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workbookProtection lockStructure="1"/>
  <bookViews>
    <workbookView xWindow="-15" yWindow="885" windowWidth="19320" windowHeight="11010" tabRatio="938"/>
  </bookViews>
  <sheets>
    <sheet name="סכום נכסי הקרן" sheetId="88" r:id="rId1"/>
    <sheet name="מזומנים" sheetId="58" r:id="rId2"/>
    <sheet name="תעודות התחייבות ממשלתיות" sheetId="59" r:id="rId3"/>
    <sheet name="תעודות חוב מסחריות " sheetId="60" r:id="rId4"/>
    <sheet name="אג&quot;ח קונצרני" sheetId="61" r:id="rId5"/>
    <sheet name="מניות" sheetId="62" r:id="rId6"/>
    <sheet name="קרנות סל" sheetId="63" r:id="rId7"/>
    <sheet name="קרנות נאמנות" sheetId="64" r:id="rId8"/>
    <sheet name="כתבי אופציה" sheetId="65" r:id="rId9"/>
    <sheet name="אופציות" sheetId="66" r:id="rId10"/>
    <sheet name="חוזים עתידיים" sheetId="67" r:id="rId11"/>
    <sheet name="מוצרים מובנים" sheetId="68" r:id="rId12"/>
    <sheet name="לא סחיר- תעודות התחייבות ממשלתי" sheetId="69" r:id="rId13"/>
    <sheet name="לא סחיר - תעודות חוב מסחריות" sheetId="70" r:id="rId14"/>
    <sheet name="לא סחיר - אג&quot;ח קונצרני" sheetId="71" r:id="rId15"/>
    <sheet name="לא סחיר - מניות" sheetId="72" r:id="rId16"/>
    <sheet name="לא סחיר - קרנות השקעה" sheetId="73" r:id="rId17"/>
    <sheet name="לא סחיר - כתבי אופציה" sheetId="74" r:id="rId18"/>
    <sheet name="לא סחיר - אופציות" sheetId="75" r:id="rId19"/>
    <sheet name="לא סחיר - חוזים עתידיים" sheetId="76" r:id="rId20"/>
    <sheet name="לא סחיר - מוצרים מובנים" sheetId="77" r:id="rId21"/>
    <sheet name="הלוואות" sheetId="78" r:id="rId22"/>
    <sheet name="פקדונות מעל 3 חודשים" sheetId="79" r:id="rId23"/>
    <sheet name="זכויות מקרקעין" sheetId="80" r:id="rId24"/>
    <sheet name="השקעה בחברות מוחזקות" sheetId="90" r:id="rId25"/>
    <sheet name="השקעות אחרות " sheetId="81" r:id="rId26"/>
    <sheet name="יתרת התחייבות להשקעה" sheetId="84" r:id="rId27"/>
    <sheet name="עלות מתואמת אג&quot;ח קונצרני סחיר" sheetId="91" r:id="rId28"/>
    <sheet name="עלות מתואמת אג&quot;ח קונצרני ל.סחיר" sheetId="92" r:id="rId29"/>
    <sheet name="עלות מתואמת מסגרות אשראי ללווים" sheetId="93" r:id="rId30"/>
  </sheets>
  <externalReferences>
    <externalReference r:id="rId31"/>
    <externalReference r:id="rId32"/>
    <externalReference r:id="rId33"/>
    <externalReference r:id="rId34"/>
  </externalReferences>
  <definedNames>
    <definedName name="_xlnm._FilterDatabase" localSheetId="4" hidden="1">'אג"ח קונצרני'!$B$8:$U$813</definedName>
    <definedName name="_xlnm._FilterDatabase" localSheetId="9" hidden="1">אופציות!$B$8:$L$100</definedName>
    <definedName name="_xlnm._FilterDatabase" localSheetId="21" hidden="1">הלוואות!$B$7:$R$980</definedName>
    <definedName name="_xlnm._FilterDatabase" localSheetId="25" hidden="1">'השקעות אחרות '!$B$7:$K$613</definedName>
    <definedName name="_xlnm._FilterDatabase" localSheetId="23" hidden="1">'זכויות מקרקעין'!$B$7:$I$100</definedName>
    <definedName name="_xlnm._FilterDatabase" localSheetId="10" hidden="1">'חוזים עתידיים'!$B$8:$K$99</definedName>
    <definedName name="_xlnm._FilterDatabase" localSheetId="8" hidden="1">'כתבי אופציה'!$B$8:$L$100</definedName>
    <definedName name="_xlnm._FilterDatabase" localSheetId="12" hidden="1">'לא סחיר- תעודות התחייבות ממשלתי'!$B$8:$P$1000</definedName>
    <definedName name="_xlnm._FilterDatabase" localSheetId="14" hidden="1">'לא סחיר - אג"ח קונצרני'!$B$8:$S$100</definedName>
    <definedName name="_xlnm._FilterDatabase" localSheetId="18" hidden="1">'לא סחיר - אופציות'!$B$8:$L$15</definedName>
    <definedName name="_xlnm._FilterDatabase" localSheetId="19" hidden="1">'לא סחיר - חוזים עתידיים'!$B$8:$K$1000</definedName>
    <definedName name="_xlnm._FilterDatabase" localSheetId="17" hidden="1">'לא סחיר - כתבי אופציה'!$B$8:$L$100</definedName>
    <definedName name="_xlnm._FilterDatabase" localSheetId="15" hidden="1">'לא סחיר - מניות'!$B$8:$M$198</definedName>
    <definedName name="_xlnm._FilterDatabase" localSheetId="16" hidden="1">'לא סחיר - קרנות השקעה'!$B$8:$K$499</definedName>
    <definedName name="_xlnm._FilterDatabase" localSheetId="1" hidden="1">מזומנים!$B$7:$L$189</definedName>
    <definedName name="_xlnm._FilterDatabase" localSheetId="5" hidden="1">מניות!$B$8:$O$499</definedName>
    <definedName name="_xlnm._FilterDatabase" localSheetId="28" hidden="1">'עלות מתואמת אג"ח קונצרני ל.סחיר'!$B$7:$P$13</definedName>
    <definedName name="_xlnm._FilterDatabase" localSheetId="29" hidden="1">'עלות מתואמת מסגרות אשראי ללווים'!$B$7:$P$13</definedName>
    <definedName name="_xlnm._FilterDatabase" localSheetId="22" hidden="1">'פקדונות מעל 3 חודשים'!$B$7:$O$14</definedName>
    <definedName name="_xlnm._FilterDatabase" localSheetId="7" hidden="1">'קרנות נאמנות'!$B$8:$O$200</definedName>
    <definedName name="_xlnm._FilterDatabase" localSheetId="6" hidden="1">'קרנות סל'!$B$8:$N$200</definedName>
    <definedName name="_xlnm._FilterDatabase" localSheetId="2" hidden="1">'תעודות התחייבות ממשלתיות'!$B$8:$R$199</definedName>
    <definedName name="_new1">[1]הערות!$E$55</definedName>
    <definedName name="_new2">[2]הערות!$E$55</definedName>
    <definedName name="a">#REF!</definedName>
    <definedName name="adi_1212" localSheetId="2">'תעודות התחייבות ממשלתיות'!$B$6:$R$27</definedName>
    <definedName name="currency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dates">#REF!</definedName>
    <definedName name="list_dates">#REF!</definedName>
    <definedName name="Market">#REF!</definedName>
    <definedName name="mess28">[3]הערות!$E$53</definedName>
    <definedName name="nomoremess">[4]הערות!$E$55</definedName>
    <definedName name="print_adi" localSheetId="18">'לא סחיר - אופציות'!$B$6:$L$44</definedName>
    <definedName name="Print_Area" localSheetId="4">'אג"ח קונצרני'!$B$6:$U$32</definedName>
    <definedName name="Print_Area" localSheetId="9">אופציות!$B$6:$L$41</definedName>
    <definedName name="Print_Area" localSheetId="21">הלוואות!$B$6:$Q$53</definedName>
    <definedName name="Print_Area" localSheetId="24">'השקעה בחברות מוחזקות'!$B$6:$K$17</definedName>
    <definedName name="Print_Area" localSheetId="25">'השקעות אחרות '!$B$6:$K$17</definedName>
    <definedName name="Print_Area" localSheetId="23">'זכויות מקרקעין'!$B$6:$J$24</definedName>
    <definedName name="Print_Area" localSheetId="10">'חוזים עתידיים'!$B$6:$I$18</definedName>
    <definedName name="Print_Area" localSheetId="26">'יתרת התחייבות להשקעה'!$B$6:$D$16</definedName>
    <definedName name="Print_Area" localSheetId="8">'כתבי אופציה'!$B$6:$L$20</definedName>
    <definedName name="Print_Area" localSheetId="12">'לא סחיר- תעודות התחייבות ממשלתי'!$B$6:$P$24</definedName>
    <definedName name="Print_Area" localSheetId="14">'לא סחיר - אג"ח קונצרני'!$B$6:$S$32</definedName>
    <definedName name="Print_Area" localSheetId="18">'לא סחיר - אופציות'!$B$12:$B$43</definedName>
    <definedName name="Print_Area" localSheetId="19">'לא סחיר - חוזים עתידיים'!$B$6:$K$41</definedName>
    <definedName name="Print_Area" localSheetId="17">'לא סחיר - כתבי אופציה'!$B$6:$L$19</definedName>
    <definedName name="Print_Area" localSheetId="20">'לא סחיר - מוצרים מובנים'!$B$6:$Q$36</definedName>
    <definedName name="Print_Area" localSheetId="15">'לא סחיר - מניות'!$B$6:$M$21</definedName>
    <definedName name="Print_Area" localSheetId="16">'לא סחיר - קרנות השקעה'!$B$6:$K$36</definedName>
    <definedName name="Print_Area" localSheetId="13">'לא סחיר - תעודות חוב מסחריות'!$B$6:$S$32</definedName>
    <definedName name="Print_Area" localSheetId="11">'מוצרים מובנים'!$B$6:$Q$37</definedName>
    <definedName name="Print_Area" localSheetId="1">מזומנים!$B$6:$K$40</definedName>
    <definedName name="Print_Area" localSheetId="5">מניות!$B$6:$O$32</definedName>
    <definedName name="Print_Area" localSheetId="0">'סכום נכסי הקרן'!$B$6:$D$49</definedName>
    <definedName name="Print_Area" localSheetId="22">'פקדונות מעל 3 חודשים'!$B$6:$O$30</definedName>
    <definedName name="Print_Area" localSheetId="7">'קרנות נאמנות'!$B$6:$O$38</definedName>
    <definedName name="Print_Area" localSheetId="6">'קרנות סל'!$B$6:$N$44</definedName>
    <definedName name="Print_Area" localSheetId="2">'תעודות התחייבות ממשלתיות'!$B$8:$R$12</definedName>
    <definedName name="Print_Area" localSheetId="3">'תעודות חוב מסחריות '!$B$6:$T$29</definedName>
    <definedName name="range_data">#REF!</definedName>
    <definedName name="Raters">#REF!</definedName>
    <definedName name="Rating">#REF!</definedName>
    <definedName name="table_company">#REF!</definedName>
    <definedName name="Type_Business">#REF!</definedName>
    <definedName name="value">#REF!</definedName>
  </definedNames>
  <calcPr calcId="145621"/>
</workbook>
</file>

<file path=xl/calcChain.xml><?xml version="1.0" encoding="utf-8"?>
<calcChain xmlns="http://schemas.openxmlformats.org/spreadsheetml/2006/main">
  <c r="Q251" i="61" l="1"/>
  <c r="Q12" i="61" s="1"/>
  <c r="Q171" i="61"/>
  <c r="Q13" i="61"/>
  <c r="C43" i="88" l="1"/>
  <c r="C33" i="88" l="1"/>
  <c r="P33" i="78"/>
  <c r="P12" i="78"/>
  <c r="Q12" i="78" s="1"/>
  <c r="L207" i="62"/>
  <c r="L181" i="62"/>
  <c r="L180" i="62" s="1"/>
  <c r="L110" i="62"/>
  <c r="Q11" i="61"/>
  <c r="I11" i="81"/>
  <c r="J12" i="58"/>
  <c r="J11" i="58" s="1"/>
  <c r="J21" i="58"/>
  <c r="H24" i="80"/>
  <c r="H23" i="80"/>
  <c r="H22" i="80"/>
  <c r="H21" i="80"/>
  <c r="H20" i="80"/>
  <c r="H19" i="80"/>
  <c r="H17" i="80"/>
  <c r="H16" i="80"/>
  <c r="H15" i="80"/>
  <c r="H14" i="80"/>
  <c r="H13" i="80"/>
  <c r="H12" i="80"/>
  <c r="H11" i="80"/>
  <c r="H10" i="80"/>
  <c r="Q378" i="78"/>
  <c r="Q377" i="78"/>
  <c r="Q376" i="78"/>
  <c r="Q375" i="78"/>
  <c r="Q374" i="78"/>
  <c r="Q373" i="78"/>
  <c r="Q372" i="78"/>
  <c r="Q371" i="78"/>
  <c r="Q370" i="78"/>
  <c r="Q369" i="78"/>
  <c r="Q368" i="78"/>
  <c r="Q367" i="78"/>
  <c r="Q366" i="78"/>
  <c r="Q365" i="78"/>
  <c r="Q364" i="78"/>
  <c r="Q363" i="78"/>
  <c r="Q362" i="78"/>
  <c r="Q361" i="78"/>
  <c r="Q360" i="78"/>
  <c r="Q359" i="78"/>
  <c r="Q358" i="78"/>
  <c r="Q357" i="78"/>
  <c r="Q356" i="78"/>
  <c r="Q355" i="78"/>
  <c r="Q354" i="78"/>
  <c r="Q353" i="78"/>
  <c r="Q352" i="78"/>
  <c r="Q351" i="78"/>
  <c r="Q350" i="78"/>
  <c r="Q349" i="78"/>
  <c r="Q348" i="78"/>
  <c r="Q347" i="78"/>
  <c r="Q346" i="78"/>
  <c r="Q345" i="78"/>
  <c r="Q344" i="78"/>
  <c r="Q343" i="78"/>
  <c r="Q342" i="78"/>
  <c r="Q341" i="78"/>
  <c r="Q340" i="78"/>
  <c r="Q339" i="78"/>
  <c r="Q338" i="78"/>
  <c r="Q337" i="78"/>
  <c r="Q336" i="78"/>
  <c r="Q335" i="78"/>
  <c r="Q334" i="78"/>
  <c r="Q333" i="78"/>
  <c r="Q332" i="78"/>
  <c r="Q331" i="78"/>
  <c r="Q330" i="78"/>
  <c r="Q329" i="78"/>
  <c r="Q328" i="78"/>
  <c r="Q327" i="78"/>
  <c r="Q326" i="78"/>
  <c r="Q325" i="78"/>
  <c r="Q324" i="78"/>
  <c r="Q323" i="78"/>
  <c r="Q322" i="78"/>
  <c r="Q321" i="78"/>
  <c r="Q320" i="78"/>
  <c r="Q319" i="78"/>
  <c r="Q318" i="78"/>
  <c r="Q317" i="78"/>
  <c r="Q316" i="78"/>
  <c r="Q315" i="78"/>
  <c r="Q314" i="78"/>
  <c r="Q313" i="78"/>
  <c r="Q312" i="78"/>
  <c r="Q311" i="78"/>
  <c r="Q310" i="78"/>
  <c r="Q309" i="78"/>
  <c r="Q308" i="78"/>
  <c r="Q307" i="78"/>
  <c r="Q306" i="78"/>
  <c r="Q305" i="78"/>
  <c r="Q304" i="78"/>
  <c r="Q303" i="78"/>
  <c r="Q302" i="78"/>
  <c r="Q301" i="78"/>
  <c r="Q300" i="78"/>
  <c r="Q299" i="78"/>
  <c r="Q298" i="78"/>
  <c r="Q297" i="78"/>
  <c r="Q296" i="78"/>
  <c r="Q295" i="78"/>
  <c r="Q294" i="78"/>
  <c r="Q293" i="78"/>
  <c r="Q292" i="78"/>
  <c r="Q291" i="78"/>
  <c r="Q290" i="78"/>
  <c r="Q289" i="78"/>
  <c r="Q288" i="78"/>
  <c r="Q287" i="78"/>
  <c r="Q286" i="78"/>
  <c r="Q285" i="78"/>
  <c r="Q284" i="78"/>
  <c r="Q283" i="78"/>
  <c r="Q282" i="78"/>
  <c r="Q281" i="78"/>
  <c r="Q280" i="78"/>
  <c r="Q279" i="78"/>
  <c r="Q278" i="78"/>
  <c r="Q277" i="78"/>
  <c r="Q276" i="78"/>
  <c r="Q275" i="78"/>
  <c r="Q274" i="78"/>
  <c r="Q273" i="78"/>
  <c r="Q272" i="78"/>
  <c r="Q271" i="78"/>
  <c r="Q270" i="78"/>
  <c r="Q269" i="78"/>
  <c r="Q268" i="78"/>
  <c r="Q267" i="78"/>
  <c r="Q266" i="78"/>
  <c r="Q265" i="78"/>
  <c r="Q264" i="78"/>
  <c r="Q263" i="78"/>
  <c r="Q262" i="78"/>
  <c r="Q261" i="78"/>
  <c r="Q260" i="78"/>
  <c r="Q259" i="78"/>
  <c r="Q258" i="78"/>
  <c r="Q257" i="78"/>
  <c r="Q256" i="78"/>
  <c r="Q255" i="78"/>
  <c r="Q254" i="78"/>
  <c r="Q253" i="78"/>
  <c r="Q251" i="78"/>
  <c r="Q250" i="78"/>
  <c r="Q249" i="78"/>
  <c r="Q248" i="78"/>
  <c r="Q247" i="78"/>
  <c r="Q246" i="78"/>
  <c r="Q245" i="78"/>
  <c r="Q244" i="78"/>
  <c r="Q243" i="78"/>
  <c r="Q242" i="78"/>
  <c r="Q241" i="78"/>
  <c r="Q240" i="78"/>
  <c r="Q239" i="78"/>
  <c r="Q238" i="78"/>
  <c r="Q237" i="78"/>
  <c r="Q236" i="78"/>
  <c r="Q235" i="78"/>
  <c r="Q234" i="78"/>
  <c r="Q233" i="78"/>
  <c r="Q232" i="78"/>
  <c r="Q231" i="78"/>
  <c r="Q230" i="78"/>
  <c r="Q229" i="78"/>
  <c r="Q228" i="78"/>
  <c r="Q227" i="78"/>
  <c r="Q226" i="78"/>
  <c r="Q225" i="78"/>
  <c r="Q224" i="78"/>
  <c r="Q223" i="78"/>
  <c r="Q222" i="78"/>
  <c r="Q221" i="78"/>
  <c r="Q220" i="78"/>
  <c r="Q219" i="78"/>
  <c r="Q218" i="78"/>
  <c r="Q217" i="78"/>
  <c r="Q216" i="78"/>
  <c r="Q215" i="78"/>
  <c r="Q214" i="78"/>
  <c r="Q213" i="78"/>
  <c r="Q212" i="78"/>
  <c r="Q211" i="78"/>
  <c r="Q210" i="78"/>
  <c r="Q209" i="78"/>
  <c r="Q208" i="78"/>
  <c r="Q207" i="78"/>
  <c r="Q206" i="78"/>
  <c r="Q205" i="78"/>
  <c r="Q204" i="78"/>
  <c r="Q203" i="78"/>
  <c r="Q202" i="78"/>
  <c r="Q201" i="78"/>
  <c r="Q200" i="78"/>
  <c r="Q199" i="78"/>
  <c r="Q198" i="78"/>
  <c r="Q197" i="78"/>
  <c r="Q196" i="78"/>
  <c r="Q195" i="78"/>
  <c r="Q194" i="78"/>
  <c r="Q193" i="78"/>
  <c r="Q192" i="78"/>
  <c r="Q191" i="78"/>
  <c r="Q190" i="78"/>
  <c r="Q189" i="78"/>
  <c r="Q188" i="78"/>
  <c r="Q187" i="78"/>
  <c r="Q186" i="78"/>
  <c r="Q185" i="78"/>
  <c r="Q184" i="78"/>
  <c r="Q183" i="78"/>
  <c r="Q182" i="78"/>
  <c r="Q181" i="78"/>
  <c r="Q180" i="78"/>
  <c r="Q179" i="78"/>
  <c r="Q178" i="78"/>
  <c r="Q177" i="78"/>
  <c r="Q176" i="78"/>
  <c r="Q175" i="78"/>
  <c r="Q174" i="78"/>
  <c r="Q173" i="78"/>
  <c r="Q172" i="78"/>
  <c r="Q171" i="78"/>
  <c r="Q170" i="78"/>
  <c r="Q169" i="78"/>
  <c r="Q168" i="78"/>
  <c r="Q167" i="78"/>
  <c r="Q166" i="78"/>
  <c r="Q165" i="78"/>
  <c r="Q164" i="78"/>
  <c r="Q163" i="78"/>
  <c r="Q162" i="78"/>
  <c r="Q161" i="78"/>
  <c r="Q160" i="78"/>
  <c r="Q159" i="78"/>
  <c r="Q158" i="78"/>
  <c r="Q157" i="78"/>
  <c r="Q156" i="78"/>
  <c r="Q155" i="78"/>
  <c r="Q154" i="78"/>
  <c r="Q153" i="78"/>
  <c r="Q152" i="78"/>
  <c r="Q151" i="78"/>
  <c r="Q150" i="78"/>
  <c r="Q149" i="78"/>
  <c r="Q148" i="78"/>
  <c r="Q147" i="78"/>
  <c r="Q146" i="78"/>
  <c r="Q145" i="78"/>
  <c r="Q144" i="78"/>
  <c r="Q143" i="78"/>
  <c r="Q142" i="78"/>
  <c r="Q141" i="78"/>
  <c r="Q140" i="78"/>
  <c r="Q139" i="78"/>
  <c r="Q138" i="78"/>
  <c r="Q137" i="78"/>
  <c r="Q136" i="78"/>
  <c r="Q135" i="78"/>
  <c r="Q134" i="78"/>
  <c r="Q133" i="78"/>
  <c r="Q132" i="78"/>
  <c r="Q131" i="78"/>
  <c r="Q130" i="78"/>
  <c r="Q129" i="78"/>
  <c r="Q128" i="78"/>
  <c r="Q127" i="78"/>
  <c r="Q126" i="78"/>
  <c r="Q125" i="78"/>
  <c r="Q124" i="78"/>
  <c r="Q123" i="78"/>
  <c r="Q122" i="78"/>
  <c r="Q121" i="78"/>
  <c r="Q120" i="78"/>
  <c r="Q119" i="78"/>
  <c r="Q118" i="78"/>
  <c r="Q117" i="78"/>
  <c r="Q116" i="78"/>
  <c r="Q115" i="78"/>
  <c r="Q114" i="78"/>
  <c r="Q113" i="78"/>
  <c r="Q112" i="78"/>
  <c r="Q111" i="78"/>
  <c r="Q110" i="78"/>
  <c r="Q109" i="78"/>
  <c r="Q108" i="78"/>
  <c r="Q107" i="78"/>
  <c r="Q106" i="78"/>
  <c r="Q105" i="78"/>
  <c r="Q104" i="78"/>
  <c r="Q103" i="78"/>
  <c r="Q102" i="78"/>
  <c r="Q101" i="78"/>
  <c r="Q100" i="78"/>
  <c r="Q99" i="78"/>
  <c r="Q98" i="78"/>
  <c r="Q97" i="78"/>
  <c r="Q96" i="78"/>
  <c r="Q95" i="78"/>
  <c r="Q94" i="78"/>
  <c r="Q93" i="78"/>
  <c r="Q92" i="78"/>
  <c r="Q91" i="78"/>
  <c r="Q90" i="78"/>
  <c r="Q89" i="78"/>
  <c r="Q88" i="78"/>
  <c r="Q87" i="78"/>
  <c r="Q86" i="78"/>
  <c r="Q85" i="78"/>
  <c r="Q84" i="78"/>
  <c r="Q83" i="78"/>
  <c r="Q82" i="78"/>
  <c r="Q81" i="78"/>
  <c r="Q80" i="78"/>
  <c r="Q79" i="78"/>
  <c r="Q78" i="78"/>
  <c r="Q77" i="78"/>
  <c r="Q76" i="78"/>
  <c r="Q75" i="78"/>
  <c r="Q74" i="78"/>
  <c r="Q73" i="78"/>
  <c r="Q72" i="78"/>
  <c r="Q71" i="78"/>
  <c r="Q70" i="78"/>
  <c r="Q69" i="78"/>
  <c r="Q68" i="78"/>
  <c r="Q67" i="78"/>
  <c r="Q66" i="78"/>
  <c r="Q65" i="78"/>
  <c r="Q64" i="78"/>
  <c r="Q63" i="78"/>
  <c r="Q62" i="78"/>
  <c r="Q61" i="78"/>
  <c r="Q60" i="78"/>
  <c r="Q59" i="78"/>
  <c r="Q58" i="78"/>
  <c r="Q57" i="78"/>
  <c r="Q56" i="78"/>
  <c r="Q55" i="78"/>
  <c r="Q54" i="78"/>
  <c r="Q53" i="78"/>
  <c r="Q52" i="78"/>
  <c r="Q51" i="78"/>
  <c r="Q50" i="78"/>
  <c r="Q49" i="78"/>
  <c r="Q48" i="78"/>
  <c r="Q47" i="78"/>
  <c r="Q46" i="78"/>
  <c r="Q45" i="78"/>
  <c r="Q44" i="78"/>
  <c r="Q43" i="78"/>
  <c r="Q42" i="78"/>
  <c r="Q41" i="78"/>
  <c r="Q40" i="78"/>
  <c r="Q39" i="78"/>
  <c r="Q38" i="78"/>
  <c r="Q37" i="78"/>
  <c r="Q36" i="78"/>
  <c r="Q35" i="78"/>
  <c r="Q34" i="78"/>
  <c r="Q31" i="78"/>
  <c r="Q30" i="78"/>
  <c r="Q29" i="78"/>
  <c r="Q28" i="78"/>
  <c r="Q27" i="78"/>
  <c r="Q26" i="78"/>
  <c r="Q25" i="78"/>
  <c r="Q24" i="78"/>
  <c r="Q23" i="78"/>
  <c r="Q22" i="78"/>
  <c r="Q21" i="78"/>
  <c r="Q20" i="78"/>
  <c r="Q19" i="78"/>
  <c r="Q18" i="78"/>
  <c r="Q17" i="78"/>
  <c r="Q16" i="78"/>
  <c r="Q15" i="78"/>
  <c r="Q14" i="78"/>
  <c r="Q13" i="78"/>
  <c r="Q10" i="78"/>
  <c r="J458" i="76"/>
  <c r="J457" i="76"/>
  <c r="J455" i="76"/>
  <c r="J454" i="76"/>
  <c r="J453" i="76"/>
  <c r="J452" i="76"/>
  <c r="J451" i="76"/>
  <c r="J450" i="76"/>
  <c r="J449" i="76"/>
  <c r="J448" i="76"/>
  <c r="J447" i="76"/>
  <c r="J446" i="76"/>
  <c r="J445" i="76"/>
  <c r="J444" i="76"/>
  <c r="J442" i="76"/>
  <c r="J441" i="76"/>
  <c r="J439" i="76"/>
  <c r="J438" i="76"/>
  <c r="J437" i="76"/>
  <c r="J436" i="76"/>
  <c r="J435" i="76"/>
  <c r="J434" i="76"/>
  <c r="J433" i="76"/>
  <c r="J432" i="76"/>
  <c r="J431" i="76"/>
  <c r="J430" i="76"/>
  <c r="J429" i="76"/>
  <c r="J428" i="76"/>
  <c r="J427" i="76"/>
  <c r="J426" i="76"/>
  <c r="J425" i="76"/>
  <c r="J424" i="76"/>
  <c r="J423" i="76"/>
  <c r="J422" i="76"/>
  <c r="J421" i="76"/>
  <c r="J420" i="76"/>
  <c r="J419" i="76"/>
  <c r="J418" i="76"/>
  <c r="J417" i="76"/>
  <c r="J416" i="76"/>
  <c r="J415" i="76"/>
  <c r="J414" i="76"/>
  <c r="J413" i="76"/>
  <c r="J412" i="76"/>
  <c r="J411" i="76"/>
  <c r="J410" i="76"/>
  <c r="J409" i="76"/>
  <c r="J408" i="76"/>
  <c r="J407" i="76"/>
  <c r="J406" i="76"/>
  <c r="J405" i="76"/>
  <c r="J404" i="76"/>
  <c r="J403" i="76"/>
  <c r="J402" i="76"/>
  <c r="J401" i="76"/>
  <c r="J400" i="76"/>
  <c r="J399" i="76"/>
  <c r="J398" i="76"/>
  <c r="J397" i="76"/>
  <c r="J396" i="76"/>
  <c r="J395" i="76"/>
  <c r="J394" i="76"/>
  <c r="J393" i="76"/>
  <c r="J392" i="76"/>
  <c r="J391" i="76"/>
  <c r="J390" i="76"/>
  <c r="J389" i="76"/>
  <c r="J388" i="76"/>
  <c r="J387" i="76"/>
  <c r="J386" i="76"/>
  <c r="J385" i="76"/>
  <c r="J384" i="76"/>
  <c r="J383" i="76"/>
  <c r="J382" i="76"/>
  <c r="J381" i="76"/>
  <c r="J380" i="76"/>
  <c r="J379" i="76"/>
  <c r="J378" i="76"/>
  <c r="J377" i="76"/>
  <c r="J376" i="76"/>
  <c r="J375" i="76"/>
  <c r="J374" i="76"/>
  <c r="J373" i="76"/>
  <c r="J372" i="76"/>
  <c r="J371" i="76"/>
  <c r="J370" i="76"/>
  <c r="J369" i="76"/>
  <c r="J368" i="76"/>
  <c r="J367" i="76"/>
  <c r="J366" i="76"/>
  <c r="J365" i="76"/>
  <c r="J364" i="76"/>
  <c r="J363" i="76"/>
  <c r="J362" i="76"/>
  <c r="J361" i="76"/>
  <c r="J360" i="76"/>
  <c r="J359" i="76"/>
  <c r="J358" i="76"/>
  <c r="J357" i="76"/>
  <c r="J356" i="76"/>
  <c r="J355" i="76"/>
  <c r="J354" i="76"/>
  <c r="J353" i="76"/>
  <c r="J352" i="76"/>
  <c r="J351" i="76"/>
  <c r="J350" i="76"/>
  <c r="J349" i="76"/>
  <c r="J348" i="76"/>
  <c r="J347" i="76"/>
  <c r="J346" i="76"/>
  <c r="J345" i="76"/>
  <c r="J344" i="76"/>
  <c r="J343" i="76"/>
  <c r="J342" i="76"/>
  <c r="J341" i="76"/>
  <c r="J340" i="76"/>
  <c r="J339" i="76"/>
  <c r="J338" i="76"/>
  <c r="J337" i="76"/>
  <c r="J336" i="76"/>
  <c r="J335" i="76"/>
  <c r="J334" i="76"/>
  <c r="J333" i="76"/>
  <c r="J332" i="76"/>
  <c r="J331" i="76"/>
  <c r="J330" i="76"/>
  <c r="J329" i="76"/>
  <c r="J328" i="76"/>
  <c r="J327" i="76"/>
  <c r="J326" i="76"/>
  <c r="J325" i="76"/>
  <c r="J324" i="76"/>
  <c r="J323" i="76"/>
  <c r="J322" i="76"/>
  <c r="J321" i="76"/>
  <c r="J320" i="76"/>
  <c r="J319" i="76"/>
  <c r="J318" i="76"/>
  <c r="J317" i="76"/>
  <c r="J316" i="76"/>
  <c r="J315" i="76"/>
  <c r="J314" i="76"/>
  <c r="J313" i="76"/>
  <c r="J312" i="76"/>
  <c r="J311" i="76"/>
  <c r="J309" i="76"/>
  <c r="J308" i="76"/>
  <c r="J307" i="76"/>
  <c r="J306" i="76"/>
  <c r="J305" i="76"/>
  <c r="J304" i="76"/>
  <c r="J303" i="76"/>
  <c r="J302" i="76"/>
  <c r="J301" i="76"/>
  <c r="J300" i="76"/>
  <c r="J299" i="76"/>
  <c r="J298" i="76"/>
  <c r="J297" i="76"/>
  <c r="J296" i="76"/>
  <c r="J295" i="76"/>
  <c r="J294" i="76"/>
  <c r="J293" i="76"/>
  <c r="J292" i="76"/>
  <c r="J291" i="76"/>
  <c r="J290" i="76"/>
  <c r="J289" i="76"/>
  <c r="J288" i="76"/>
  <c r="J287" i="76"/>
  <c r="J286" i="76"/>
  <c r="J285" i="76"/>
  <c r="J284" i="76"/>
  <c r="J283" i="76"/>
  <c r="J282" i="76"/>
  <c r="J281" i="76"/>
  <c r="J280" i="76"/>
  <c r="J279" i="76"/>
  <c r="J278" i="76"/>
  <c r="J277" i="76"/>
  <c r="J276" i="76"/>
  <c r="J275" i="76"/>
  <c r="J274" i="76"/>
  <c r="J273" i="76"/>
  <c r="J272" i="76"/>
  <c r="J271" i="76"/>
  <c r="J270" i="76"/>
  <c r="J269" i="76"/>
  <c r="J268" i="76"/>
  <c r="J267" i="76"/>
  <c r="J266" i="76"/>
  <c r="J265" i="76"/>
  <c r="J264" i="76"/>
  <c r="J263" i="76"/>
  <c r="J262" i="76"/>
  <c r="J261" i="76"/>
  <c r="J260" i="76"/>
  <c r="J259" i="76"/>
  <c r="J258" i="76"/>
  <c r="J257" i="76"/>
  <c r="J256" i="76"/>
  <c r="J255" i="76"/>
  <c r="J254" i="76"/>
  <c r="J253" i="76"/>
  <c r="J252" i="76"/>
  <c r="J251" i="76"/>
  <c r="J250" i="76"/>
  <c r="J249" i="76"/>
  <c r="J248" i="76"/>
  <c r="J247" i="76"/>
  <c r="J246" i="76"/>
  <c r="J245" i="76"/>
  <c r="J244" i="76"/>
  <c r="J243" i="76"/>
  <c r="J242" i="76"/>
  <c r="J241" i="76"/>
  <c r="J240" i="76"/>
  <c r="J239" i="76"/>
  <c r="J238" i="76"/>
  <c r="J237" i="76"/>
  <c r="J236" i="76"/>
  <c r="J235" i="76"/>
  <c r="J234" i="76"/>
  <c r="J233" i="76"/>
  <c r="J232" i="76"/>
  <c r="J231" i="76"/>
  <c r="J230" i="76"/>
  <c r="J229" i="76"/>
  <c r="J228" i="76"/>
  <c r="J227" i="76"/>
  <c r="J226" i="76"/>
  <c r="J225" i="76"/>
  <c r="J224" i="76"/>
  <c r="J223" i="76"/>
  <c r="J222" i="76"/>
  <c r="J221" i="76"/>
  <c r="J220" i="76"/>
  <c r="J219" i="76"/>
  <c r="J218" i="76"/>
  <c r="J217" i="76"/>
  <c r="J216" i="76"/>
  <c r="J215" i="76"/>
  <c r="J214" i="76"/>
  <c r="J213" i="76"/>
  <c r="J212" i="76"/>
  <c r="J211" i="76"/>
  <c r="J210" i="76"/>
  <c r="J209" i="76"/>
  <c r="J208" i="76"/>
  <c r="J207" i="76"/>
  <c r="J206" i="76"/>
  <c r="J205" i="76"/>
  <c r="J204" i="76"/>
  <c r="J203" i="76"/>
  <c r="J202" i="76"/>
  <c r="J201" i="76"/>
  <c r="J200" i="76"/>
  <c r="J199" i="76"/>
  <c r="J198" i="76"/>
  <c r="J197" i="76"/>
  <c r="J196" i="76"/>
  <c r="J195" i="76"/>
  <c r="J194" i="76"/>
  <c r="J193" i="76"/>
  <c r="J192" i="76"/>
  <c r="J191" i="76"/>
  <c r="J190" i="76"/>
  <c r="J189" i="76"/>
  <c r="J188" i="76"/>
  <c r="J187" i="76"/>
  <c r="J186" i="76"/>
  <c r="J185" i="76"/>
  <c r="J184" i="76"/>
  <c r="J183" i="76"/>
  <c r="J182" i="76"/>
  <c r="J181" i="76"/>
  <c r="J180" i="76"/>
  <c r="J179" i="76"/>
  <c r="J178" i="76"/>
  <c r="J177" i="76"/>
  <c r="J176" i="76"/>
  <c r="J175" i="76"/>
  <c r="J174" i="76"/>
  <c r="J173" i="76"/>
  <c r="J172" i="76"/>
  <c r="J171" i="76"/>
  <c r="J170" i="76"/>
  <c r="J169" i="76"/>
  <c r="J168" i="76"/>
  <c r="J167" i="76"/>
  <c r="J166" i="76"/>
  <c r="J165" i="76"/>
  <c r="J164" i="76"/>
  <c r="J163" i="76"/>
  <c r="J162" i="76"/>
  <c r="J161" i="76"/>
  <c r="J160" i="76"/>
  <c r="J159" i="76"/>
  <c r="J158" i="76"/>
  <c r="J157" i="76"/>
  <c r="J156" i="76"/>
  <c r="J155" i="76"/>
  <c r="J154" i="76"/>
  <c r="J153" i="76"/>
  <c r="J152" i="76"/>
  <c r="J151" i="76"/>
  <c r="J150" i="76"/>
  <c r="J149" i="76"/>
  <c r="J148" i="76"/>
  <c r="J147" i="76"/>
  <c r="J146" i="76"/>
  <c r="J145" i="76"/>
  <c r="J144" i="76"/>
  <c r="J143" i="76"/>
  <c r="J142" i="76"/>
  <c r="J141" i="76"/>
  <c r="J140" i="76"/>
  <c r="J139" i="76"/>
  <c r="J138" i="76"/>
  <c r="J137" i="76"/>
  <c r="J136" i="76"/>
  <c r="J135" i="76"/>
  <c r="J134" i="76"/>
  <c r="J133" i="76"/>
  <c r="J132" i="76"/>
  <c r="J131" i="76"/>
  <c r="J130" i="76"/>
  <c r="J129" i="76"/>
  <c r="J128" i="76"/>
  <c r="J127" i="76"/>
  <c r="J126" i="76"/>
  <c r="J125" i="76"/>
  <c r="J124" i="76"/>
  <c r="J123" i="76"/>
  <c r="J122" i="76"/>
  <c r="J121" i="76"/>
  <c r="J120" i="76"/>
  <c r="J119" i="76"/>
  <c r="J118" i="76"/>
  <c r="J117" i="76"/>
  <c r="J116" i="76"/>
  <c r="J115" i="76"/>
  <c r="J114" i="76"/>
  <c r="J113" i="76"/>
  <c r="J112" i="76"/>
  <c r="J111" i="76"/>
  <c r="J110" i="76"/>
  <c r="J109" i="76"/>
  <c r="J108" i="76"/>
  <c r="J107" i="76"/>
  <c r="J106" i="76"/>
  <c r="J105" i="76"/>
  <c r="J104" i="76"/>
  <c r="J103" i="76"/>
  <c r="J102" i="76"/>
  <c r="J101" i="76"/>
  <c r="J100" i="76"/>
  <c r="J99" i="76"/>
  <c r="J98" i="76"/>
  <c r="J97" i="76"/>
  <c r="J96" i="76"/>
  <c r="J95" i="76"/>
  <c r="J94" i="76"/>
  <c r="J93" i="76"/>
  <c r="J92" i="76"/>
  <c r="J91" i="76"/>
  <c r="J90" i="76"/>
  <c r="J89" i="76"/>
  <c r="J88" i="76"/>
  <c r="J87" i="76"/>
  <c r="J86" i="76"/>
  <c r="J85" i="76"/>
  <c r="J84" i="76"/>
  <c r="J83" i="76"/>
  <c r="J82" i="76"/>
  <c r="J81" i="76"/>
  <c r="J80" i="76"/>
  <c r="J79" i="76"/>
  <c r="J78" i="76"/>
  <c r="J77" i="76"/>
  <c r="J76" i="76"/>
  <c r="J75" i="76"/>
  <c r="J74" i="76"/>
  <c r="J73" i="76"/>
  <c r="J72" i="76"/>
  <c r="J71" i="76"/>
  <c r="J70" i="76"/>
  <c r="J69" i="76"/>
  <c r="J68" i="76"/>
  <c r="J67" i="76"/>
  <c r="J66" i="76"/>
  <c r="J65" i="76"/>
  <c r="J64" i="76"/>
  <c r="J63" i="76"/>
  <c r="J62" i="76"/>
  <c r="J61" i="76"/>
  <c r="J60" i="76"/>
  <c r="J59" i="76"/>
  <c r="J58" i="76"/>
  <c r="J57" i="76"/>
  <c r="J56" i="76"/>
  <c r="J55" i="76"/>
  <c r="J54" i="76"/>
  <c r="J53" i="76"/>
  <c r="J52" i="76"/>
  <c r="J51" i="76"/>
  <c r="J50" i="76"/>
  <c r="J49" i="76"/>
  <c r="J48" i="76"/>
  <c r="J47" i="76"/>
  <c r="J46" i="76"/>
  <c r="J45" i="76"/>
  <c r="J44" i="76"/>
  <c r="J43" i="76"/>
  <c r="J42" i="76"/>
  <c r="J41" i="76"/>
  <c r="J40" i="76"/>
  <c r="J39" i="76"/>
  <c r="J38" i="76"/>
  <c r="J37" i="76"/>
  <c r="J36" i="76"/>
  <c r="J35" i="76"/>
  <c r="J34" i="76"/>
  <c r="J33" i="76"/>
  <c r="J32" i="76"/>
  <c r="J31" i="76"/>
  <c r="J30" i="76"/>
  <c r="J29" i="76"/>
  <c r="J28" i="76"/>
  <c r="J27" i="76"/>
  <c r="J26" i="76"/>
  <c r="J25" i="76"/>
  <c r="J23" i="76"/>
  <c r="J22" i="76"/>
  <c r="J21" i="76"/>
  <c r="J20" i="76"/>
  <c r="J19" i="76"/>
  <c r="J18" i="76"/>
  <c r="J17" i="76"/>
  <c r="J16" i="76"/>
  <c r="J15" i="76"/>
  <c r="J14" i="76"/>
  <c r="J13" i="76"/>
  <c r="J12" i="76"/>
  <c r="J11" i="76"/>
  <c r="K18" i="74"/>
  <c r="K17" i="74"/>
  <c r="K16" i="74"/>
  <c r="K15" i="74"/>
  <c r="K14" i="74"/>
  <c r="K13" i="74"/>
  <c r="K12" i="74"/>
  <c r="K11" i="74"/>
  <c r="L67" i="72"/>
  <c r="L66" i="72"/>
  <c r="L65" i="72"/>
  <c r="L64" i="72"/>
  <c r="L63" i="72"/>
  <c r="L62" i="72"/>
  <c r="L61" i="72"/>
  <c r="L60" i="72"/>
  <c r="L59" i="72"/>
  <c r="L58" i="72"/>
  <c r="L57" i="72"/>
  <c r="L56" i="72"/>
  <c r="L55" i="72"/>
  <c r="L54" i="72"/>
  <c r="L53" i="72"/>
  <c r="L52" i="72"/>
  <c r="L51" i="72"/>
  <c r="L50" i="72"/>
  <c r="L49" i="72"/>
  <c r="L48" i="72"/>
  <c r="L47" i="72"/>
  <c r="L46" i="72"/>
  <c r="L45" i="72"/>
  <c r="L44" i="72"/>
  <c r="L43" i="72"/>
  <c r="L42" i="72"/>
  <c r="L41" i="72"/>
  <c r="L40" i="72"/>
  <c r="L39" i="72"/>
  <c r="L38" i="72"/>
  <c r="L36" i="72"/>
  <c r="L35" i="72"/>
  <c r="L34" i="72"/>
  <c r="L32" i="72"/>
  <c r="L31" i="72"/>
  <c r="L30" i="72"/>
  <c r="L29" i="72"/>
  <c r="L28" i="72"/>
  <c r="L27" i="72"/>
  <c r="L26" i="72"/>
  <c r="L25" i="72"/>
  <c r="L24" i="72"/>
  <c r="L23" i="72"/>
  <c r="L22" i="72"/>
  <c r="L21" i="72"/>
  <c r="L20" i="72"/>
  <c r="L19" i="72"/>
  <c r="L18" i="72"/>
  <c r="L17" i="72"/>
  <c r="L16" i="72"/>
  <c r="L15" i="72"/>
  <c r="L13" i="72"/>
  <c r="L12" i="72"/>
  <c r="L11" i="72"/>
  <c r="R37" i="71"/>
  <c r="R36" i="71"/>
  <c r="R35" i="71"/>
  <c r="R34" i="71"/>
  <c r="R33" i="71"/>
  <c r="R31" i="71"/>
  <c r="R30" i="71"/>
  <c r="R28" i="71"/>
  <c r="R27" i="71"/>
  <c r="R26" i="71"/>
  <c r="R25" i="71"/>
  <c r="R24" i="71"/>
  <c r="R23" i="71"/>
  <c r="R21" i="71"/>
  <c r="R20" i="71"/>
  <c r="R19" i="71"/>
  <c r="R18" i="71"/>
  <c r="R17" i="71"/>
  <c r="R16" i="71"/>
  <c r="R15" i="71"/>
  <c r="R14" i="71"/>
  <c r="R13" i="71"/>
  <c r="R12" i="71"/>
  <c r="R11" i="71"/>
  <c r="O79" i="69"/>
  <c r="O78" i="69"/>
  <c r="O77" i="69"/>
  <c r="O76" i="69"/>
  <c r="O75" i="69"/>
  <c r="O74" i="69"/>
  <c r="O73" i="69"/>
  <c r="O72" i="69"/>
  <c r="O71" i="69"/>
  <c r="O70" i="69"/>
  <c r="O69" i="69"/>
  <c r="O68" i="69"/>
  <c r="O67" i="69"/>
  <c r="O66" i="69"/>
  <c r="O65" i="69"/>
  <c r="O64" i="69"/>
  <c r="O63" i="69"/>
  <c r="O62" i="69"/>
  <c r="O61" i="69"/>
  <c r="O60" i="69"/>
  <c r="O59" i="69"/>
  <c r="O58" i="69"/>
  <c r="O57" i="69"/>
  <c r="O56" i="69"/>
  <c r="O55" i="69"/>
  <c r="O54" i="69"/>
  <c r="O53" i="69"/>
  <c r="O52" i="69"/>
  <c r="O51" i="69"/>
  <c r="O50" i="69"/>
  <c r="O49" i="69"/>
  <c r="O48" i="69"/>
  <c r="O47" i="69"/>
  <c r="O46" i="69"/>
  <c r="O45" i="69"/>
  <c r="O44" i="69"/>
  <c r="O43" i="69"/>
  <c r="O42" i="69"/>
  <c r="O41" i="69"/>
  <c r="O40" i="69"/>
  <c r="O39" i="69"/>
  <c r="O38" i="69"/>
  <c r="O37" i="69"/>
  <c r="O36" i="69"/>
  <c r="O35" i="69"/>
  <c r="O34" i="69"/>
  <c r="O33" i="69"/>
  <c r="O32" i="69"/>
  <c r="O31" i="69"/>
  <c r="O30" i="69"/>
  <c r="O29" i="69"/>
  <c r="O28" i="69"/>
  <c r="O27" i="69"/>
  <c r="O26" i="69"/>
  <c r="O25" i="69"/>
  <c r="O24" i="69"/>
  <c r="O23" i="69"/>
  <c r="O22" i="69"/>
  <c r="O21" i="69"/>
  <c r="O20" i="69"/>
  <c r="O19" i="69"/>
  <c r="O18" i="69"/>
  <c r="O17" i="69"/>
  <c r="O16" i="69"/>
  <c r="O15" i="69"/>
  <c r="O14" i="69"/>
  <c r="O13" i="69"/>
  <c r="O12" i="69"/>
  <c r="O11" i="69"/>
  <c r="J18" i="67"/>
  <c r="J17" i="67"/>
  <c r="J16" i="67"/>
  <c r="J15" i="67"/>
  <c r="J14" i="67"/>
  <c r="J13" i="67"/>
  <c r="J12" i="67"/>
  <c r="J11" i="67"/>
  <c r="K24" i="66"/>
  <c r="K23" i="66"/>
  <c r="K22" i="66"/>
  <c r="K21" i="66"/>
  <c r="K20" i="66"/>
  <c r="K19" i="66"/>
  <c r="K17" i="66"/>
  <c r="K16" i="66"/>
  <c r="K15" i="66"/>
  <c r="K14" i="66"/>
  <c r="K13" i="66"/>
  <c r="K12" i="66"/>
  <c r="K11" i="66"/>
  <c r="K21" i="65"/>
  <c r="K20" i="65"/>
  <c r="K19" i="65"/>
  <c r="K18" i="65"/>
  <c r="K16" i="65"/>
  <c r="K15" i="65"/>
  <c r="K14" i="65"/>
  <c r="K13" i="65"/>
  <c r="K12" i="65"/>
  <c r="K11" i="65"/>
  <c r="N24" i="64"/>
  <c r="N23" i="64"/>
  <c r="N22" i="64"/>
  <c r="N20" i="64"/>
  <c r="N19" i="64"/>
  <c r="N18" i="64"/>
  <c r="N17" i="64"/>
  <c r="N16" i="64"/>
  <c r="N15" i="64"/>
  <c r="N14" i="64"/>
  <c r="N13" i="64"/>
  <c r="N12" i="64"/>
  <c r="N11" i="64"/>
  <c r="M81" i="63"/>
  <c r="M80" i="63"/>
  <c r="M79" i="63"/>
  <c r="M77" i="63"/>
  <c r="M76" i="63"/>
  <c r="M75" i="63"/>
  <c r="M74" i="63"/>
  <c r="M73" i="63"/>
  <c r="M72" i="63"/>
  <c r="M71" i="63"/>
  <c r="M70" i="63"/>
  <c r="M69" i="63"/>
  <c r="M68" i="63"/>
  <c r="M67" i="63"/>
  <c r="M66" i="63"/>
  <c r="M65" i="63"/>
  <c r="M64" i="63"/>
  <c r="M63" i="63"/>
  <c r="M62" i="63"/>
  <c r="M61" i="63"/>
  <c r="M60" i="63"/>
  <c r="M59" i="63"/>
  <c r="M58" i="63"/>
  <c r="M57" i="63"/>
  <c r="M56" i="63"/>
  <c r="M55" i="63"/>
  <c r="M54" i="63"/>
  <c r="M53" i="63"/>
  <c r="M52" i="63"/>
  <c r="M51" i="63"/>
  <c r="M50" i="63"/>
  <c r="M49" i="63"/>
  <c r="M48" i="63"/>
  <c r="M47" i="63"/>
  <c r="M46" i="63"/>
  <c r="M45" i="63"/>
  <c r="M44" i="63"/>
  <c r="M43" i="63"/>
  <c r="M42" i="63"/>
  <c r="M41" i="63"/>
  <c r="M40" i="63"/>
  <c r="M39" i="63"/>
  <c r="M38" i="63"/>
  <c r="M37" i="63"/>
  <c r="M36" i="63"/>
  <c r="M35" i="63"/>
  <c r="M33" i="63"/>
  <c r="M32" i="63"/>
  <c r="M31" i="63"/>
  <c r="M30" i="63"/>
  <c r="M29" i="63"/>
  <c r="M28" i="63"/>
  <c r="M26" i="63"/>
  <c r="M25" i="63"/>
  <c r="M24" i="63"/>
  <c r="M23" i="63"/>
  <c r="M22" i="63"/>
  <c r="M21" i="63"/>
  <c r="M20" i="63"/>
  <c r="M19" i="63"/>
  <c r="M18" i="63"/>
  <c r="M17" i="63"/>
  <c r="M16" i="63"/>
  <c r="M15" i="63"/>
  <c r="M14" i="63"/>
  <c r="M13" i="63"/>
  <c r="M12" i="63"/>
  <c r="M11" i="63"/>
  <c r="Q60" i="59"/>
  <c r="Q59" i="59"/>
  <c r="Q58" i="59"/>
  <c r="Q56" i="59"/>
  <c r="Q55" i="59"/>
  <c r="Q54" i="59"/>
  <c r="Q52" i="59"/>
  <c r="Q51" i="59"/>
  <c r="Q50" i="59"/>
  <c r="Q49" i="59"/>
  <c r="Q48" i="59"/>
  <c r="Q47" i="59"/>
  <c r="Q46" i="59"/>
  <c r="Q45" i="59"/>
  <c r="Q44" i="59"/>
  <c r="Q43" i="59"/>
  <c r="Q42" i="59"/>
  <c r="Q41" i="59"/>
  <c r="Q40" i="59"/>
  <c r="Q39" i="59"/>
  <c r="Q38" i="59"/>
  <c r="Q37" i="59"/>
  <c r="Q36" i="59"/>
  <c r="Q35" i="59"/>
  <c r="Q33" i="59"/>
  <c r="Q32" i="59"/>
  <c r="Q31" i="59"/>
  <c r="Q30" i="59"/>
  <c r="Q29" i="59"/>
  <c r="Q28" i="59"/>
  <c r="Q27" i="59"/>
  <c r="Q25" i="59"/>
  <c r="Q24" i="59"/>
  <c r="Q23" i="59"/>
  <c r="Q22" i="59"/>
  <c r="Q21" i="59"/>
  <c r="Q20" i="59"/>
  <c r="Q19" i="59"/>
  <c r="Q18" i="59"/>
  <c r="Q17" i="59"/>
  <c r="Q16" i="59"/>
  <c r="Q15" i="59"/>
  <c r="Q14" i="59"/>
  <c r="Q13" i="59"/>
  <c r="Q12" i="59"/>
  <c r="Q11" i="59"/>
  <c r="J10" i="58" l="1"/>
  <c r="K11" i="58"/>
  <c r="K21" i="58"/>
  <c r="P11" i="78"/>
  <c r="Q11" i="78" s="1"/>
  <c r="Q33" i="78"/>
  <c r="L12" i="62"/>
  <c r="I10" i="81"/>
  <c r="C15" i="88"/>
  <c r="C38" i="88"/>
  <c r="C23" i="88"/>
  <c r="K44" i="58" l="1"/>
  <c r="K55" i="58"/>
  <c r="K31" i="58"/>
  <c r="K54" i="58"/>
  <c r="K48" i="58"/>
  <c r="K42" i="58"/>
  <c r="K36" i="58"/>
  <c r="K30" i="58"/>
  <c r="K24" i="58"/>
  <c r="K17" i="58"/>
  <c r="K37" i="58"/>
  <c r="K12" i="58"/>
  <c r="K53" i="58"/>
  <c r="K47" i="58"/>
  <c r="K41" i="58"/>
  <c r="K35" i="58"/>
  <c r="K29" i="58"/>
  <c r="K23" i="58"/>
  <c r="K16" i="58"/>
  <c r="K10" i="58"/>
  <c r="K58" i="58"/>
  <c r="K52" i="58"/>
  <c r="K46" i="58"/>
  <c r="K34" i="58"/>
  <c r="K28" i="58"/>
  <c r="K22" i="58"/>
  <c r="K15" i="58"/>
  <c r="K57" i="58"/>
  <c r="K45" i="58"/>
  <c r="K33" i="58"/>
  <c r="K14" i="58"/>
  <c r="K49" i="58"/>
  <c r="K18" i="58"/>
  <c r="C11" i="88"/>
  <c r="K40" i="58"/>
  <c r="K51" i="58"/>
  <c r="K39" i="58"/>
  <c r="K27" i="58"/>
  <c r="K56" i="58"/>
  <c r="K50" i="58"/>
  <c r="K38" i="58"/>
  <c r="K32" i="58"/>
  <c r="K26" i="58"/>
  <c r="K19" i="58"/>
  <c r="K13" i="58"/>
  <c r="K43" i="58"/>
  <c r="K25" i="58"/>
  <c r="L11" i="62"/>
  <c r="J10" i="81"/>
  <c r="C37" i="88"/>
  <c r="J12" i="81"/>
  <c r="J13" i="81"/>
  <c r="J11" i="81"/>
  <c r="C16" i="88" l="1"/>
  <c r="N239" i="62"/>
  <c r="N231" i="62"/>
  <c r="N224" i="62"/>
  <c r="N217" i="62"/>
  <c r="N211" i="62"/>
  <c r="N204" i="62"/>
  <c r="N198" i="62"/>
  <c r="N194" i="62"/>
  <c r="N189" i="62"/>
  <c r="N184" i="62"/>
  <c r="N177" i="62"/>
  <c r="N171" i="62"/>
  <c r="N165" i="62"/>
  <c r="N159" i="62"/>
  <c r="N153" i="62"/>
  <c r="N147" i="62"/>
  <c r="N141" i="62"/>
  <c r="N135" i="62"/>
  <c r="N129" i="62"/>
  <c r="N123" i="62"/>
  <c r="N117" i="62"/>
  <c r="N111" i="62"/>
  <c r="N103" i="62"/>
  <c r="N97" i="62"/>
  <c r="N91" i="62"/>
  <c r="N85" i="62"/>
  <c r="N79" i="62"/>
  <c r="N73" i="62"/>
  <c r="N67" i="62"/>
  <c r="N61" i="62"/>
  <c r="N55" i="62"/>
  <c r="N49" i="62"/>
  <c r="N42" i="62"/>
  <c r="N36" i="62"/>
  <c r="N30" i="62"/>
  <c r="N24" i="62"/>
  <c r="N18" i="62"/>
  <c r="N233" i="62"/>
  <c r="N199" i="62"/>
  <c r="N160" i="62"/>
  <c r="N130" i="62"/>
  <c r="N104" i="62"/>
  <c r="N80" i="62"/>
  <c r="N50" i="62"/>
  <c r="N238" i="62"/>
  <c r="N230" i="62"/>
  <c r="N223" i="62"/>
  <c r="N216" i="62"/>
  <c r="N210" i="62"/>
  <c r="N203" i="62"/>
  <c r="N235" i="62"/>
  <c r="N193" i="62"/>
  <c r="N188" i="62"/>
  <c r="N183" i="62"/>
  <c r="N176" i="62"/>
  <c r="N170" i="62"/>
  <c r="N164" i="62"/>
  <c r="N158" i="62"/>
  <c r="N152" i="62"/>
  <c r="N146" i="62"/>
  <c r="N140" i="62"/>
  <c r="N134" i="62"/>
  <c r="N128" i="62"/>
  <c r="N122" i="62"/>
  <c r="N116" i="62"/>
  <c r="N108" i="62"/>
  <c r="N102" i="62"/>
  <c r="N96" i="62"/>
  <c r="N90" i="62"/>
  <c r="N84" i="62"/>
  <c r="N78" i="62"/>
  <c r="N72" i="62"/>
  <c r="N66" i="62"/>
  <c r="N60" i="62"/>
  <c r="N54" i="62"/>
  <c r="N48" i="62"/>
  <c r="N41" i="62"/>
  <c r="N35" i="62"/>
  <c r="N29" i="62"/>
  <c r="N23" i="62"/>
  <c r="N17" i="62"/>
  <c r="N11" i="62"/>
  <c r="N225" i="62"/>
  <c r="N195" i="62"/>
  <c r="N172" i="62"/>
  <c r="N148" i="62"/>
  <c r="N118" i="62"/>
  <c r="N86" i="62"/>
  <c r="N43" i="62"/>
  <c r="N19" i="62"/>
  <c r="N237" i="62"/>
  <c r="N229" i="62"/>
  <c r="N222" i="62"/>
  <c r="N215" i="62"/>
  <c r="N209" i="62"/>
  <c r="N202" i="62"/>
  <c r="N197" i="62"/>
  <c r="N227" i="62"/>
  <c r="N187" i="62"/>
  <c r="N182" i="62"/>
  <c r="N175" i="62"/>
  <c r="N169" i="62"/>
  <c r="N163" i="62"/>
  <c r="N157" i="62"/>
  <c r="N151" i="62"/>
  <c r="N145" i="62"/>
  <c r="N139" i="62"/>
  <c r="N133" i="62"/>
  <c r="N127" i="62"/>
  <c r="N121" i="62"/>
  <c r="N115" i="62"/>
  <c r="N107" i="62"/>
  <c r="N101" i="62"/>
  <c r="N95" i="62"/>
  <c r="N89" i="62"/>
  <c r="N83" i="62"/>
  <c r="N77" i="62"/>
  <c r="N71" i="62"/>
  <c r="N65" i="62"/>
  <c r="N59" i="62"/>
  <c r="N53" i="62"/>
  <c r="N47" i="62"/>
  <c r="N40" i="62"/>
  <c r="N34" i="62"/>
  <c r="N28" i="62"/>
  <c r="N22" i="62"/>
  <c r="N16" i="62"/>
  <c r="N240" i="62"/>
  <c r="N205" i="62"/>
  <c r="N190" i="62"/>
  <c r="N166" i="62"/>
  <c r="N136" i="62"/>
  <c r="N98" i="62"/>
  <c r="N31" i="62"/>
  <c r="N242" i="62"/>
  <c r="N236" i="62"/>
  <c r="N228" i="62"/>
  <c r="N221" i="62"/>
  <c r="N214" i="62"/>
  <c r="N208" i="62"/>
  <c r="N201" i="62"/>
  <c r="N196" i="62"/>
  <c r="N192" i="62"/>
  <c r="N220" i="62"/>
  <c r="N181" i="62"/>
  <c r="N174" i="62"/>
  <c r="N168" i="62"/>
  <c r="N162" i="62"/>
  <c r="N156" i="62"/>
  <c r="N150" i="62"/>
  <c r="N144" i="62"/>
  <c r="N138" i="62"/>
  <c r="N132" i="62"/>
  <c r="N126" i="62"/>
  <c r="N120" i="62"/>
  <c r="N114" i="62"/>
  <c r="N106" i="62"/>
  <c r="N100" i="62"/>
  <c r="N94" i="62"/>
  <c r="N88" i="62"/>
  <c r="N82" i="62"/>
  <c r="N76" i="62"/>
  <c r="N70" i="62"/>
  <c r="N64" i="62"/>
  <c r="N58" i="62"/>
  <c r="N52" i="62"/>
  <c r="N46" i="62"/>
  <c r="N39" i="62"/>
  <c r="N33" i="62"/>
  <c r="N27" i="62"/>
  <c r="N21" i="62"/>
  <c r="N15" i="62"/>
  <c r="N212" i="62"/>
  <c r="N178" i="62"/>
  <c r="N142" i="62"/>
  <c r="N112" i="62"/>
  <c r="N74" i="62"/>
  <c r="N62" i="62"/>
  <c r="N37" i="62"/>
  <c r="N241" i="62"/>
  <c r="N234" i="62"/>
  <c r="N226" i="62"/>
  <c r="N219" i="62"/>
  <c r="N213" i="62"/>
  <c r="N207" i="62"/>
  <c r="N200" i="62"/>
  <c r="N232" i="62"/>
  <c r="N191" i="62"/>
  <c r="N186" i="62"/>
  <c r="N180" i="62"/>
  <c r="N173" i="62"/>
  <c r="N167" i="62"/>
  <c r="N161" i="62"/>
  <c r="N155" i="62"/>
  <c r="N149" i="62"/>
  <c r="N143" i="62"/>
  <c r="N137" i="62"/>
  <c r="N131" i="62"/>
  <c r="N125" i="62"/>
  <c r="N119" i="62"/>
  <c r="N113" i="62"/>
  <c r="N105" i="62"/>
  <c r="N99" i="62"/>
  <c r="N93" i="62"/>
  <c r="N87" i="62"/>
  <c r="N81" i="62"/>
  <c r="N75" i="62"/>
  <c r="N69" i="62"/>
  <c r="N63" i="62"/>
  <c r="N57" i="62"/>
  <c r="N51" i="62"/>
  <c r="N44" i="62"/>
  <c r="N38" i="62"/>
  <c r="N32" i="62"/>
  <c r="N26" i="62"/>
  <c r="N20" i="62"/>
  <c r="N14" i="62"/>
  <c r="N218" i="62"/>
  <c r="N185" i="62"/>
  <c r="N154" i="62"/>
  <c r="N124" i="62"/>
  <c r="N92" i="62"/>
  <c r="N68" i="62"/>
  <c r="N56" i="62"/>
  <c r="N25" i="62"/>
  <c r="N13" i="62"/>
  <c r="N110" i="62"/>
  <c r="N12" i="62"/>
  <c r="C12" i="88" l="1"/>
  <c r="C10" i="88" l="1"/>
  <c r="C42" i="88" l="1"/>
  <c r="D10" i="88" s="1"/>
  <c r="K326" i="76" l="1"/>
  <c r="K263" i="76"/>
  <c r="K381" i="76"/>
  <c r="K201" i="76"/>
  <c r="K346" i="76"/>
  <c r="K347" i="76"/>
  <c r="R91" i="78"/>
  <c r="M49" i="72"/>
  <c r="K212" i="76"/>
  <c r="R36" i="78"/>
  <c r="K150" i="76"/>
  <c r="K331" i="76"/>
  <c r="K199" i="76"/>
  <c r="R37" i="78"/>
  <c r="R332" i="78"/>
  <c r="K287" i="76"/>
  <c r="K455" i="76"/>
  <c r="K225" i="76"/>
  <c r="K414" i="76"/>
  <c r="R71" i="78"/>
  <c r="R202" i="78"/>
  <c r="K387" i="76"/>
  <c r="K275" i="76"/>
  <c r="K69" i="76"/>
  <c r="K213" i="76"/>
  <c r="L27" i="58"/>
  <c r="K453" i="76"/>
  <c r="R291" i="78"/>
  <c r="R364" i="78"/>
  <c r="R352" i="78"/>
  <c r="R227" i="78"/>
  <c r="R282" i="78"/>
  <c r="R151" i="78"/>
  <c r="K416" i="76"/>
  <c r="R87" i="78"/>
  <c r="K415" i="76"/>
  <c r="K226" i="76"/>
  <c r="K46" i="76"/>
  <c r="R243" i="78"/>
  <c r="R259" i="78"/>
  <c r="R369" i="78"/>
  <c r="R208" i="78"/>
  <c r="R58" i="78"/>
  <c r="R138" i="78"/>
  <c r="R128" i="78"/>
  <c r="K354" i="76"/>
  <c r="K223" i="76"/>
  <c r="K79" i="76"/>
  <c r="R41" i="78"/>
  <c r="R376" i="78"/>
  <c r="R378" i="78"/>
  <c r="R121" i="78"/>
  <c r="K441" i="76"/>
  <c r="R129" i="78"/>
  <c r="R119" i="78"/>
  <c r="K341" i="76"/>
  <c r="K232" i="76"/>
  <c r="K124" i="76"/>
  <c r="K15" i="76"/>
  <c r="R249" i="78"/>
  <c r="R337" i="78"/>
  <c r="R248" i="78"/>
  <c r="R375" i="78"/>
  <c r="R267" i="78"/>
  <c r="R178" i="78"/>
  <c r="R64" i="78"/>
  <c r="K401" i="76"/>
  <c r="R108" i="78"/>
  <c r="R116" i="78"/>
  <c r="K372" i="76"/>
  <c r="K247" i="76"/>
  <c r="K139" i="76"/>
  <c r="K31" i="76"/>
  <c r="R273" i="78"/>
  <c r="R343" i="78"/>
  <c r="R73" i="78"/>
  <c r="R145" i="78"/>
  <c r="K442" i="76"/>
  <c r="K281" i="76"/>
  <c r="K75" i="76"/>
  <c r="K219" i="76"/>
  <c r="K364" i="76"/>
  <c r="R53" i="78"/>
  <c r="R309" i="78"/>
  <c r="K266" i="76"/>
  <c r="K388" i="76"/>
  <c r="K204" i="76"/>
  <c r="K349" i="76"/>
  <c r="K390" i="76"/>
  <c r="R106" i="78"/>
  <c r="K161" i="76"/>
  <c r="K305" i="76"/>
  <c r="K99" i="76"/>
  <c r="K243" i="76"/>
  <c r="K40" i="76"/>
  <c r="R125" i="78"/>
  <c r="R182" i="78"/>
  <c r="K149" i="76"/>
  <c r="K330" i="76"/>
  <c r="K87" i="76"/>
  <c r="K267" i="76"/>
  <c r="R26" i="78"/>
  <c r="R81" i="78"/>
  <c r="R363" i="78"/>
  <c r="I17" i="80"/>
  <c r="R334" i="78"/>
  <c r="R173" i="78"/>
  <c r="R264" i="78"/>
  <c r="R97" i="78"/>
  <c r="K398" i="76"/>
  <c r="R149" i="78"/>
  <c r="K361" i="76"/>
  <c r="K172" i="76"/>
  <c r="K28" i="76"/>
  <c r="I16" i="80"/>
  <c r="R315" i="78"/>
  <c r="R190" i="78"/>
  <c r="K451" i="76"/>
  <c r="R120" i="78"/>
  <c r="R110" i="78"/>
  <c r="K332" i="76"/>
  <c r="K187" i="76"/>
  <c r="K61" i="76"/>
  <c r="D33" i="88"/>
  <c r="R358" i="78"/>
  <c r="R342" i="78"/>
  <c r="R235" i="78"/>
  <c r="R103" i="78"/>
  <c r="K422" i="76"/>
  <c r="R111" i="78"/>
  <c r="R83" i="78"/>
  <c r="K323" i="76"/>
  <c r="K214" i="76"/>
  <c r="K106" i="76"/>
  <c r="K457" i="76"/>
  <c r="R213" i="78"/>
  <c r="R319" i="78"/>
  <c r="R230" i="78"/>
  <c r="R357" i="78"/>
  <c r="R154" i="78"/>
  <c r="R46" i="78"/>
  <c r="K383" i="76"/>
  <c r="R90" i="78"/>
  <c r="R98" i="78"/>
  <c r="R294" i="78"/>
  <c r="R185" i="78"/>
  <c r="K155" i="76"/>
  <c r="K299" i="76"/>
  <c r="K93" i="76"/>
  <c r="K237" i="76"/>
  <c r="K21" i="76"/>
  <c r="R107" i="78"/>
  <c r="R164" i="78"/>
  <c r="K284" i="76"/>
  <c r="K444" i="76"/>
  <c r="K222" i="76"/>
  <c r="K403" i="76"/>
  <c r="R68" i="78"/>
  <c r="R169" i="78"/>
  <c r="K179" i="76"/>
  <c r="K324" i="76"/>
  <c r="K117" i="76"/>
  <c r="K261" i="76"/>
  <c r="K94" i="76"/>
  <c r="R63" i="78"/>
  <c r="R271" i="78"/>
  <c r="K167" i="76"/>
  <c r="K348" i="76"/>
  <c r="K105" i="76"/>
  <c r="K285" i="76"/>
  <c r="K58" i="76"/>
  <c r="R135" i="78"/>
  <c r="R218" i="78"/>
  <c r="R278" i="78"/>
  <c r="R316" i="78"/>
  <c r="I22" i="80"/>
  <c r="R79" i="78"/>
  <c r="K380" i="76"/>
  <c r="R131" i="78"/>
  <c r="K335" i="76"/>
  <c r="K154" i="76"/>
  <c r="R45" i="78"/>
  <c r="R367" i="78"/>
  <c r="R242" i="78"/>
  <c r="R297" i="78"/>
  <c r="R172" i="78"/>
  <c r="K431" i="76"/>
  <c r="R102" i="78"/>
  <c r="R92" i="78"/>
  <c r="K295" i="76"/>
  <c r="K169" i="76"/>
  <c r="K43" i="76"/>
  <c r="R314" i="78"/>
  <c r="R340" i="78"/>
  <c r="R215" i="78"/>
  <c r="R324" i="78"/>
  <c r="R217" i="78"/>
  <c r="R85" i="78"/>
  <c r="K404" i="76"/>
  <c r="R75" i="78"/>
  <c r="R65" i="78"/>
  <c r="K304" i="76"/>
  <c r="K196" i="76"/>
  <c r="K88" i="76"/>
  <c r="K400" i="76"/>
  <c r="R180" i="78"/>
  <c r="R301" i="78"/>
  <c r="R212" i="78"/>
  <c r="R339" i="78"/>
  <c r="R136" i="78"/>
  <c r="R27" i="78"/>
  <c r="K365" i="76"/>
  <c r="R72" i="78"/>
  <c r="R80" i="78"/>
  <c r="K320" i="76"/>
  <c r="K211" i="76"/>
  <c r="K103" i="76"/>
  <c r="K449" i="76"/>
  <c r="I12" i="80"/>
  <c r="R187" i="78"/>
  <c r="R281" i="78"/>
  <c r="I21" i="80"/>
  <c r="R302" i="78"/>
  <c r="R124" i="78"/>
  <c r="R236" i="78"/>
  <c r="K54" i="76"/>
  <c r="K173" i="76"/>
  <c r="K366" i="76"/>
  <c r="K111" i="76"/>
  <c r="K291" i="76"/>
  <c r="K76" i="76"/>
  <c r="R153" i="78"/>
  <c r="R239" i="78"/>
  <c r="K158" i="76"/>
  <c r="K302" i="76"/>
  <c r="K96" i="76"/>
  <c r="K240" i="76"/>
  <c r="K37" i="76"/>
  <c r="R122" i="78"/>
  <c r="R167" i="78"/>
  <c r="K197" i="76"/>
  <c r="K438" i="76"/>
  <c r="K135" i="76"/>
  <c r="K316" i="76"/>
  <c r="K148" i="76"/>
  <c r="K428" i="76"/>
  <c r="I10" i="80"/>
  <c r="K221" i="76"/>
  <c r="K402" i="76"/>
  <c r="K159" i="76"/>
  <c r="K303" i="76"/>
  <c r="K220" i="76"/>
  <c r="K389" i="76"/>
  <c r="R221" i="78"/>
  <c r="R246" i="78"/>
  <c r="R262" i="78"/>
  <c r="R372" i="78"/>
  <c r="R211" i="78"/>
  <c r="R61" i="78"/>
  <c r="R141" i="78"/>
  <c r="R113" i="78"/>
  <c r="K280" i="76"/>
  <c r="K136" i="76"/>
  <c r="L24" i="58"/>
  <c r="R349" i="78"/>
  <c r="R188" i="78"/>
  <c r="R279" i="78"/>
  <c r="R112" i="78"/>
  <c r="K413" i="76"/>
  <c r="R84" i="78"/>
  <c r="R56" i="78"/>
  <c r="K277" i="76"/>
  <c r="K151" i="76"/>
  <c r="K25" i="76"/>
  <c r="R304" i="78"/>
  <c r="R197" i="78"/>
  <c r="R306" i="78"/>
  <c r="R199" i="78"/>
  <c r="R67" i="78"/>
  <c r="K368" i="76"/>
  <c r="R57" i="78"/>
  <c r="R42" i="78"/>
  <c r="K286" i="76"/>
  <c r="K178" i="76"/>
  <c r="K70" i="76"/>
  <c r="L30" i="58"/>
  <c r="I23" i="80"/>
  <c r="R283" i="78"/>
  <c r="R194" i="78"/>
  <c r="R321" i="78"/>
  <c r="R232" i="78"/>
  <c r="R118" i="78"/>
  <c r="K458" i="76"/>
  <c r="R160" i="78"/>
  <c r="R54" i="78"/>
  <c r="R62" i="78"/>
  <c r="K301" i="76"/>
  <c r="K193" i="76"/>
  <c r="K85" i="76"/>
  <c r="K393" i="76"/>
  <c r="R200" i="78"/>
  <c r="K356" i="76"/>
  <c r="R366" i="78"/>
  <c r="R55" i="78"/>
  <c r="K107" i="76"/>
  <c r="K191" i="76"/>
  <c r="K420" i="76"/>
  <c r="K129" i="76"/>
  <c r="K309" i="76"/>
  <c r="K130" i="76"/>
  <c r="K407" i="76"/>
  <c r="R328" i="78"/>
  <c r="K176" i="76"/>
  <c r="K321" i="76"/>
  <c r="K114" i="76"/>
  <c r="K258" i="76"/>
  <c r="K91" i="76"/>
  <c r="R60" i="78"/>
  <c r="R253" i="78"/>
  <c r="K215" i="76"/>
  <c r="R47" i="78"/>
  <c r="K153" i="76"/>
  <c r="K334" i="76"/>
  <c r="K202" i="76"/>
  <c r="R52" i="78"/>
  <c r="D40" i="88"/>
  <c r="K239" i="76"/>
  <c r="R10" i="78"/>
  <c r="K177" i="76"/>
  <c r="K322" i="76"/>
  <c r="K274" i="76"/>
  <c r="K448" i="76"/>
  <c r="R256" i="78"/>
  <c r="R210" i="78"/>
  <c r="R354" i="78"/>
  <c r="R193" i="78"/>
  <c r="R43" i="78"/>
  <c r="R123" i="78"/>
  <c r="R95" i="78"/>
  <c r="K262" i="76"/>
  <c r="K118" i="76"/>
  <c r="R368" i="78"/>
  <c r="R331" i="78"/>
  <c r="R170" i="78"/>
  <c r="R261" i="78"/>
  <c r="R94" i="78"/>
  <c r="K395" i="76"/>
  <c r="R48" i="78"/>
  <c r="R16" i="78"/>
  <c r="K259" i="76"/>
  <c r="K133" i="76"/>
  <c r="R38" i="78"/>
  <c r="R189" i="78"/>
  <c r="R286" i="78"/>
  <c r="R179" i="78"/>
  <c r="R288" i="78"/>
  <c r="R181" i="78"/>
  <c r="R30" i="78"/>
  <c r="K350" i="76"/>
  <c r="R155" i="78"/>
  <c r="K433" i="76"/>
  <c r="K268" i="76"/>
  <c r="K160" i="76"/>
  <c r="K52" i="76"/>
  <c r="D31" i="88"/>
  <c r="R373" i="78"/>
  <c r="R265" i="78"/>
  <c r="R176" i="78"/>
  <c r="R303" i="78"/>
  <c r="R214" i="78"/>
  <c r="R100" i="78"/>
  <c r="K437" i="76"/>
  <c r="R144" i="78"/>
  <c r="R152" i="78"/>
  <c r="R35" i="78"/>
  <c r="K283" i="76"/>
  <c r="K175" i="76"/>
  <c r="K67" i="76"/>
  <c r="K183" i="76"/>
  <c r="K427" i="76"/>
  <c r="K269" i="76"/>
  <c r="K14" i="76"/>
  <c r="R220" i="78"/>
  <c r="K434" i="76"/>
  <c r="R277" i="78"/>
  <c r="K408" i="76"/>
  <c r="R161" i="78"/>
  <c r="K379" i="76"/>
  <c r="R126" i="78"/>
  <c r="K157" i="76"/>
  <c r="R327" i="78"/>
  <c r="R127" i="78"/>
  <c r="R292" i="78"/>
  <c r="R317" i="78"/>
  <c r="D27" i="88"/>
  <c r="R374" i="78"/>
  <c r="R216" i="78"/>
  <c r="R305" i="78"/>
  <c r="D26" i="88"/>
  <c r="R237" i="78"/>
  <c r="R326" i="78"/>
  <c r="D39" i="88"/>
  <c r="R347" i="78"/>
  <c r="K10" i="81"/>
  <c r="K163" i="76"/>
  <c r="K328" i="76"/>
  <c r="K132" i="76"/>
  <c r="K399" i="76"/>
  <c r="K257" i="76"/>
  <c r="R310" i="78"/>
  <c r="R105" i="78"/>
  <c r="I19" i="80"/>
  <c r="K241" i="76"/>
  <c r="R270" i="78"/>
  <c r="K250" i="76"/>
  <c r="R158" i="78"/>
  <c r="R134" i="78"/>
  <c r="K121" i="76"/>
  <c r="R241" i="78"/>
  <c r="R346" i="78"/>
  <c r="R335" i="78"/>
  <c r="R266" i="78"/>
  <c r="I24" i="80"/>
  <c r="R234" i="78"/>
  <c r="R323" i="78"/>
  <c r="D21" i="88"/>
  <c r="R344" i="78"/>
  <c r="D28" i="88"/>
  <c r="K292" i="76"/>
  <c r="K313" i="76"/>
  <c r="K207" i="76"/>
  <c r="R25" i="78"/>
  <c r="R370" i="78"/>
  <c r="R23" i="78"/>
  <c r="R226" i="78"/>
  <c r="K115" i="76"/>
  <c r="R139" i="78"/>
  <c r="K142" i="76"/>
  <c r="R285" i="78"/>
  <c r="K426" i="76"/>
  <c r="K49" i="76"/>
  <c r="R289" i="78"/>
  <c r="R276" i="78"/>
  <c r="R171" i="78"/>
  <c r="R353" i="78"/>
  <c r="R284" i="78"/>
  <c r="R341" i="78"/>
  <c r="K12" i="81"/>
  <c r="R254" i="78"/>
  <c r="R362" i="78"/>
  <c r="R186" i="78"/>
  <c r="R275" i="78"/>
  <c r="I14" i="80"/>
  <c r="K194" i="76"/>
  <c r="R109" i="78"/>
  <c r="R260" i="78"/>
  <c r="R137" i="78"/>
  <c r="K229" i="76"/>
  <c r="R203" i="78"/>
  <c r="R198" i="78"/>
  <c r="R219" i="78"/>
  <c r="D22" i="88"/>
  <c r="R365" i="78"/>
  <c r="M43" i="72"/>
  <c r="R34" i="78"/>
  <c r="K145" i="76"/>
  <c r="K360" i="76"/>
  <c r="K195" i="76"/>
  <c r="R245" i="78"/>
  <c r="K244" i="76"/>
  <c r="R76" i="78"/>
  <c r="K375" i="76"/>
  <c r="R12" i="78"/>
  <c r="K34" i="76"/>
  <c r="R196" i="78"/>
  <c r="K338" i="76"/>
  <c r="K12" i="76"/>
  <c r="R168" i="78"/>
  <c r="R330" i="78"/>
  <c r="R371" i="78"/>
  <c r="R320" i="78"/>
  <c r="D34" i="88"/>
  <c r="R250" i="78"/>
  <c r="R359" i="78"/>
  <c r="R183" i="78"/>
  <c r="R272" i="78"/>
  <c r="I11" i="80"/>
  <c r="R204" i="78"/>
  <c r="R293" i="78"/>
  <c r="D25" i="88"/>
  <c r="D19" i="88"/>
  <c r="D15" i="88"/>
  <c r="R28" i="78"/>
  <c r="K329" i="76"/>
  <c r="R146" i="78"/>
  <c r="K419" i="76"/>
  <c r="R18" i="78"/>
  <c r="D16" i="88"/>
  <c r="R287" i="78"/>
  <c r="R308" i="78"/>
  <c r="R240" i="78"/>
  <c r="K11" i="81"/>
  <c r="K245" i="76"/>
  <c r="K116" i="76"/>
  <c r="K425" i="76"/>
  <c r="K397" i="76"/>
  <c r="K432" i="76"/>
  <c r="R300" i="78"/>
  <c r="K64" i="76"/>
  <c r="R156" i="78"/>
  <c r="R165" i="78"/>
  <c r="R147" i="78"/>
  <c r="R296" i="78"/>
  <c r="R82" i="78"/>
  <c r="K265" i="76"/>
  <c r="R184" i="78"/>
  <c r="K410" i="76"/>
  <c r="I15" i="80"/>
  <c r="R263" i="78"/>
  <c r="D37" i="88"/>
  <c r="R338" i="78"/>
  <c r="K13" i="81"/>
  <c r="R269" i="78"/>
  <c r="R377" i="78"/>
  <c r="R201" i="78"/>
  <c r="R290" i="78"/>
  <c r="R222" i="78"/>
  <c r="R311" i="78"/>
  <c r="R361" i="78"/>
  <c r="R175" i="78"/>
  <c r="R268" i="78"/>
  <c r="R355" i="78"/>
  <c r="R238" i="78"/>
  <c r="R299" i="78"/>
  <c r="R356" i="78"/>
  <c r="D13" i="88"/>
  <c r="D38" i="88"/>
  <c r="R329" i="78"/>
  <c r="R257" i="78"/>
  <c r="K209" i="76"/>
  <c r="K184" i="76"/>
  <c r="K339" i="76"/>
  <c r="R114" i="78"/>
  <c r="K171" i="76"/>
  <c r="M64" i="72"/>
  <c r="K340" i="76"/>
  <c r="R177" i="78"/>
  <c r="R24" i="78"/>
  <c r="K100" i="76"/>
  <c r="R274" i="78"/>
  <c r="K165" i="76"/>
  <c r="K62" i="76"/>
  <c r="K294" i="76"/>
  <c r="K251" i="76"/>
  <c r="K311" i="76"/>
  <c r="K417" i="76"/>
  <c r="R142" i="78"/>
  <c r="R318" i="78"/>
  <c r="R59" i="78"/>
  <c r="R295" i="78"/>
  <c r="K359" i="76"/>
  <c r="K429" i="76"/>
  <c r="R157" i="78"/>
  <c r="R205" i="78"/>
  <c r="K300" i="76"/>
  <c r="K391" i="76"/>
  <c r="M36" i="72"/>
  <c r="M67" i="72"/>
  <c r="K77" i="76"/>
  <c r="S35" i="71"/>
  <c r="K127" i="76"/>
  <c r="K126" i="76"/>
  <c r="K188" i="76"/>
  <c r="K128" i="76"/>
  <c r="P44" i="69"/>
  <c r="N50" i="63"/>
  <c r="O170" i="62"/>
  <c r="I13" i="80"/>
  <c r="K337" i="76"/>
  <c r="K352" i="76"/>
  <c r="L17" i="74"/>
  <c r="K113" i="76"/>
  <c r="M20" i="72"/>
  <c r="K13" i="67"/>
  <c r="O241" i="62"/>
  <c r="O132" i="62"/>
  <c r="O22" i="62"/>
  <c r="P13" i="69"/>
  <c r="K439" i="76"/>
  <c r="R33" i="78"/>
  <c r="K26" i="76"/>
  <c r="K53" i="76"/>
  <c r="M56" i="72"/>
  <c r="P20" i="69"/>
  <c r="N24" i="63"/>
  <c r="O147" i="62"/>
  <c r="O37" i="62"/>
  <c r="P37" i="69"/>
  <c r="K55" i="76"/>
  <c r="K102" i="76"/>
  <c r="K164" i="76"/>
  <c r="K101" i="76"/>
  <c r="R228" i="78"/>
  <c r="K318" i="76"/>
  <c r="R159" i="78"/>
  <c r="K60" i="76"/>
  <c r="K279" i="76"/>
  <c r="K185" i="76"/>
  <c r="K112" i="76"/>
  <c r="R298" i="78"/>
  <c r="K362" i="76"/>
  <c r="K436" i="76"/>
  <c r="R148" i="78"/>
  <c r="L15" i="74"/>
  <c r="K273" i="76"/>
  <c r="R39" i="78"/>
  <c r="K411" i="76"/>
  <c r="K384" i="76"/>
  <c r="K371" i="76"/>
  <c r="K141" i="76"/>
  <c r="R192" i="78"/>
  <c r="R229" i="78"/>
  <c r="K298" i="76"/>
  <c r="R206" i="78"/>
  <c r="R66" i="78"/>
  <c r="R225" i="78"/>
  <c r="R49" i="78"/>
  <c r="R96" i="78"/>
  <c r="K246" i="76"/>
  <c r="K308" i="76"/>
  <c r="K80" i="76"/>
  <c r="R20" i="78"/>
  <c r="K22" i="76"/>
  <c r="S14" i="71"/>
  <c r="K357" i="76"/>
  <c r="K72" i="76"/>
  <c r="K430" i="76"/>
  <c r="K74" i="76"/>
  <c r="P26" i="69"/>
  <c r="N31" i="63"/>
  <c r="O152" i="62"/>
  <c r="R15" i="78"/>
  <c r="K282" i="76"/>
  <c r="K345" i="76"/>
  <c r="K134" i="76"/>
  <c r="M52" i="72"/>
  <c r="K59" i="76"/>
  <c r="S27" i="71"/>
  <c r="L19" i="65"/>
  <c r="O219" i="62"/>
  <c r="O114" i="62"/>
  <c r="R325" i="78"/>
  <c r="K325" i="76"/>
  <c r="R17" i="78"/>
  <c r="L14" i="74"/>
  <c r="K104" i="76"/>
  <c r="R140" i="78"/>
  <c r="K435" i="76"/>
  <c r="R166" i="78"/>
  <c r="K168" i="76"/>
  <c r="K51" i="76"/>
  <c r="R22" i="78"/>
  <c r="K293" i="76"/>
  <c r="R89" i="78"/>
  <c r="R209" i="78"/>
  <c r="R69" i="78"/>
  <c r="R207" i="78"/>
  <c r="R40" i="78"/>
  <c r="K33" i="76"/>
  <c r="K452" i="76"/>
  <c r="K248" i="76"/>
  <c r="K307" i="76"/>
  <c r="K81" i="76"/>
  <c r="R345" i="78"/>
  <c r="K249" i="76"/>
  <c r="D36" i="88"/>
  <c r="R115" i="78"/>
  <c r="K190" i="76"/>
  <c r="R333" i="78"/>
  <c r="R74" i="78"/>
  <c r="R322" i="78"/>
  <c r="K386" i="76"/>
  <c r="K446" i="76"/>
  <c r="K192" i="76"/>
  <c r="K254" i="76"/>
  <c r="L18" i="74"/>
  <c r="K50" i="76"/>
  <c r="P65" i="69"/>
  <c r="K343" i="76"/>
  <c r="K370" i="76"/>
  <c r="K16" i="76"/>
  <c r="K122" i="76"/>
  <c r="M23" i="72"/>
  <c r="K16" i="67"/>
  <c r="N12" i="63"/>
  <c r="O135" i="62"/>
  <c r="R162" i="78"/>
  <c r="K228" i="76"/>
  <c r="K290" i="76"/>
  <c r="K47" i="76"/>
  <c r="K412" i="76"/>
  <c r="L16" i="74"/>
  <c r="P77" i="69"/>
  <c r="O13" i="64"/>
  <c r="O200" i="62"/>
  <c r="O95" i="62"/>
  <c r="K445" i="76"/>
  <c r="K270" i="76"/>
  <c r="K333" i="76"/>
  <c r="K125" i="76"/>
  <c r="M46" i="72"/>
  <c r="K48" i="76"/>
  <c r="S24" i="71"/>
  <c r="L15" i="65"/>
  <c r="R258" i="78"/>
  <c r="K147" i="76"/>
  <c r="R231" i="78"/>
  <c r="K276" i="76"/>
  <c r="K233" i="76"/>
  <c r="K256" i="76"/>
  <c r="K363" i="76"/>
  <c r="R70" i="78"/>
  <c r="R336" i="78"/>
  <c r="R77" i="78"/>
  <c r="R313" i="78"/>
  <c r="K377" i="76"/>
  <c r="K227" i="76"/>
  <c r="K238" i="76"/>
  <c r="K373" i="76"/>
  <c r="K353" i="76"/>
  <c r="K189" i="76"/>
  <c r="K378" i="76"/>
  <c r="I20" i="80"/>
  <c r="K454" i="76"/>
  <c r="K82" i="76"/>
  <c r="R244" i="78"/>
  <c r="K314" i="76"/>
  <c r="R233" i="78"/>
  <c r="R93" i="78"/>
  <c r="K181" i="76"/>
  <c r="K138" i="76"/>
  <c r="K200" i="76"/>
  <c r="K137" i="76"/>
  <c r="R88" i="78"/>
  <c r="K288" i="76"/>
  <c r="K355" i="76"/>
  <c r="M29" i="72"/>
  <c r="M58" i="72"/>
  <c r="K68" i="76"/>
  <c r="S31" i="71"/>
  <c r="L11" i="66"/>
  <c r="O223" i="62"/>
  <c r="O117" i="62"/>
  <c r="K289" i="76"/>
  <c r="K174" i="76"/>
  <c r="K236" i="76"/>
  <c r="K32" i="76"/>
  <c r="P59" i="69"/>
  <c r="N65" i="63"/>
  <c r="O186" i="62"/>
  <c r="K255" i="76"/>
  <c r="K44" i="76"/>
  <c r="R11" i="78"/>
  <c r="K342" i="76"/>
  <c r="R117" i="78"/>
  <c r="K123" i="76"/>
  <c r="R307" i="78"/>
  <c r="R247" i="78"/>
  <c r="K317" i="76"/>
  <c r="R224" i="78"/>
  <c r="R150" i="78"/>
  <c r="K336" i="76"/>
  <c r="R99" i="78"/>
  <c r="K78" i="76"/>
  <c r="R312" i="78"/>
  <c r="K297" i="76"/>
  <c r="K203" i="76"/>
  <c r="K166" i="76"/>
  <c r="R280" i="78"/>
  <c r="R163" i="78"/>
  <c r="K382" i="76"/>
  <c r="R130" i="78"/>
  <c r="K205" i="76"/>
  <c r="R360" i="78"/>
  <c r="R101" i="78"/>
  <c r="R19" i="78"/>
  <c r="K84" i="76"/>
  <c r="K146" i="76"/>
  <c r="K83" i="76"/>
  <c r="R78" i="78"/>
  <c r="K234" i="76"/>
  <c r="K296" i="76"/>
  <c r="K71" i="76"/>
  <c r="K423" i="76"/>
  <c r="K11" i="76"/>
  <c r="S11" i="71"/>
  <c r="O16" i="64"/>
  <c r="R255" i="78"/>
  <c r="K374" i="76"/>
  <c r="K312" i="76"/>
  <c r="K97" i="76"/>
  <c r="K344" i="76"/>
  <c r="O188" i="62"/>
  <c r="K66" i="76"/>
  <c r="N28" i="63"/>
  <c r="M66" i="72"/>
  <c r="K216" i="76"/>
  <c r="K36" i="76"/>
  <c r="K369" i="76"/>
  <c r="L13" i="74"/>
  <c r="N81" i="63"/>
  <c r="O183" i="62"/>
  <c r="O56" i="62"/>
  <c r="K15" i="67"/>
  <c r="K319" i="76"/>
  <c r="K327" i="76"/>
  <c r="K29" i="76"/>
  <c r="K42" i="76"/>
  <c r="K95" i="76"/>
  <c r="P71" i="69"/>
  <c r="N77" i="63"/>
  <c r="O232" i="62"/>
  <c r="O89" i="62"/>
  <c r="K424" i="76"/>
  <c r="O158" i="62"/>
  <c r="P16" i="69"/>
  <c r="O143" i="62"/>
  <c r="K18" i="67"/>
  <c r="O119" i="62"/>
  <c r="L11" i="58"/>
  <c r="P60" i="69"/>
  <c r="N29" i="63"/>
  <c r="K252" i="76"/>
  <c r="K30" i="76"/>
  <c r="O193" i="62"/>
  <c r="P79" i="69"/>
  <c r="O166" i="62"/>
  <c r="P40" i="69"/>
  <c r="O146" i="62"/>
  <c r="M31" i="72"/>
  <c r="O133" i="62"/>
  <c r="P72" i="69"/>
  <c r="N54" i="63"/>
  <c r="K198" i="76"/>
  <c r="O191" i="62"/>
  <c r="P46" i="69"/>
  <c r="O160" i="62"/>
  <c r="P31" i="69"/>
  <c r="O140" i="62"/>
  <c r="O168" i="62"/>
  <c r="S18" i="71"/>
  <c r="O11" i="64"/>
  <c r="R47" i="59"/>
  <c r="L31" i="58"/>
  <c r="N56" i="63"/>
  <c r="O212" i="62"/>
  <c r="O18" i="62"/>
  <c r="P76" i="69"/>
  <c r="O218" i="62"/>
  <c r="O239" i="62"/>
  <c r="M27" i="72"/>
  <c r="P12" i="69"/>
  <c r="O165" i="62"/>
  <c r="O155" i="62"/>
  <c r="K231" i="76"/>
  <c r="R44" i="78"/>
  <c r="R143" i="78"/>
  <c r="R251" i="78"/>
  <c r="K180" i="76"/>
  <c r="O98" i="62"/>
  <c r="K182" i="76"/>
  <c r="K119" i="76"/>
  <c r="O167" i="62"/>
  <c r="L22" i="58"/>
  <c r="K162" i="76"/>
  <c r="K20" i="76"/>
  <c r="M17" i="72"/>
  <c r="N62" i="63"/>
  <c r="O164" i="62"/>
  <c r="O19" i="62"/>
  <c r="R348" i="78"/>
  <c r="K264" i="76"/>
  <c r="K272" i="76"/>
  <c r="L11" i="74"/>
  <c r="K41" i="76"/>
  <c r="R13" i="78"/>
  <c r="P53" i="69"/>
  <c r="N59" i="63"/>
  <c r="O180" i="62"/>
  <c r="O71" i="62"/>
  <c r="M48" i="72"/>
  <c r="L25" i="58"/>
  <c r="M38" i="72"/>
  <c r="O104" i="62"/>
  <c r="O15" i="64"/>
  <c r="O110" i="62"/>
  <c r="M51" i="72"/>
  <c r="O12" i="64"/>
  <c r="O79" i="62"/>
  <c r="N72" i="63"/>
  <c r="P42" i="69"/>
  <c r="O221" i="62"/>
  <c r="K315" i="76"/>
  <c r="O141" i="62"/>
  <c r="L16" i="66"/>
  <c r="O131" i="62"/>
  <c r="L13" i="66"/>
  <c r="O106" i="62"/>
  <c r="L16" i="65"/>
  <c r="P54" i="69"/>
  <c r="N16" i="63"/>
  <c r="K260" i="76"/>
  <c r="K450" i="76"/>
  <c r="O138" i="62"/>
  <c r="L21" i="65"/>
  <c r="O125" i="62"/>
  <c r="L18" i="65"/>
  <c r="O100" i="62"/>
  <c r="L21" i="58"/>
  <c r="K351" i="76"/>
  <c r="P69" i="69"/>
  <c r="N48" i="63"/>
  <c r="K217" i="76"/>
  <c r="O230" i="62"/>
  <c r="M41" i="72"/>
  <c r="O182" i="62"/>
  <c r="P58" i="69"/>
  <c r="O172" i="62"/>
  <c r="O198" i="62"/>
  <c r="S36" i="71"/>
  <c r="L12" i="66"/>
  <c r="O136" i="62"/>
  <c r="O13" i="62"/>
  <c r="M12" i="72"/>
  <c r="O217" i="62"/>
  <c r="O151" i="62"/>
  <c r="O105" i="62"/>
  <c r="O26" i="62"/>
  <c r="K396" i="76"/>
  <c r="R195" i="78"/>
  <c r="R191" i="78"/>
  <c r="R350" i="78"/>
  <c r="K23" i="76"/>
  <c r="K242" i="76"/>
  <c r="O80" i="62"/>
  <c r="K376" i="76"/>
  <c r="K65" i="76"/>
  <c r="M63" i="72"/>
  <c r="O150" i="62"/>
  <c r="P43" i="69"/>
  <c r="K108" i="76"/>
  <c r="K110" i="76"/>
  <c r="P74" i="69"/>
  <c r="N44" i="63"/>
  <c r="O129" i="62"/>
  <c r="K392" i="76"/>
  <c r="K210" i="76"/>
  <c r="K218" i="76"/>
  <c r="P35" i="69"/>
  <c r="N41" i="63"/>
  <c r="O161" i="62"/>
  <c r="O53" i="62"/>
  <c r="L15" i="58"/>
  <c r="P32" i="69"/>
  <c r="O62" i="62"/>
  <c r="N46" i="63"/>
  <c r="O76" i="62"/>
  <c r="M16" i="72"/>
  <c r="N49" i="63"/>
  <c r="O39" i="62"/>
  <c r="N32" i="63"/>
  <c r="P24" i="69"/>
  <c r="O189" i="62"/>
  <c r="K89" i="76"/>
  <c r="S17" i="71"/>
  <c r="O86" i="62"/>
  <c r="N73" i="63"/>
  <c r="O97" i="62"/>
  <c r="M28" i="72"/>
  <c r="N70" i="63"/>
  <c r="O67" i="62"/>
  <c r="N57" i="63"/>
  <c r="P36" i="69"/>
  <c r="O208" i="62"/>
  <c r="K17" i="76"/>
  <c r="P68" i="69"/>
  <c r="O83" i="62"/>
  <c r="N67" i="63"/>
  <c r="O91" i="62"/>
  <c r="M25" i="72"/>
  <c r="N64" i="63"/>
  <c r="O61" i="62"/>
  <c r="O20" i="64"/>
  <c r="P51" i="69"/>
  <c r="O242" i="62"/>
  <c r="K144" i="76"/>
  <c r="O176" i="62"/>
  <c r="P28" i="69"/>
  <c r="O154" i="62"/>
  <c r="P25" i="69"/>
  <c r="O134" i="62"/>
  <c r="M65" i="72"/>
  <c r="O159" i="62"/>
  <c r="S15" i="71"/>
  <c r="N75" i="63"/>
  <c r="K409" i="76"/>
  <c r="L20" i="66"/>
  <c r="K230" i="76"/>
  <c r="R133" i="78"/>
  <c r="K186" i="76"/>
  <c r="R51" i="78"/>
  <c r="K367" i="76"/>
  <c r="K131" i="76"/>
  <c r="L12" i="74"/>
  <c r="P62" i="69"/>
  <c r="K109" i="76"/>
  <c r="P41" i="69"/>
  <c r="O77" i="62"/>
  <c r="R104" i="78"/>
  <c r="K278" i="76"/>
  <c r="P56" i="69"/>
  <c r="O238" i="62"/>
  <c r="O111" i="62"/>
  <c r="R86" i="78"/>
  <c r="K156" i="76"/>
  <c r="L32" i="58"/>
  <c r="M40" i="72"/>
  <c r="M45" i="72"/>
  <c r="P17" i="69"/>
  <c r="N21" i="63"/>
  <c r="O144" i="62"/>
  <c r="O34" i="62"/>
  <c r="P34" i="69"/>
  <c r="O23" i="64"/>
  <c r="O25" i="62"/>
  <c r="O240" i="62"/>
  <c r="O42" i="62"/>
  <c r="S23" i="71"/>
  <c r="N11" i="63"/>
  <c r="O224" i="62"/>
  <c r="M21" i="72"/>
  <c r="K11" i="67"/>
  <c r="O156" i="62"/>
  <c r="P14" i="69"/>
  <c r="O47" i="62"/>
  <c r="N33" i="63"/>
  <c r="O64" i="62"/>
  <c r="S37" i="71"/>
  <c r="N37" i="63"/>
  <c r="O27" i="62"/>
  <c r="N19" i="63"/>
  <c r="M50" i="72"/>
  <c r="P18" i="69"/>
  <c r="O177" i="62"/>
  <c r="P11" i="69"/>
  <c r="O43" i="62"/>
  <c r="N26" i="63"/>
  <c r="O58" i="62"/>
  <c r="S34" i="71"/>
  <c r="N30" i="63"/>
  <c r="O21" i="62"/>
  <c r="N51" i="63"/>
  <c r="P33" i="69"/>
  <c r="O201" i="62"/>
  <c r="K206" i="76"/>
  <c r="O123" i="62"/>
  <c r="L14" i="65"/>
  <c r="O122" i="62"/>
  <c r="L11" i="65"/>
  <c r="O94" i="62"/>
  <c r="L17" i="58"/>
  <c r="P66" i="69"/>
  <c r="N42" i="63"/>
  <c r="K418" i="76"/>
  <c r="M26" i="72"/>
  <c r="K120" i="76"/>
  <c r="N47" i="63"/>
  <c r="K170" i="76"/>
  <c r="O74" i="62"/>
  <c r="K447" i="76"/>
  <c r="K13" i="76"/>
  <c r="S20" i="71"/>
  <c r="O107" i="62"/>
  <c r="K140" i="76"/>
  <c r="O175" i="62"/>
  <c r="O157" i="62"/>
  <c r="P78" i="69"/>
  <c r="O190" i="62"/>
  <c r="O227" i="62"/>
  <c r="S21" i="71"/>
  <c r="O185" i="62"/>
  <c r="O187" i="62"/>
  <c r="N20" i="63"/>
  <c r="N23" i="63"/>
  <c r="O19" i="64"/>
  <c r="O33" i="62"/>
  <c r="L22" i="66"/>
  <c r="R33" i="59"/>
  <c r="N53" i="63"/>
  <c r="O12" i="62"/>
  <c r="L20" i="65"/>
  <c r="O90" i="62"/>
  <c r="N55" i="63"/>
  <c r="O209" i="62"/>
  <c r="S12" i="71"/>
  <c r="L47" i="58"/>
  <c r="R46" i="59"/>
  <c r="K86" i="76"/>
  <c r="O169" i="62"/>
  <c r="O197" i="62"/>
  <c r="P75" i="69"/>
  <c r="R49" i="59"/>
  <c r="L28" i="58"/>
  <c r="O101" i="62"/>
  <c r="O24" i="64"/>
  <c r="L50" i="58"/>
  <c r="L37" i="58"/>
  <c r="L44" i="58"/>
  <c r="D18" i="88"/>
  <c r="M19" i="72"/>
  <c r="L16" i="58"/>
  <c r="R36" i="59"/>
  <c r="R38" i="59"/>
  <c r="D17" i="88"/>
  <c r="O46" i="62"/>
  <c r="L39" i="58"/>
  <c r="O112" i="62"/>
  <c r="R16" i="59"/>
  <c r="N35" i="63"/>
  <c r="O102" i="62"/>
  <c r="L55" i="58"/>
  <c r="L19" i="58"/>
  <c r="L56" i="58"/>
  <c r="D41" i="88"/>
  <c r="O153" i="62"/>
  <c r="R28" i="59"/>
  <c r="O214" i="62"/>
  <c r="N36" i="63"/>
  <c r="R48" i="59"/>
  <c r="O127" i="62"/>
  <c r="R39" i="59"/>
  <c r="P39" i="69"/>
  <c r="K253" i="76"/>
  <c r="R174" i="78"/>
  <c r="O59" i="62"/>
  <c r="P38" i="69"/>
  <c r="M59" i="72"/>
  <c r="M61" i="72"/>
  <c r="L21" i="66"/>
  <c r="O16" i="62"/>
  <c r="N38" i="63"/>
  <c r="K405" i="76"/>
  <c r="L13" i="65"/>
  <c r="N74" i="63"/>
  <c r="O30" i="62"/>
  <c r="L19" i="66"/>
  <c r="N71" i="63"/>
  <c r="O24" i="62"/>
  <c r="K19" i="76"/>
  <c r="P15" i="69"/>
  <c r="P50" i="69"/>
  <c r="O85" i="62"/>
  <c r="O55" i="62"/>
  <c r="P48" i="69"/>
  <c r="O229" i="62"/>
  <c r="N22" i="63"/>
  <c r="O51" i="62"/>
  <c r="O120" i="62"/>
  <c r="N79" i="63"/>
  <c r="O228" i="62"/>
  <c r="O96" i="62"/>
  <c r="O17" i="62"/>
  <c r="O178" i="62"/>
  <c r="O88" i="62"/>
  <c r="P27" i="69"/>
  <c r="M34" i="72"/>
  <c r="O63" i="62"/>
  <c r="P29" i="69"/>
  <c r="O70" i="62"/>
  <c r="O73" i="62"/>
  <c r="P21" i="69"/>
  <c r="L38" i="58"/>
  <c r="R40" i="59"/>
  <c r="O195" i="62"/>
  <c r="R41" i="59"/>
  <c r="M42" i="72"/>
  <c r="D30" i="88"/>
  <c r="L58" i="58"/>
  <c r="O163" i="62"/>
  <c r="O60" i="62"/>
  <c r="M30" i="72"/>
  <c r="L10" i="58"/>
  <c r="S19" i="71"/>
  <c r="R55" i="59"/>
  <c r="P55" i="69"/>
  <c r="O57" i="62"/>
  <c r="D20" i="88"/>
  <c r="K14" i="67"/>
  <c r="N80" i="63"/>
  <c r="L42" i="58"/>
  <c r="O48" i="62"/>
  <c r="D14" i="88"/>
  <c r="R43" i="59"/>
  <c r="L43" i="58"/>
  <c r="L40" i="58"/>
  <c r="D42" i="88"/>
  <c r="R35" i="59"/>
  <c r="R59" i="59"/>
  <c r="O28" i="62"/>
  <c r="S25" i="71"/>
  <c r="P63" i="69"/>
  <c r="O173" i="62"/>
  <c r="R52" i="59"/>
  <c r="K63" i="76"/>
  <c r="R21" i="78"/>
  <c r="K39" i="76"/>
  <c r="O40" i="62"/>
  <c r="L24" i="66"/>
  <c r="L18" i="58"/>
  <c r="K98" i="76"/>
  <c r="L33" i="58"/>
  <c r="L12" i="65"/>
  <c r="O210" i="62"/>
  <c r="M47" i="72"/>
  <c r="N63" i="63"/>
  <c r="N18" i="63"/>
  <c r="O17" i="64"/>
  <c r="N15" i="63"/>
  <c r="L15" i="66"/>
  <c r="L17" i="66"/>
  <c r="O52" i="62"/>
  <c r="O15" i="62"/>
  <c r="P30" i="69"/>
  <c r="O137" i="62"/>
  <c r="K17" i="67"/>
  <c r="R58" i="59"/>
  <c r="R54" i="59"/>
  <c r="O99" i="62"/>
  <c r="S26" i="71"/>
  <c r="O192" i="62"/>
  <c r="O130" i="62"/>
  <c r="O41" i="62"/>
  <c r="R23" i="59"/>
  <c r="P47" i="69"/>
  <c r="O82" i="62"/>
  <c r="M54" i="72"/>
  <c r="N69" i="63"/>
  <c r="O78" i="62"/>
  <c r="L41" i="58"/>
  <c r="O207" i="62"/>
  <c r="K394" i="76"/>
  <c r="M35" i="72"/>
  <c r="N60" i="63"/>
  <c r="O124" i="62"/>
  <c r="O54" i="62"/>
  <c r="R11" i="59"/>
  <c r="O84" i="62"/>
  <c r="D29" i="88"/>
  <c r="O121" i="62"/>
  <c r="L46" i="58"/>
  <c r="L14" i="58"/>
  <c r="R60" i="59"/>
  <c r="O75" i="62"/>
  <c r="D24" i="88"/>
  <c r="O113" i="62"/>
  <c r="O11" i="62"/>
  <c r="D35" i="88"/>
  <c r="O49" i="62"/>
  <c r="R15" i="59"/>
  <c r="R29" i="59"/>
  <c r="D12" i="88"/>
  <c r="O118" i="62"/>
  <c r="L23" i="66"/>
  <c r="O115" i="62"/>
  <c r="L12" i="58"/>
  <c r="R17" i="59"/>
  <c r="L49" i="58"/>
  <c r="R42" i="59"/>
  <c r="R19" i="59"/>
  <c r="K208" i="76"/>
  <c r="K406" i="76"/>
  <c r="N68" i="63"/>
  <c r="K271" i="76"/>
  <c r="O216" i="62"/>
  <c r="K235" i="76"/>
  <c r="O234" i="62"/>
  <c r="K12" i="67"/>
  <c r="P70" i="69"/>
  <c r="O220" i="62"/>
  <c r="K56" i="76"/>
  <c r="K38" i="76"/>
  <c r="S16" i="71"/>
  <c r="O211" i="62"/>
  <c r="O145" i="62"/>
  <c r="K27" i="76"/>
  <c r="S13" i="71"/>
  <c r="N13" i="63"/>
  <c r="O171" i="62"/>
  <c r="O68" i="62"/>
  <c r="M22" i="72"/>
  <c r="O14" i="64"/>
  <c r="O236" i="62"/>
  <c r="O36" i="62"/>
  <c r="R18" i="59"/>
  <c r="L57" i="58"/>
  <c r="K152" i="76"/>
  <c r="O22" i="64"/>
  <c r="P19" i="69"/>
  <c r="R50" i="59"/>
  <c r="R44" i="59"/>
  <c r="O226" i="62"/>
  <c r="M62" i="72"/>
  <c r="N39" i="63"/>
  <c r="O194" i="62"/>
  <c r="O23" i="62"/>
  <c r="O50" i="62"/>
  <c r="M44" i="72"/>
  <c r="N25" i="63"/>
  <c r="O184" i="62"/>
  <c r="O69" i="62"/>
  <c r="M60" i="72"/>
  <c r="O237" i="62"/>
  <c r="O87" i="62"/>
  <c r="O29" i="62"/>
  <c r="O103" i="62"/>
  <c r="O66" i="62"/>
  <c r="M24" i="72"/>
  <c r="R27" i="59"/>
  <c r="O20" i="62"/>
  <c r="D23" i="88"/>
  <c r="N66" i="63"/>
  <c r="R22" i="59"/>
  <c r="K90" i="76"/>
  <c r="O231" i="62"/>
  <c r="R56" i="59"/>
  <c r="L52" i="58"/>
  <c r="D11" i="88"/>
  <c r="R37" i="59"/>
  <c r="O181" i="62"/>
  <c r="O35" i="62"/>
  <c r="L29" i="58"/>
  <c r="L13" i="58"/>
  <c r="R12" i="59"/>
  <c r="O72" i="62"/>
  <c r="P73" i="69"/>
  <c r="K306" i="76"/>
  <c r="P67" i="69"/>
  <c r="O14" i="62"/>
  <c r="R13" i="59"/>
  <c r="R223" i="78"/>
  <c r="L14" i="66"/>
  <c r="M53" i="72"/>
  <c r="R351" i="78"/>
  <c r="O203" i="62"/>
  <c r="K73" i="76"/>
  <c r="O235" i="62"/>
  <c r="K421" i="76"/>
  <c r="O213" i="62"/>
  <c r="K385" i="76"/>
  <c r="L26" i="58"/>
  <c r="P52" i="69"/>
  <c r="O148" i="62"/>
  <c r="R132" i="78"/>
  <c r="P64" i="69"/>
  <c r="O174" i="62"/>
  <c r="R50" i="78"/>
  <c r="P61" i="69"/>
  <c r="O204" i="62"/>
  <c r="O139" i="62"/>
  <c r="O31" i="62"/>
  <c r="S30" i="71"/>
  <c r="N45" i="63"/>
  <c r="O196" i="62"/>
  <c r="P49" i="69"/>
  <c r="M18" i="72"/>
  <c r="L23" i="58"/>
  <c r="R14" i="59"/>
  <c r="K92" i="76"/>
  <c r="O205" i="62"/>
  <c r="N17" i="63"/>
  <c r="S33" i="71"/>
  <c r="L48" i="58"/>
  <c r="O65" i="62"/>
  <c r="R31" i="59"/>
  <c r="O142" i="62"/>
  <c r="O44" i="62"/>
  <c r="K35" i="76"/>
  <c r="O233" i="62"/>
  <c r="P57" i="69"/>
  <c r="P45" i="69"/>
  <c r="M57" i="72"/>
  <c r="R45" i="59"/>
  <c r="L34" i="58"/>
  <c r="R32" i="59"/>
  <c r="R21" i="59"/>
  <c r="O215" i="62"/>
  <c r="M55" i="72"/>
  <c r="O225" i="62"/>
  <c r="M32" i="72"/>
  <c r="K45" i="76"/>
  <c r="M39" i="72"/>
  <c r="N76" i="63"/>
  <c r="K143" i="76"/>
  <c r="O92" i="62"/>
  <c r="O199" i="62"/>
  <c r="M15" i="72"/>
  <c r="N61" i="63"/>
  <c r="R30" i="59"/>
  <c r="R20" i="59"/>
  <c r="L51" i="58"/>
  <c r="L45" i="58"/>
  <c r="L54" i="58"/>
  <c r="M11" i="72"/>
  <c r="R51" i="59"/>
  <c r="N14" i="63"/>
  <c r="O32" i="62"/>
  <c r="N52" i="63"/>
  <c r="O38" i="62"/>
  <c r="K224" i="76"/>
  <c r="O18" i="64"/>
  <c r="O162" i="62"/>
  <c r="R14" i="78"/>
  <c r="O202" i="62"/>
  <c r="K57" i="76"/>
  <c r="N58" i="63"/>
  <c r="O108" i="62"/>
  <c r="L53" i="58"/>
  <c r="L36" i="58"/>
  <c r="R25" i="59"/>
  <c r="K18" i="76"/>
  <c r="O149" i="62"/>
  <c r="O93" i="62"/>
  <c r="R31" i="78"/>
  <c r="P22" i="69"/>
  <c r="O126" i="62"/>
  <c r="N43" i="63"/>
  <c r="L35" i="58"/>
  <c r="R29" i="78"/>
  <c r="K358" i="76"/>
  <c r="S28" i="71"/>
  <c r="D32" i="88"/>
  <c r="O116" i="62"/>
  <c r="R24" i="59"/>
  <c r="O222" i="62"/>
  <c r="O128" i="62"/>
  <c r="O81" i="62"/>
  <c r="P23" i="69"/>
  <c r="M13" i="72"/>
  <c r="N40" i="63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33">
    <s v="Migdal Hashkaot Neches Boded"/>
    <s v="{[Time].[Hie Time].[Yom].&amp;[20221231]}"/>
    <s v="{[Medida].[Medida].&amp;[2]}"/>
    <s v="{[Keren].[Keren].[All]}"/>
    <s v="{[Cheshbon KM].[Hie Peilut].[Chevra].&amp;[398]&amp;[Kod_Peilut_L7_398]&amp;[Kod_Peilut_L6_372]&amp;[Kod_Peilut_L5_305]&amp;[Kod_Peilut_L4_304]&amp;[Kod_Peilut_L3_303]&amp;[Kod_Peilut_L2_159]&amp;[Kod_Peilut_L1_182]}"/>
    <s v="{[Salim Maslulim].[Salim Maslulim].[אחזקה ישירה + מסלים]}"/>
    <s v="[Measures].[c_Shovi_Keren]"/>
    <s v="#,0.00"/>
    <s v="[Neches].[Hie Neches Boded].[Neches Boded L3].&amp;[NechesBoded_L3_104]&amp;[NechesBoded_L2_102]&amp;[NechesBoded_L1_101]"/>
    <s v="[Neches].[Hie Neches Boded].[Neches Boded L3].&amp;[NechesBoded_L3_108]&amp;[NechesBoded_L2_102]&amp;[NechesBoded_L1_101]"/>
    <s v="[Neches].[Hie Neches Boded].[Neches Boded L3].&amp;[NechesBoded_L3_109]&amp;[NechesBoded_L2_102]&amp;[NechesBoded_L1_101]"/>
    <s v="[Neches].[Hie Neches Boded].[Neches Boded L3].&amp;[NechesBoded_L3_110]&amp;[NechesBoded_L2_102]&amp;[NechesBoded_L1_101]"/>
    <s v="[Neches].[Hie Neches Boded].[Neches Boded L3].&amp;[NechesBoded_L3_111]&amp;[NechesBoded_L2_102]&amp;[NechesBoded_L1_101]"/>
    <s v="[Neches].[Hie Neches Boded].[Neches Boded L3].&amp;[NechesBoded_L3_112]&amp;[NechesBoded_L2_102]&amp;[NechesBoded_L1_101]"/>
    <s v="[Neches].[Hie Neches Boded].[Neches Boded L3].&amp;[NechesBoded_L3_114]&amp;[NechesBoded_L2_103]&amp;[NechesBoded_L1_101]"/>
    <s v="[Neches].[Hie Neches Boded].[Neches Boded L3].&amp;[NechesBoded_L3_116]&amp;[NechesBoded_L2_103]&amp;[NechesBoded_L1_101]"/>
    <s v="[Neches].[Hie Neches Boded].[Neches Boded L3].&amp;[NechesBoded_L3_117]&amp;[NechesBoded_L2_103]&amp;[NechesBoded_L1_101]"/>
    <s v="[Neches].[Hie Neches Boded].[Neches Boded L3].&amp;[NechesBoded_L3_118]&amp;[NechesBoded_L2_103]&amp;[NechesBoded_L1_101]"/>
    <s v="[Neches].[Hie Neches Boded].[Neches Boded L3].&amp;[NechesBoded_L3_119]&amp;[NechesBoded_L2_103]&amp;[NechesBoded_L1_101]"/>
    <s v="[Neches].[Hie Neches Boded].[Neches Boded L3].&amp;[NechesBoded_L3_121]&amp;[NechesBoded_L2_103]&amp;[NechesBoded_L1_101]"/>
    <s v="[Neches].[Hie Neches Boded].[Neches Boded L2].&amp;[NechesBoded_L2_106]&amp;[NechesBoded_L1_101]"/>
    <s v="[Neches].[Neches].&amp;[9999939]&amp;[-1]"/>
    <s v="[Measures].[c_Shaar_Acharon]"/>
    <s v="#,#.0000"/>
    <s v="[Neches].[Neches].&amp;[9999871]&amp;[-1]"/>
    <s v="[Neches].[Neches].&amp;[9999814]&amp;[-1]"/>
    <s v="[Neches].[Neches].&amp;[9999889]&amp;[-1]"/>
    <s v="[Neches].[Neches].&amp;[9999848]&amp;[-1]"/>
    <s v="[Neches].[Neches].&amp;[9999756]&amp;[-1]"/>
    <s v="[Neches].[Neches].&amp;[9999921]&amp;[-1]"/>
    <s v="[Neches].[Neches].&amp;[9999806]&amp;[-1]"/>
    <s v="[Neches].[Neches].&amp;[9999715]&amp;[-1]"/>
    <s v="[Neches].[Neches].&amp;[9999749]&amp;[-1]"/>
  </metadataStrings>
  <mdxMetadata count="24">
    <mdx n="0" f="s">
      <ms ns="1" c="0"/>
    </mdx>
    <mdx n="0" f="v">
      <t c="7" si="7">
        <n x="1" s="1"/>
        <n x="2" s="1"/>
        <n x="3" s="1"/>
        <n x="4" s="1"/>
        <n x="5" s="1"/>
        <n x="8"/>
        <n x="6"/>
      </t>
    </mdx>
    <mdx n="0" f="v">
      <t c="7" si="7">
        <n x="1" s="1"/>
        <n x="2" s="1"/>
        <n x="3" s="1"/>
        <n x="4" s="1"/>
        <n x="5" s="1"/>
        <n x="9"/>
        <n x="6"/>
      </t>
    </mdx>
    <mdx n="0" f="v">
      <t c="7" si="7">
        <n x="1" s="1"/>
        <n x="2" s="1"/>
        <n x="3" s="1"/>
        <n x="4" s="1"/>
        <n x="5" s="1"/>
        <n x="10"/>
        <n x="6"/>
      </t>
    </mdx>
    <mdx n="0" f="v">
      <t c="7" si="7">
        <n x="1" s="1"/>
        <n x="2" s="1"/>
        <n x="3" s="1"/>
        <n x="4" s="1"/>
        <n x="5" s="1"/>
        <n x="11"/>
        <n x="6"/>
      </t>
    </mdx>
    <mdx n="0" f="v">
      <t c="7" si="7">
        <n x="1" s="1"/>
        <n x="2" s="1"/>
        <n x="3" s="1"/>
        <n x="4" s="1"/>
        <n x="5" s="1"/>
        <n x="12"/>
        <n x="6"/>
      </t>
    </mdx>
    <mdx n="0" f="v">
      <t c="7" si="7">
        <n x="1" s="1"/>
        <n x="2" s="1"/>
        <n x="3" s="1"/>
        <n x="4" s="1"/>
        <n x="5" s="1"/>
        <n x="13"/>
        <n x="6"/>
      </t>
    </mdx>
    <mdx n="0" f="v">
      <t c="7" si="7">
        <n x="1" s="1"/>
        <n x="2" s="1"/>
        <n x="3" s="1"/>
        <n x="4" s="1"/>
        <n x="5" s="1"/>
        <n x="14"/>
        <n x="6"/>
      </t>
    </mdx>
    <mdx n="0" f="v">
      <t c="7" si="7">
        <n x="1" s="1"/>
        <n x="2" s="1"/>
        <n x="3" s="1"/>
        <n x="4" s="1"/>
        <n x="5" s="1"/>
        <n x="15"/>
        <n x="6"/>
      </t>
    </mdx>
    <mdx n="0" f="v">
      <t c="7" si="7">
        <n x="1" s="1"/>
        <n x="2" s="1"/>
        <n x="3" s="1"/>
        <n x="4" s="1"/>
        <n x="5" s="1"/>
        <n x="16"/>
        <n x="6"/>
      </t>
    </mdx>
    <mdx n="0" f="v">
      <t c="7" si="7">
        <n x="1" s="1"/>
        <n x="2" s="1"/>
        <n x="3" s="1"/>
        <n x="4" s="1"/>
        <n x="5" s="1"/>
        <n x="17"/>
        <n x="6"/>
      </t>
    </mdx>
    <mdx n="0" f="v">
      <t c="7" si="7">
        <n x="1" s="1"/>
        <n x="2" s="1"/>
        <n x="3" s="1"/>
        <n x="4" s="1"/>
        <n x="5" s="1"/>
        <n x="18"/>
        <n x="6"/>
      </t>
    </mdx>
    <mdx n="0" f="v">
      <t c="7" si="7">
        <n x="1" s="1"/>
        <n x="2" s="1"/>
        <n x="3" s="1"/>
        <n x="4" s="1"/>
        <n x="5" s="1"/>
        <n x="19"/>
        <n x="6"/>
      </t>
    </mdx>
    <mdx n="0" f="v">
      <t c="7" si="7">
        <n x="1" s="1"/>
        <n x="2" s="1"/>
        <n x="3" s="1"/>
        <n x="4" s="1"/>
        <n x="5" s="1"/>
        <n x="20"/>
        <n x="6"/>
      </t>
    </mdx>
    <mdx n="0" f="v">
      <t c="3" si="23">
        <n x="1" s="1"/>
        <n x="21"/>
        <n x="22"/>
      </t>
    </mdx>
    <mdx n="0" f="v">
      <t c="3" si="23">
        <n x="1" s="1"/>
        <n x="24"/>
        <n x="22"/>
      </t>
    </mdx>
    <mdx n="0" f="v">
      <t c="3" si="23">
        <n x="1" s="1"/>
        <n x="25"/>
        <n x="22"/>
      </t>
    </mdx>
    <mdx n="0" f="v">
      <t c="3" si="23">
        <n x="1" s="1"/>
        <n x="26"/>
        <n x="22"/>
      </t>
    </mdx>
    <mdx n="0" f="v">
      <t c="3" si="23">
        <n x="1" s="1"/>
        <n x="27"/>
        <n x="22"/>
      </t>
    </mdx>
    <mdx n="0" f="v">
      <t c="3" si="23">
        <n x="1" s="1"/>
        <n x="28"/>
        <n x="22"/>
      </t>
    </mdx>
    <mdx n="0" f="v">
      <t c="3" si="23">
        <n x="1" s="1"/>
        <n x="29"/>
        <n x="22"/>
      </t>
    </mdx>
    <mdx n="0" f="v">
      <t c="3" si="23">
        <n x="1" s="1"/>
        <n x="30"/>
        <n x="22"/>
      </t>
    </mdx>
    <mdx n="0" f="v">
      <t c="3" si="23">
        <n x="1" s="1"/>
        <n x="31"/>
        <n x="22"/>
      </t>
    </mdx>
    <mdx n="0" f="v">
      <t c="3" si="23">
        <n x="1" s="1"/>
        <n x="32"/>
        <n x="22"/>
      </t>
    </mdx>
  </mdxMetadata>
  <valueMetadata count="24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  <bk>
      <rc t="1" v="13"/>
    </bk>
    <bk>
      <rc t="1" v="14"/>
    </bk>
    <bk>
      <rc t="1" v="15"/>
    </bk>
    <bk>
      <rc t="1" v="16"/>
    </bk>
    <bk>
      <rc t="1" v="17"/>
    </bk>
    <bk>
      <rc t="1" v="18"/>
    </bk>
    <bk>
      <rc t="1" v="19"/>
    </bk>
    <bk>
      <rc t="1" v="20"/>
    </bk>
    <bk>
      <rc t="1" v="21"/>
    </bk>
    <bk>
      <rc t="1" v="22"/>
    </bk>
    <bk>
      <rc t="1" v="23"/>
    </bk>
  </valueMetadata>
</metadata>
</file>

<file path=xl/sharedStrings.xml><?xml version="1.0" encoding="utf-8"?>
<sst xmlns="http://schemas.openxmlformats.org/spreadsheetml/2006/main" count="11957" uniqueCount="3435">
  <si>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</si>
  <si>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</si>
  <si>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</si>
  <si>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</si>
  <si>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</si>
  <si>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</si>
  <si>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</si>
  <si>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</si>
  <si>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</si>
  <si>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</si>
  <si>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</si>
  <si>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</si>
  <si>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</si>
  <si>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</si>
  <si>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דירוג</t>
  </si>
  <si>
    <t>שם המדרג</t>
  </si>
  <si>
    <t>שיעור ריבית</t>
  </si>
  <si>
    <t>מח"מ</t>
  </si>
  <si>
    <t>תשואה לפידיון</t>
  </si>
  <si>
    <t>אחוזים</t>
  </si>
  <si>
    <t>שנים</t>
  </si>
  <si>
    <t>תאריך</t>
  </si>
  <si>
    <t>מלווה קצר מועד (מק"מ)</t>
  </si>
  <si>
    <t>שחר</t>
  </si>
  <si>
    <t>גילון</t>
  </si>
  <si>
    <t>גליל</t>
  </si>
  <si>
    <t>סה"כ צמודות מדד</t>
  </si>
  <si>
    <t>סה"כ בישראל</t>
  </si>
  <si>
    <t>סה"כ תעודות התחייבות ממשלתיות</t>
  </si>
  <si>
    <t>אחר</t>
  </si>
  <si>
    <t>סה"כ מניות היתר</t>
  </si>
  <si>
    <t>סה"כ מניות</t>
  </si>
  <si>
    <t>סה"כ תעודות השתתפות בקרנות נאמנות</t>
  </si>
  <si>
    <t>סה"כ צמודות</t>
  </si>
  <si>
    <t>סה"כ אגרות חוב קונצרניות</t>
  </si>
  <si>
    <t>סה"כ חוזים עתידיים בישראל</t>
  </si>
  <si>
    <t>שיעור ריבית ממוצע</t>
  </si>
  <si>
    <t>סה"כ מובטחות במשכנתא או תיקי משכנתאות</t>
  </si>
  <si>
    <t>סה"כ מובטחות בבטחונות אחרים</t>
  </si>
  <si>
    <t>סה"כ הלוואות בישראל</t>
  </si>
  <si>
    <t>סה"כ הלוואות בחו"ל</t>
  </si>
  <si>
    <t>סה"כ הלוואות</t>
  </si>
  <si>
    <t>סה"כ בחו"ל</t>
  </si>
  <si>
    <t>סה"כ מקרקעין</t>
  </si>
  <si>
    <t>יתרות מזומנים ועו"ש בש"ח</t>
  </si>
  <si>
    <t>יתרות מזומנים ועו"ש נקובים במט"ח</t>
  </si>
  <si>
    <t>סה"כ מזומנים ושווי מזומנים</t>
  </si>
  <si>
    <t>מספר ני"ע</t>
  </si>
  <si>
    <t>סה"כ לא צמודות</t>
  </si>
  <si>
    <t>סה"כ צמודות למט"ח</t>
  </si>
  <si>
    <t>סה"כ כתבי אופציה</t>
  </si>
  <si>
    <t>סה"כ חוזים עתידיים</t>
  </si>
  <si>
    <t>סה"כ אופציות</t>
  </si>
  <si>
    <t>נכס הבסיס</t>
  </si>
  <si>
    <t>סה"כ אג"ח קונצרני</t>
  </si>
  <si>
    <t>תנאי ושיעור ריבית</t>
  </si>
  <si>
    <t>תשואה לפדיון</t>
  </si>
  <si>
    <t>תאריך שערוך אחרון</t>
  </si>
  <si>
    <t>שעור תשואה במהלך התקופה</t>
  </si>
  <si>
    <t>שעור הריבית</t>
  </si>
  <si>
    <t>שעור מערך נקוב מונפק</t>
  </si>
  <si>
    <t>סה"כ צמוד מדד</t>
  </si>
  <si>
    <t>סה"כ לא צמוד</t>
  </si>
  <si>
    <t>שווי שוק</t>
  </si>
  <si>
    <t>סה"כ אג"ח של ממשלת ישראל שהונפקו בחו"ל</t>
  </si>
  <si>
    <t>סה"כ חברות זרות בחו"ל</t>
  </si>
  <si>
    <t>סה"כ חברות ישראליות בחו"ל</t>
  </si>
  <si>
    <t>ענף מסחר</t>
  </si>
  <si>
    <t>שם מדרג</t>
  </si>
  <si>
    <t>ערד</t>
  </si>
  <si>
    <t>סה"כ אג"ח קונצרני של חברות זרות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</si>
  <si>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</si>
  <si>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</si>
  <si>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</si>
  <si>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</si>
  <si>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</si>
  <si>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</si>
  <si>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</si>
  <si>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</si>
  <si>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</si>
  <si>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</si>
  <si>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</si>
  <si>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</si>
  <si>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</si>
  <si>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</si>
  <si>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(9) מוצרים מובנים</t>
  </si>
  <si>
    <t>סה"כ סכום נכסי המסלול או הקרן</t>
  </si>
  <si>
    <t>אופי הנכס</t>
  </si>
  <si>
    <t>סה"כ מניב</t>
  </si>
  <si>
    <t>סה"כ לא מניב</t>
  </si>
  <si>
    <t>1. תעודות התחייבות ממשלתיות</t>
  </si>
  <si>
    <t>2. תעודות חוב מסחריות</t>
  </si>
  <si>
    <t>3. אג"ח קונצרני</t>
  </si>
  <si>
    <t>4. מניות</t>
  </si>
  <si>
    <t>6. קרנות נאמנות</t>
  </si>
  <si>
    <t>7. כתבי אופציה</t>
  </si>
  <si>
    <t>8. אופציות</t>
  </si>
  <si>
    <t>9. חוזים עתידיים</t>
  </si>
  <si>
    <t>10. מוצרים מובנים</t>
  </si>
  <si>
    <t>5. קרנות השקעה</t>
  </si>
  <si>
    <t>6. כתבי אופציה</t>
  </si>
  <si>
    <t>7. אופציות</t>
  </si>
  <si>
    <t>8. חוזים עתידיים</t>
  </si>
  <si>
    <t>9. מוצרים מובנים</t>
  </si>
  <si>
    <t>סוג מטבע</t>
  </si>
  <si>
    <t>תאריך רכישה</t>
  </si>
  <si>
    <t>שע"ח</t>
  </si>
  <si>
    <t>(8) חוזים עתידיים</t>
  </si>
  <si>
    <t>תאריך סיום ההתחייבות</t>
  </si>
  <si>
    <t>סכום ההתחייבות</t>
  </si>
  <si>
    <t>שעור מנכסי השקעה*</t>
  </si>
  <si>
    <t>* בהתאם לשיטה שיושמה בדוח הכספי</t>
  </si>
  <si>
    <t>שווי הוגן</t>
  </si>
  <si>
    <t>** בהתאם לשיטה שיושמה בדוח הכספי</t>
  </si>
  <si>
    <t>(15)</t>
  </si>
  <si>
    <t>(16)</t>
  </si>
  <si>
    <t xml:space="preserve">שם המנפיק/שם נייר ערך </t>
  </si>
  <si>
    <t>שם המנפיק/שם נייר ערך</t>
  </si>
  <si>
    <t>מספר מנפיק</t>
  </si>
  <si>
    <t>ספק המידע</t>
  </si>
  <si>
    <t>זירת מסחר</t>
  </si>
  <si>
    <t>TASE</t>
  </si>
  <si>
    <t>LSE</t>
  </si>
  <si>
    <t>TSE</t>
  </si>
  <si>
    <t>ASX</t>
  </si>
  <si>
    <t>ISE</t>
  </si>
  <si>
    <t>◄</t>
  </si>
  <si>
    <t>חיפושי נפט וגז</t>
  </si>
  <si>
    <t>מסחר</t>
  </si>
  <si>
    <t>שירותים</t>
  </si>
  <si>
    <t>שירותים פיננסיים</t>
  </si>
  <si>
    <t>מידרוג</t>
  </si>
  <si>
    <t>דולר אמריקאי</t>
  </si>
  <si>
    <t>שקל חדש</t>
  </si>
  <si>
    <t>אירו</t>
  </si>
  <si>
    <t>לירה שטרלינג</t>
  </si>
  <si>
    <t>דולר אוסטרלי</t>
  </si>
  <si>
    <t>דולר הונג קונג</t>
  </si>
  <si>
    <t>כתר שבדי</t>
  </si>
  <si>
    <t>כתר דני</t>
  </si>
  <si>
    <t>דולר קנדי</t>
  </si>
  <si>
    <t>יין יפני</t>
  </si>
  <si>
    <t>מקסיקו פזו</t>
  </si>
  <si>
    <t>ריאל ברזילאי</t>
  </si>
  <si>
    <t>ראנד דרום אפריקאי</t>
  </si>
  <si>
    <t>החברה המדווחת</t>
  </si>
  <si>
    <t>תאריך הדיווח</t>
  </si>
  <si>
    <t>שם מסלול/קרן/קופה</t>
  </si>
  <si>
    <t>מספר מסלול/קרן/קופה</t>
  </si>
  <si>
    <t>שעור מנכסי אפיק ההשקעה</t>
  </si>
  <si>
    <t>שעור מסך נכסי השקעה</t>
  </si>
  <si>
    <t>שעור מסך נכסי השקעה**</t>
  </si>
  <si>
    <t>(17)</t>
  </si>
  <si>
    <t>שם מטבע</t>
  </si>
  <si>
    <t>אופנה והלבשה</t>
  </si>
  <si>
    <t>השקעות במדעי החיים</t>
  </si>
  <si>
    <t>קלינטק</t>
  </si>
  <si>
    <t>תקשורת ומדיה</t>
  </si>
  <si>
    <t>תוכנה ואינטרנט</t>
  </si>
  <si>
    <t>1. נכסים המוצגים לפי שווי הוגן</t>
  </si>
  <si>
    <t>סכום נכסי ההשקעה:</t>
  </si>
  <si>
    <t>א. מזומנים</t>
  </si>
  <si>
    <t>ב. ניירות ערך סחירים:</t>
  </si>
  <si>
    <t>ג. ניירות ערך לא סחירים: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</si>
  <si>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</si>
  <si>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</si>
  <si>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</si>
  <si>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</si>
  <si>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</si>
  <si>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ט. יתרות התחייבות להשקעה:</t>
  </si>
  <si>
    <t>2. נכסים המוצגים לפי עלות מתואמת</t>
  </si>
  <si>
    <t>א. אג"ח קונצרני סחיר</t>
  </si>
  <si>
    <t>ג. מסגרות אשראי מנוצלות ללווים</t>
  </si>
  <si>
    <t>1.א. מזומנים ושווי מזומנים</t>
  </si>
  <si>
    <t>1.ב. ניירות ערך סחירים</t>
  </si>
  <si>
    <t>1.ג. ניירות ערך לא סחירים</t>
  </si>
  <si>
    <t>1.ד. הלוואות:</t>
  </si>
  <si>
    <t>1.ה. פקדונות מעל 3 חודשים:</t>
  </si>
  <si>
    <t>1. ו. זכויות במקרקעין:</t>
  </si>
  <si>
    <t>1. ז. השקעה בחברות מוחזקות:</t>
  </si>
  <si>
    <t xml:space="preserve">1. ח. השקעות אחרות </t>
  </si>
  <si>
    <t>1. ט. יתרות התחייבות להשקעה:</t>
  </si>
  <si>
    <t>ריבית אפקטיבית</t>
  </si>
  <si>
    <t>עלות מתואמת</t>
  </si>
  <si>
    <t>2.א. אג"ח קונצרני סחיר</t>
  </si>
  <si>
    <t>2.ב. אג"ח קונצרני לא סחיר</t>
  </si>
  <si>
    <t>(7) אופציות</t>
  </si>
  <si>
    <t>2.ג. מסגרות אשראי מנוצלות ללווים</t>
  </si>
  <si>
    <t>קונסורציום כן/לא</t>
  </si>
  <si>
    <t>שווי משוערך</t>
  </si>
  <si>
    <t>ספק מידע</t>
  </si>
  <si>
    <t>(18)</t>
  </si>
  <si>
    <t>סה"כ מדדים כולל מניות</t>
  </si>
  <si>
    <t>סה"כ ריבית</t>
  </si>
  <si>
    <t>סה"כ קרנות הון סיכון</t>
  </si>
  <si>
    <t>סה"כ מט"ח/ מט"ח</t>
  </si>
  <si>
    <t>סה"כ קרנות נדל"ן</t>
  </si>
  <si>
    <t>סה"כ קרנות השקעה אחרות</t>
  </si>
  <si>
    <t>סה"כ בחו"ל:</t>
  </si>
  <si>
    <t>סה"כ בישראל:</t>
  </si>
  <si>
    <t>סה"כ כתבי אופציה בחו"ל</t>
  </si>
  <si>
    <t>סה"כ חו"ל:</t>
  </si>
  <si>
    <t>סה"כ חוזים עתידיים בחו"ל:</t>
  </si>
  <si>
    <t>סה"כ מקרקעין בישראל:</t>
  </si>
  <si>
    <t>***שער-יוצג במאית המטבע המקומי, קרי /סנט וכ'ו</t>
  </si>
  <si>
    <t>שער***</t>
  </si>
  <si>
    <t>ערך נקוב****</t>
  </si>
  <si>
    <t>ב. אג"ח קונצרני לא סחיר</t>
  </si>
  <si>
    <t>שעור מערך נקוב**** מונפק</t>
  </si>
  <si>
    <t>אלפי ש"ח</t>
  </si>
  <si>
    <t xml:space="preserve">ש"ח אלפי </t>
  </si>
  <si>
    <t>ערך נקוב ****</t>
  </si>
  <si>
    <t>****ערך נקוב-יוצג היחידות במטבע בו בוצעה העסקה במקור</t>
  </si>
  <si>
    <t>יחידות</t>
  </si>
  <si>
    <t>אלפי יחידות</t>
  </si>
  <si>
    <t>(19)</t>
  </si>
  <si>
    <t>כתובת הנכס</t>
  </si>
  <si>
    <t>*****כאשר טרם חלף מועד תשלום הריבית/ פדיון קרן/ דיבידנד, יצוין סכום פדיון/ ריבית/ דיבידנד שעתיד להתקבל</t>
  </si>
  <si>
    <t xml:space="preserve">*****כאשר טרם חלף מועד תשלום הריבית/ פדיון קרן/ דיבידנד, יצוין סכום פדיון/ ריבית/ דיבידנד שעתיד להתקבל </t>
  </si>
  <si>
    <t xml:space="preserve">****כאשר טרם חלף מועד תשלום הריבית/ פדיון קרן/ דיבידנד, יצוין סכום פדיון/ ריבית/ דיבידנד שעתיד להתקבל </t>
  </si>
  <si>
    <t xml:space="preserve">פדיון/ ריבית/ דיבידנד לקבל*****  </t>
  </si>
  <si>
    <t>* בעל ענין/צד קשור</t>
  </si>
  <si>
    <t>(5) קרנות סל</t>
  </si>
  <si>
    <t>סה"כ קרנות סל</t>
  </si>
  <si>
    <t>סה"כ שעוקבות אחר מדדי מניות בישראל</t>
  </si>
  <si>
    <t>סה"כ שעוקבות אחר מדדים אחרים בישראל</t>
  </si>
  <si>
    <t>סה"כ שעוקבות אחר מדדי מניות</t>
  </si>
  <si>
    <t>סה"כ שעוקבות אחר מדדים אחרים</t>
  </si>
  <si>
    <t>5. קרנות סל</t>
  </si>
  <si>
    <t>ענף משק</t>
  </si>
  <si>
    <t>31/12/2022</t>
  </si>
  <si>
    <t>מגדל מקפת קרנות פנסיה וקופות גמל בע"מ</t>
  </si>
  <si>
    <t>מגדל מקפת אישית (מספר אוצר 162) - מסלול לבני 50 עד 60</t>
  </si>
  <si>
    <t>גליל 5904</t>
  </si>
  <si>
    <t>9590431</t>
  </si>
  <si>
    <t>RF</t>
  </si>
  <si>
    <t>ממשל צמודה 0527</t>
  </si>
  <si>
    <t>1140847</t>
  </si>
  <si>
    <t>ממשל צמודה 0529</t>
  </si>
  <si>
    <t>1157023</t>
  </si>
  <si>
    <t>ממשל צמודה 0536</t>
  </si>
  <si>
    <t>1097708</t>
  </si>
  <si>
    <t>ממשל צמודה 0545</t>
  </si>
  <si>
    <t>1134865</t>
  </si>
  <si>
    <t>ממשל צמודה 0726</t>
  </si>
  <si>
    <t>1169564</t>
  </si>
  <si>
    <t>ממשל צמודה 0841</t>
  </si>
  <si>
    <t>1120583</t>
  </si>
  <si>
    <t>ממשל צמודה 0923</t>
  </si>
  <si>
    <t>1128081</t>
  </si>
  <si>
    <t>ממשל צמודה 1025</t>
  </si>
  <si>
    <t>1135912</t>
  </si>
  <si>
    <t>ממשל צמודה 1131</t>
  </si>
  <si>
    <t>1172220</t>
  </si>
  <si>
    <t>ממשל צמודה 1151</t>
  </si>
  <si>
    <t>1168301</t>
  </si>
  <si>
    <t>מ.ק.מ 1123</t>
  </si>
  <si>
    <t>8231128</t>
  </si>
  <si>
    <t>מ.ק.מ 813</t>
  </si>
  <si>
    <t>8230815</t>
  </si>
  <si>
    <t>מ.ק.מ. 1023</t>
  </si>
  <si>
    <t>8231029</t>
  </si>
  <si>
    <t>מ.ק.מ. 913</t>
  </si>
  <si>
    <t>8230914</t>
  </si>
  <si>
    <t>מקמ 1213</t>
  </si>
  <si>
    <t>8231219</t>
  </si>
  <si>
    <t>ממשל שקלית 0142</t>
  </si>
  <si>
    <t>1125400</t>
  </si>
  <si>
    <t>ממשל שקלית 0226</t>
  </si>
  <si>
    <t>1174697</t>
  </si>
  <si>
    <t>ממשל שקלית 0323</t>
  </si>
  <si>
    <t>1126747</t>
  </si>
  <si>
    <t>ממשל שקלית 0324</t>
  </si>
  <si>
    <t>1130848</t>
  </si>
  <si>
    <t>ממשל שקלית 0327</t>
  </si>
  <si>
    <t>1139344</t>
  </si>
  <si>
    <t>ממשל שקלית 0330</t>
  </si>
  <si>
    <t>1160985</t>
  </si>
  <si>
    <t>ממשל שקלית 0347</t>
  </si>
  <si>
    <t>1140193</t>
  </si>
  <si>
    <t>ממשל שקלית 0425</t>
  </si>
  <si>
    <t>1162668</t>
  </si>
  <si>
    <t>ממשל שקלית 0432</t>
  </si>
  <si>
    <t>1180660</t>
  </si>
  <si>
    <t>ממשל שקלית 0537</t>
  </si>
  <si>
    <t>1166180</t>
  </si>
  <si>
    <t>ממשל שקלית 0723</t>
  </si>
  <si>
    <t>1167105</t>
  </si>
  <si>
    <t>ממשל שקלית 0825</t>
  </si>
  <si>
    <t>1135557</t>
  </si>
  <si>
    <t>ממשל שקלית 0928</t>
  </si>
  <si>
    <t>1150879</t>
  </si>
  <si>
    <t>ממשל שקלית 1024</t>
  </si>
  <si>
    <t>1175777</t>
  </si>
  <si>
    <t>ממשל שקלית 1026</t>
  </si>
  <si>
    <t>1099456</t>
  </si>
  <si>
    <t>ממשל שקלית 1123</t>
  </si>
  <si>
    <t>1155068</t>
  </si>
  <si>
    <t>ממשל שקלית 1152</t>
  </si>
  <si>
    <t>1184076</t>
  </si>
  <si>
    <t>ממשל משתנה 0526</t>
  </si>
  <si>
    <t>1141795</t>
  </si>
  <si>
    <t>ממשל משתנה 1130</t>
  </si>
  <si>
    <t>1166552</t>
  </si>
  <si>
    <t>ISRAEL 4.5 2120</t>
  </si>
  <si>
    <t>US46513JB593</t>
  </si>
  <si>
    <t>A+</t>
  </si>
  <si>
    <t>FITCH</t>
  </si>
  <si>
    <t>אלה פקדון אגח ה</t>
  </si>
  <si>
    <t>מגמה</t>
  </si>
  <si>
    <t>515666881</t>
  </si>
  <si>
    <t>אג"ח מובנות</t>
  </si>
  <si>
    <t>ilAAA</t>
  </si>
  <si>
    <t>מעלות S&amp;P</t>
  </si>
  <si>
    <t>בינל הנפק אגח י</t>
  </si>
  <si>
    <t>513141879</t>
  </si>
  <si>
    <t>בנקים</t>
  </si>
  <si>
    <t>Aaa.il</t>
  </si>
  <si>
    <t>דיסק מנ אגח טו</t>
  </si>
  <si>
    <t>520029935</t>
  </si>
  <si>
    <t>לאומי אגח 179</t>
  </si>
  <si>
    <t>520018078</t>
  </si>
  <si>
    <t>מז טפ הנפק 45</t>
  </si>
  <si>
    <t>520032046</t>
  </si>
  <si>
    <t>מז טפ הנפק 49</t>
  </si>
  <si>
    <t>מז טפ הנפק 52</t>
  </si>
  <si>
    <t>מקורות אגח 11</t>
  </si>
  <si>
    <t>520010869</t>
  </si>
  <si>
    <t>מרכנתיל הנ אגחג</t>
  </si>
  <si>
    <t>513686154</t>
  </si>
  <si>
    <t>מרכנתיל הנ אגחד</t>
  </si>
  <si>
    <t>נמלי ישראל אגחא</t>
  </si>
  <si>
    <t>513569780</t>
  </si>
  <si>
    <t>נדל"ן מניב בישראל</t>
  </si>
  <si>
    <t>נמלי ישראל אגחב</t>
  </si>
  <si>
    <t>פועלים אגח 200</t>
  </si>
  <si>
    <t>520000118</t>
  </si>
  <si>
    <t>פועלים הנ אגח32</t>
  </si>
  <si>
    <t>520032640</t>
  </si>
  <si>
    <t>פועלים הנ אגח34</t>
  </si>
  <si>
    <t>פועלים הנ אגח35</t>
  </si>
  <si>
    <t>פועלים הנ אגח36</t>
  </si>
  <si>
    <t>חשמל אגח 27</t>
  </si>
  <si>
    <t>520000472</t>
  </si>
  <si>
    <t>אנרגיה</t>
  </si>
  <si>
    <t>Aa1.il</t>
  </si>
  <si>
    <t>חשמל אגח 29</t>
  </si>
  <si>
    <t>חשמל אגח 31</t>
  </si>
  <si>
    <t>חשמל אגח 32</t>
  </si>
  <si>
    <t>חשמל אגח 33</t>
  </si>
  <si>
    <t>נתיבי גז אגח ד</t>
  </si>
  <si>
    <t>513436394</t>
  </si>
  <si>
    <t>עזריאלי אגח ב</t>
  </si>
  <si>
    <t>510960719</t>
  </si>
  <si>
    <t>ilAA+</t>
  </si>
  <si>
    <t>עזריאלי אגח ד</t>
  </si>
  <si>
    <t>עזריאלי אגח ה</t>
  </si>
  <si>
    <t>עזריאלי אגח ו</t>
  </si>
  <si>
    <t>עזריאלי אגח ז</t>
  </si>
  <si>
    <t>עזריאלי אגח ח</t>
  </si>
  <si>
    <t>פועלים הנ הת טו</t>
  </si>
  <si>
    <t>אמות אגח ד</t>
  </si>
  <si>
    <t>520026683</t>
  </si>
  <si>
    <t>Aa2.il</t>
  </si>
  <si>
    <t>אמות אגח ו</t>
  </si>
  <si>
    <t>אמות אגח ח</t>
  </si>
  <si>
    <t>ארפורט אגח ה</t>
  </si>
  <si>
    <t>511659401</t>
  </si>
  <si>
    <t>ilAA</t>
  </si>
  <si>
    <t>ארפורט אגח ט</t>
  </si>
  <si>
    <t>ביג אגח ח</t>
  </si>
  <si>
    <t>513623314</t>
  </si>
  <si>
    <t>ביג אגח יא</t>
  </si>
  <si>
    <t>ביג אגח יג</t>
  </si>
  <si>
    <t>ביג אגח יד</t>
  </si>
  <si>
    <t>גב ים אגח ו</t>
  </si>
  <si>
    <t>520001736</t>
  </si>
  <si>
    <t>גב ים אגח ט</t>
  </si>
  <si>
    <t>גב ים אגח י</t>
  </si>
  <si>
    <t>ישרס אגח טו</t>
  </si>
  <si>
    <t>520017807</t>
  </si>
  <si>
    <t>ישרס אגח יח</t>
  </si>
  <si>
    <t>לאומי התח נד401</t>
  </si>
  <si>
    <t>לאומי התח נד402</t>
  </si>
  <si>
    <t>לאומי התח נד403</t>
  </si>
  <si>
    <t>לאומי התח נד404</t>
  </si>
  <si>
    <t>לאומי התח נד405</t>
  </si>
  <si>
    <t>מבנה אגח יז*</t>
  </si>
  <si>
    <t>520024126</t>
  </si>
  <si>
    <t>מבנה אגח יח*</t>
  </si>
  <si>
    <t>מבנה אגח כ*</t>
  </si>
  <si>
    <t>מבנה אגח כג*</t>
  </si>
  <si>
    <t>מבנה אגח כד*</t>
  </si>
  <si>
    <t>מבנה אגח כה*</t>
  </si>
  <si>
    <t>מליסרון אגח ו*</t>
  </si>
  <si>
    <t>520037789</t>
  </si>
  <si>
    <t>מליסרון אגח טז*</t>
  </si>
  <si>
    <t>מליסרון אגח י*</t>
  </si>
  <si>
    <t>מליסרון אגח יג*</t>
  </si>
  <si>
    <t>מליסרון אגח יד*</t>
  </si>
  <si>
    <t>מליסרון אגח יז*</t>
  </si>
  <si>
    <t>מליסרון אגח יח*</t>
  </si>
  <si>
    <t>מליסרון אגח יט*</t>
  </si>
  <si>
    <t>מליסרון אגח כ*</t>
  </si>
  <si>
    <t>פועלים הנ הת יח</t>
  </si>
  <si>
    <t>פועלים הנ הת יט</t>
  </si>
  <si>
    <t>פועלים הנ הת כא</t>
  </si>
  <si>
    <t>פועלים הנפ הת כ</t>
  </si>
  <si>
    <t>פועלים התח נד ה</t>
  </si>
  <si>
    <t>פועלים התח נד ו</t>
  </si>
  <si>
    <t>פועלים התח נד ז</t>
  </si>
  <si>
    <t>רבוע נדלן אגח ח*</t>
  </si>
  <si>
    <t>513765859</t>
  </si>
  <si>
    <t>ריט 1 אגח ד*</t>
  </si>
  <si>
    <t>513821488</t>
  </si>
  <si>
    <t>ריט 1 אגח ה*</t>
  </si>
  <si>
    <t>ריט 1 אגח ו*</t>
  </si>
  <si>
    <t>ריט 1 אגח ז*</t>
  </si>
  <si>
    <t>שופרסל אגח ו*</t>
  </si>
  <si>
    <t>520022732</t>
  </si>
  <si>
    <t>רשתות שיווק</t>
  </si>
  <si>
    <t>שלמה החז אגח טז</t>
  </si>
  <si>
    <t>520034372</t>
  </si>
  <si>
    <t>שלמה החז אגח יח</t>
  </si>
  <si>
    <t>אדמה אגח ב</t>
  </si>
  <si>
    <t>520043605</t>
  </si>
  <si>
    <t>כימיה, גומי ופלסטיק</t>
  </si>
  <si>
    <t>ilAA-</t>
  </si>
  <si>
    <t>בזק אגח 10</t>
  </si>
  <si>
    <t>520031931</t>
  </si>
  <si>
    <t>Aa3.il</t>
  </si>
  <si>
    <t>בזק אגח 12</t>
  </si>
  <si>
    <t>ביג אגח ז</t>
  </si>
  <si>
    <t>ביג אגח ט</t>
  </si>
  <si>
    <t>ביג אגח טו</t>
  </si>
  <si>
    <t>ביג אגח יב</t>
  </si>
  <si>
    <t>ביג אגח יח</t>
  </si>
  <si>
    <t>ביג אגח כ</t>
  </si>
  <si>
    <t>בינל הנפ התח כו</t>
  </si>
  <si>
    <t>בינל הנפק התחכד</t>
  </si>
  <si>
    <t>בינל הנפק התחכה</t>
  </si>
  <si>
    <t>בינל הנפקות כז</t>
  </si>
  <si>
    <t>דיסקונט מנ נד ו</t>
  </si>
  <si>
    <t>דיסקונט מנ נד ז</t>
  </si>
  <si>
    <t>דיסקונט מנ נד ח</t>
  </si>
  <si>
    <t>דיסקונט מנ נד ט</t>
  </si>
  <si>
    <t>הפניקס אגח 5</t>
  </si>
  <si>
    <t>520017450</t>
  </si>
  <si>
    <t>ביטוח</t>
  </si>
  <si>
    <t>הראל הנפק אגח ו</t>
  </si>
  <si>
    <t>513834200</t>
  </si>
  <si>
    <t>הראל הנפק אגח ז</t>
  </si>
  <si>
    <t>ישרס אגח טז</t>
  </si>
  <si>
    <t>ישרס אגח יג</t>
  </si>
  <si>
    <t>ישרס אגח יט</t>
  </si>
  <si>
    <t>כללביט אגח ט</t>
  </si>
  <si>
    <t>513754069</t>
  </si>
  <si>
    <t>מגה אור אגח ח*</t>
  </si>
  <si>
    <t>513257873</t>
  </si>
  <si>
    <t>מז טפ הנפ הת 53</t>
  </si>
  <si>
    <t>מז טפ הנפק הת48</t>
  </si>
  <si>
    <t>מז טפ הנפק הת50</t>
  </si>
  <si>
    <t>מזטפ הנפ הת65</t>
  </si>
  <si>
    <t>סלע נדלן אגח ב</t>
  </si>
  <si>
    <t>513992529</t>
  </si>
  <si>
    <t>סלע נדלן אגח ג</t>
  </si>
  <si>
    <t>סלע נדלן אגח ד</t>
  </si>
  <si>
    <t>פניקס הון אגח ה</t>
  </si>
  <si>
    <t>514290345</t>
  </si>
  <si>
    <t>רבוע נדלן אגח ו*</t>
  </si>
  <si>
    <t>רבוע נדלן אגח ט*</t>
  </si>
  <si>
    <t>אלדן תחבו אגח ה</t>
  </si>
  <si>
    <t>510454333</t>
  </si>
  <si>
    <t>ilA+</t>
  </si>
  <si>
    <t>אלדן תחבו אגח ז</t>
  </si>
  <si>
    <t>גירון אגח ו</t>
  </si>
  <si>
    <t>520044520</t>
  </si>
  <si>
    <t>A1.il</t>
  </si>
  <si>
    <t>גירון אגח ז</t>
  </si>
  <si>
    <t>גירון אגח ח</t>
  </si>
  <si>
    <t>ג'נרישן קפ אגחב*</t>
  </si>
  <si>
    <t>515846558</t>
  </si>
  <si>
    <t>השקעה ואחזקות</t>
  </si>
  <si>
    <t>ג'נרישן קפ אגחג*</t>
  </si>
  <si>
    <t>מגה אור אגח ד*</t>
  </si>
  <si>
    <t>מגה אור אגח ז*</t>
  </si>
  <si>
    <t>מגה אור אגח ט*</t>
  </si>
  <si>
    <t>מגה אור אגח יא*</t>
  </si>
  <si>
    <t>מימון ישיר אגחג</t>
  </si>
  <si>
    <t>513893123</t>
  </si>
  <si>
    <t>אשראי חוץ בנקאי</t>
  </si>
  <si>
    <t>מימון ישיר אגחד</t>
  </si>
  <si>
    <t>מימון ישיר אגחה</t>
  </si>
  <si>
    <t>מימון ישיר אגחו</t>
  </si>
  <si>
    <t>פז נפט אגח ו*</t>
  </si>
  <si>
    <t>510216054</t>
  </si>
  <si>
    <t>פז נפט אגח ז*</t>
  </si>
  <si>
    <t>אדגר אגח ט*</t>
  </si>
  <si>
    <t>520035171</t>
  </si>
  <si>
    <t>נדל"ן מניב בחו"ל</t>
  </si>
  <si>
    <t>A2.il</t>
  </si>
  <si>
    <t>אלבר אגח יט</t>
  </si>
  <si>
    <t>512025891</t>
  </si>
  <si>
    <t>ilA</t>
  </si>
  <si>
    <t>אפי נכסים אגח 8</t>
  </si>
  <si>
    <t>510560188</t>
  </si>
  <si>
    <t>אפי נכסים אגחיג</t>
  </si>
  <si>
    <t>אפי נכסים אגחיד</t>
  </si>
  <si>
    <t>אשטרום קבוצה אגח ד</t>
  </si>
  <si>
    <t>510381601</t>
  </si>
  <si>
    <t>בנייה</t>
  </si>
  <si>
    <t>ג'י סיטי אגח טו</t>
  </si>
  <si>
    <t>520033234</t>
  </si>
  <si>
    <t>הכשרת ישוב אג21</t>
  </si>
  <si>
    <t>520020116</t>
  </si>
  <si>
    <t>סלקום אגח ח*</t>
  </si>
  <si>
    <t>511930125</t>
  </si>
  <si>
    <t>או פי סי אגח ב*</t>
  </si>
  <si>
    <t>514401702</t>
  </si>
  <si>
    <t>ilA-</t>
  </si>
  <si>
    <t>ג'י סיטי אגח יב</t>
  </si>
  <si>
    <t>A3.il</t>
  </si>
  <si>
    <t>ג'י סיטי אגח יג</t>
  </si>
  <si>
    <t>ג'י סיטי אגח יד</t>
  </si>
  <si>
    <t>הכשרת ישוב אג23</t>
  </si>
  <si>
    <t>מגוריט אגח ב</t>
  </si>
  <si>
    <t>515434074</t>
  </si>
  <si>
    <t>מגוריט אגח ג</t>
  </si>
  <si>
    <t>מגוריט אגח ד</t>
  </si>
  <si>
    <t>פתאל החזקות אגח ד*</t>
  </si>
  <si>
    <t>512607888</t>
  </si>
  <si>
    <t>מלונאות ותיירות</t>
  </si>
  <si>
    <t>אגח הפחתת שווי ניירות חסומים</t>
  </si>
  <si>
    <t>259026600</t>
  </si>
  <si>
    <t>ל.ר.</t>
  </si>
  <si>
    <t>NR</t>
  </si>
  <si>
    <t>ארי נדלן אגח א</t>
  </si>
  <si>
    <t>520038332</t>
  </si>
  <si>
    <t>מניבים ריט אגחא*</t>
  </si>
  <si>
    <t>515327120</t>
  </si>
  <si>
    <t>מניבים ריט אגחב*</t>
  </si>
  <si>
    <t>מניבים ריט אגחג*</t>
  </si>
  <si>
    <t>משק אנרג אגח א</t>
  </si>
  <si>
    <t>516167343</t>
  </si>
  <si>
    <t>נופר אנרג אגח א*</t>
  </si>
  <si>
    <t>514599943</t>
  </si>
  <si>
    <t>אנרגיה מתחדשת</t>
  </si>
  <si>
    <t>קרדן אןוי אגח ב*</t>
  </si>
  <si>
    <t>NV1239114</t>
  </si>
  <si>
    <t>דיסק מנ אגח יד</t>
  </si>
  <si>
    <t>עמידר אגח א</t>
  </si>
  <si>
    <t>520017393</t>
  </si>
  <si>
    <t>פועלים אגח 100</t>
  </si>
  <si>
    <t>חשמל אגח 26</t>
  </si>
  <si>
    <t>שטראוס אגח ה</t>
  </si>
  <si>
    <t>520003781</t>
  </si>
  <si>
    <t>מזון</t>
  </si>
  <si>
    <t>תעש אוירית אגחד</t>
  </si>
  <si>
    <t>520027194</t>
  </si>
  <si>
    <t>ביטחוניות</t>
  </si>
  <si>
    <t>אייסיאל אגח ז*</t>
  </si>
  <si>
    <t>520027830</t>
  </si>
  <si>
    <t>אמות אגח ה</t>
  </si>
  <si>
    <t>אמות אגח ז</t>
  </si>
  <si>
    <t>ביג אגח ו</t>
  </si>
  <si>
    <t>גב ים אגח ח</t>
  </si>
  <si>
    <t>וילאר אגח ח</t>
  </si>
  <si>
    <t>520038910</t>
  </si>
  <si>
    <t>ישראמקו אגח ג*</t>
  </si>
  <si>
    <t>550010003</t>
  </si>
  <si>
    <t>מבנה אגח טו*</t>
  </si>
  <si>
    <t>מנורה הון התח ד</t>
  </si>
  <si>
    <t>513937714</t>
  </si>
  <si>
    <t>שופרסל אגח ה*</t>
  </si>
  <si>
    <t>שופרסל אגח ז*</t>
  </si>
  <si>
    <t>שלמה החז אגח יז</t>
  </si>
  <si>
    <t>בזק אגח 9</t>
  </si>
  <si>
    <t>גמא אגח 3</t>
  </si>
  <si>
    <t>512711789</t>
  </si>
  <si>
    <t>דה זראסאי אגח ג</t>
  </si>
  <si>
    <t>1744984</t>
  </si>
  <si>
    <t>הראל הנפ אגח טו</t>
  </si>
  <si>
    <t>הראל הנפ אגח טז</t>
  </si>
  <si>
    <t>הראל הנפ אגח יב</t>
  </si>
  <si>
    <t>הראל הנפ אגח יד</t>
  </si>
  <si>
    <t>הראל הנפ אגח יח</t>
  </si>
  <si>
    <t>יוניברסל אגח ב</t>
  </si>
  <si>
    <t>511809071</t>
  </si>
  <si>
    <t>כללביט אגח י</t>
  </si>
  <si>
    <t>כללביט אגח יא</t>
  </si>
  <si>
    <t>כללביט אגח יב</t>
  </si>
  <si>
    <t>מנורה הון התח ה</t>
  </si>
  <si>
    <t>מנורה הון התח ז</t>
  </si>
  <si>
    <t>פניקס הון אגח ח</t>
  </si>
  <si>
    <t>פניקס הון אגח ט</t>
  </si>
  <si>
    <t>פניקס הון אגחיא</t>
  </si>
  <si>
    <t>קרסו אגח ב</t>
  </si>
  <si>
    <t>514065283</t>
  </si>
  <si>
    <t>קרסו אגח ג</t>
  </si>
  <si>
    <t>קרסו אגח ד</t>
  </si>
  <si>
    <t>קרסו מוט' אגח א</t>
  </si>
  <si>
    <t>אלדן תחבו אגח ו</t>
  </si>
  <si>
    <t>אלקטרה אגח ד*</t>
  </si>
  <si>
    <t>520028911</t>
  </si>
  <si>
    <t>אלקטרה אגח ה*</t>
  </si>
  <si>
    <t>דמרי אגח ז*</t>
  </si>
  <si>
    <t>511399388</t>
  </si>
  <si>
    <t>דמרי אגח ט*</t>
  </si>
  <si>
    <t>ממן אגח ב</t>
  </si>
  <si>
    <t>520036435</t>
  </si>
  <si>
    <t>ספנסר אגח ג</t>
  </si>
  <si>
    <t>1838863</t>
  </si>
  <si>
    <t>פז נפט ד*</t>
  </si>
  <si>
    <t>פז נפט אגח ח*</t>
  </si>
  <si>
    <t>פרטנר אגח ו*</t>
  </si>
  <si>
    <t>520044314</t>
  </si>
  <si>
    <t>פרטנר אגח ז*</t>
  </si>
  <si>
    <t>שפיר הנדס אגח א*</t>
  </si>
  <si>
    <t>514892801</t>
  </si>
  <si>
    <t>מתכת ומוצרי בניה</t>
  </si>
  <si>
    <t>שפיר הנדס אגח ב*</t>
  </si>
  <si>
    <t>אזורים אגח 13*</t>
  </si>
  <si>
    <t>520025990</t>
  </si>
  <si>
    <t>אזורים אגח 14*</t>
  </si>
  <si>
    <t>איידיאייהנ הת ה</t>
  </si>
  <si>
    <t>514486042</t>
  </si>
  <si>
    <t>אלבר אגח כ</t>
  </si>
  <si>
    <t>אנלייט אנר אג ג*</t>
  </si>
  <si>
    <t>520041146</t>
  </si>
  <si>
    <t>אנלייט אנר אגחו*</t>
  </si>
  <si>
    <t>אנרג'יקס אג ב*</t>
  </si>
  <si>
    <t>513901371</t>
  </si>
  <si>
    <t>אפריקה מג אגח ה*</t>
  </si>
  <si>
    <t>520034760</t>
  </si>
  <si>
    <t>בזן אגח ה</t>
  </si>
  <si>
    <t>520036658</t>
  </si>
  <si>
    <t>בזן אגח י</t>
  </si>
  <si>
    <t>סלקום אגח ט*</t>
  </si>
  <si>
    <t>סלקום אגח יא*</t>
  </si>
  <si>
    <t>סלקום אגח יב*</t>
  </si>
  <si>
    <t>סלקום אגח יג*</t>
  </si>
  <si>
    <t>פתאל אירו אגח א</t>
  </si>
  <si>
    <t>515328250</t>
  </si>
  <si>
    <t>פתאל אירו אגח ד</t>
  </si>
  <si>
    <t>קרסו נדלן אגח א*</t>
  </si>
  <si>
    <t>510488190</t>
  </si>
  <si>
    <t>אקרו אגח א</t>
  </si>
  <si>
    <t>511996803</t>
  </si>
  <si>
    <t>פתאל החז אגח ב*</t>
  </si>
  <si>
    <t>פתאל החז אגח ג*</t>
  </si>
  <si>
    <t>פתאל החזק אג 1*</t>
  </si>
  <si>
    <t>דלשה קפיטל אגחב</t>
  </si>
  <si>
    <t>1888119</t>
  </si>
  <si>
    <t>Baa1.il</t>
  </si>
  <si>
    <t>אול יר אגח ג</t>
  </si>
  <si>
    <t>1841580</t>
  </si>
  <si>
    <t>אול יר אגח ה</t>
  </si>
  <si>
    <t>אנלייט אנר אגחה*</t>
  </si>
  <si>
    <t>ריט אזורים אג ב*</t>
  </si>
  <si>
    <t>516117181</t>
  </si>
  <si>
    <t>אלביט מע' אגח ג</t>
  </si>
  <si>
    <t>520043027</t>
  </si>
  <si>
    <t>אלביט מע' אגח ד</t>
  </si>
  <si>
    <t>ישראמקו אגח א*</t>
  </si>
  <si>
    <t>ישראמקו אגח ב*</t>
  </si>
  <si>
    <t>תמר פטרו אגח א*</t>
  </si>
  <si>
    <t>515334662</t>
  </si>
  <si>
    <t>תמר פטרו אגח ב*</t>
  </si>
  <si>
    <t>בזן אגח ו</t>
  </si>
  <si>
    <t>בזן אגח ט</t>
  </si>
  <si>
    <t>ISRELE 3.75 02/32</t>
  </si>
  <si>
    <t>IL0060004004</t>
  </si>
  <si>
    <t>בלומברג</t>
  </si>
  <si>
    <t>BBB+</t>
  </si>
  <si>
    <t>S&amp;P</t>
  </si>
  <si>
    <t>HAPOAL 3.255 01/32</t>
  </si>
  <si>
    <t>IL0066204707</t>
  </si>
  <si>
    <t>BBB</t>
  </si>
  <si>
    <t>LUMIIT 3.275 01/31 01/26</t>
  </si>
  <si>
    <t>IL0060404899</t>
  </si>
  <si>
    <t>ISRAEL CHEMICALS 6.375 31/05/38*</t>
  </si>
  <si>
    <t>IL0028103310</t>
  </si>
  <si>
    <t>BBB-</t>
  </si>
  <si>
    <t>MZRHIT 3.077 04/31</t>
  </si>
  <si>
    <t>IL0069508369</t>
  </si>
  <si>
    <t>520000522</t>
  </si>
  <si>
    <t>TEVA 4.375 2030</t>
  </si>
  <si>
    <t>XS2406607171</t>
  </si>
  <si>
    <t>520013954</t>
  </si>
  <si>
    <t>פארמה</t>
  </si>
  <si>
    <t>BB-</t>
  </si>
  <si>
    <t>TEVA 6 01/25 10/24</t>
  </si>
  <si>
    <t>XS2198213956</t>
  </si>
  <si>
    <t>CAMT 12/01/26*</t>
  </si>
  <si>
    <t>US13469VAA61</t>
  </si>
  <si>
    <t>511235434</t>
  </si>
  <si>
    <t>מוליכים למחצה</t>
  </si>
  <si>
    <t>CYBERARK SOFT 11/15/24</t>
  </si>
  <si>
    <t>US23248VAB18</t>
  </si>
  <si>
    <t>512291642</t>
  </si>
  <si>
    <t>Software &amp; Services</t>
  </si>
  <si>
    <t>NICEIT 0 09/25</t>
  </si>
  <si>
    <t>US653656AB42</t>
  </si>
  <si>
    <t>520036872</t>
  </si>
  <si>
    <t>NVMI 0 10/15/2025*</t>
  </si>
  <si>
    <t>US66980MAB28</t>
  </si>
  <si>
    <t>511812463</t>
  </si>
  <si>
    <t>SOLAREDGE TECH 0 09/25</t>
  </si>
  <si>
    <t>US83417MAD65</t>
  </si>
  <si>
    <t>513865329</t>
  </si>
  <si>
    <t>Semiconductors &amp; Semiconductor Equipment</t>
  </si>
  <si>
    <t>VRNT 0.25 04/26</t>
  </si>
  <si>
    <t>US92343XAC48</t>
  </si>
  <si>
    <t>512704867</t>
  </si>
  <si>
    <t>WIX 0 08/25</t>
  </si>
  <si>
    <t>US92940WAD11</t>
  </si>
  <si>
    <t>513881177</t>
  </si>
  <si>
    <t>ALVGR 4.252 07/52</t>
  </si>
  <si>
    <t>DE000A30VJZ6</t>
  </si>
  <si>
    <t>Insurance</t>
  </si>
  <si>
    <t>A2</t>
  </si>
  <si>
    <t>Moodys</t>
  </si>
  <si>
    <t>SRENVX 4.5 24/44</t>
  </si>
  <si>
    <t>XS1108784510</t>
  </si>
  <si>
    <t>A</t>
  </si>
  <si>
    <t>ZURNVX 3 04/51</t>
  </si>
  <si>
    <t>XS2283177561</t>
  </si>
  <si>
    <t>ZURNVX 3.5 05/52</t>
  </si>
  <si>
    <t>XS2416978190</t>
  </si>
  <si>
    <t>ANZNZ 5.548 08/32</t>
  </si>
  <si>
    <t>USQ0426YAV58</t>
  </si>
  <si>
    <t>Banks</t>
  </si>
  <si>
    <t>A-</t>
  </si>
  <si>
    <t>AXASA 4.25 03/43</t>
  </si>
  <si>
    <t>XS2487052487</t>
  </si>
  <si>
    <t>IAGLN 4.25 11/32</t>
  </si>
  <si>
    <t>US11044MAA45</t>
  </si>
  <si>
    <t>Transportation</t>
  </si>
  <si>
    <t>SHBASS 4.625 08/32</t>
  </si>
  <si>
    <t>XS2523511165</t>
  </si>
  <si>
    <t>UNITED AIRLINES 5.875 10/27</t>
  </si>
  <si>
    <t>US90931GAA76</t>
  </si>
  <si>
    <t>TELECOMMUNICATION SERVICES</t>
  </si>
  <si>
    <t>A3</t>
  </si>
  <si>
    <t>ALVGR 3.2 PERP</t>
  </si>
  <si>
    <t>US018820AB64</t>
  </si>
  <si>
    <t>Baa1</t>
  </si>
  <si>
    <t>JPM 5.717 09/33</t>
  </si>
  <si>
    <t>US46647PDK93</t>
  </si>
  <si>
    <t>NAB 3.933 08/2034 08/29</t>
  </si>
  <si>
    <t>USG6S94TAB96</t>
  </si>
  <si>
    <t>NWIDE 6.178 12/27</t>
  </si>
  <si>
    <t>XS2562898143</t>
  </si>
  <si>
    <t>SCENTRE GROUP 4.75 09/80</t>
  </si>
  <si>
    <t>USQ8053LAA28</t>
  </si>
  <si>
    <t>Real Estate</t>
  </si>
  <si>
    <t>SCGAU 5.125 09/2080</t>
  </si>
  <si>
    <t>USQ8053LAB01</t>
  </si>
  <si>
    <t>VW 4.375 05/30</t>
  </si>
  <si>
    <t>XS2554489513</t>
  </si>
  <si>
    <t>Automobiles &amp; Components</t>
  </si>
  <si>
    <t>WSTP 5.405 08/33</t>
  </si>
  <si>
    <t>US961214FG36</t>
  </si>
  <si>
    <t>AL 5.85 12/15/27</t>
  </si>
  <si>
    <t>US00914AAT97</t>
  </si>
  <si>
    <t>Capital Goods</t>
  </si>
  <si>
    <t>ASSGEN 5.8 07/32</t>
  </si>
  <si>
    <t>XS2468223107</t>
  </si>
  <si>
    <t>AXP 4.989 05/33</t>
  </si>
  <si>
    <t>US025816CX59</t>
  </si>
  <si>
    <t>Diversified Financials</t>
  </si>
  <si>
    <t>FIS 5.1 07/32</t>
  </si>
  <si>
    <t>US31620MBY12</t>
  </si>
  <si>
    <t>HPQ 5.5 01/33</t>
  </si>
  <si>
    <t>US40434LAN55</t>
  </si>
  <si>
    <t>Technology Hardware &amp; Equipment</t>
  </si>
  <si>
    <t>INTNED 4.125 08/33</t>
  </si>
  <si>
    <t>XS2524746687</t>
  </si>
  <si>
    <t>MAR 4.625 06/30</t>
  </si>
  <si>
    <t>US571903BE27</t>
  </si>
  <si>
    <t>Hotels Restaurants &amp; Leisure</t>
  </si>
  <si>
    <t>PRU 6 09/52</t>
  </si>
  <si>
    <t>US744320BK76</t>
  </si>
  <si>
    <t>STLA 5.625 01/28</t>
  </si>
  <si>
    <t>USU85861AD15</t>
  </si>
  <si>
    <t>TD 8.125 10/82</t>
  </si>
  <si>
    <t>US89117F8Z56</t>
  </si>
  <si>
    <t>WHR 4.7 05/32</t>
  </si>
  <si>
    <t>US963320AZ92</t>
  </si>
  <si>
    <t>Consumer Durables &amp; Apparel</t>
  </si>
  <si>
    <t>AER 3.3 01/32</t>
  </si>
  <si>
    <t>US00774MAX39</t>
  </si>
  <si>
    <t>AHTLN 5.5 08/32</t>
  </si>
  <si>
    <t>US04505AAA79</t>
  </si>
  <si>
    <t>ALLE 5.411 07/32</t>
  </si>
  <si>
    <t>US01748TAC53</t>
  </si>
  <si>
    <t>ASHTEAD CAPITAL 4.25 11/29 11/27</t>
  </si>
  <si>
    <t>US045054AL70</t>
  </si>
  <si>
    <t>AVGO 4.15 11/30</t>
  </si>
  <si>
    <t>US11135FAQ46</t>
  </si>
  <si>
    <t>BCRED 2.625 12/26</t>
  </si>
  <si>
    <t>US09261HAD98</t>
  </si>
  <si>
    <t>BCRED 7.05 09/25</t>
  </si>
  <si>
    <t>US09261HAY36</t>
  </si>
  <si>
    <t>ENBCN 5.5 07/77</t>
  </si>
  <si>
    <t>US29250NAS45</t>
  </si>
  <si>
    <t>ENERGY</t>
  </si>
  <si>
    <t>ENBCN 6 01/27 01/77</t>
  </si>
  <si>
    <t>US29250NAN57</t>
  </si>
  <si>
    <t>ETP 5.25 04/29</t>
  </si>
  <si>
    <t>US29278NAG88</t>
  </si>
  <si>
    <t>EXPE 3.25 02/30</t>
  </si>
  <si>
    <t>US30212PAR64</t>
  </si>
  <si>
    <t>FLEX 4.875 05/30</t>
  </si>
  <si>
    <t>US33938XAB10</t>
  </si>
  <si>
    <t>FS KKR CAPITAL 4.25 2/25 01/25</t>
  </si>
  <si>
    <t>US30313RAA77</t>
  </si>
  <si>
    <t>FSK 3.125 10/28</t>
  </si>
  <si>
    <t>US302635AK33</t>
  </si>
  <si>
    <t>GENERAL MOTORS GM 5.4 10/29</t>
  </si>
  <si>
    <t>US37045VAY65</t>
  </si>
  <si>
    <t>GPN 5.4 08/32</t>
  </si>
  <si>
    <t>US37940XAQ51</t>
  </si>
  <si>
    <t>KD 3.15 10/31</t>
  </si>
  <si>
    <t>US50155QAE08</t>
  </si>
  <si>
    <t>MACQUARIE BANK 3.624 06/30</t>
  </si>
  <si>
    <t>USQ568A9SQ14</t>
  </si>
  <si>
    <t>Baa3</t>
  </si>
  <si>
    <t>MSI 5.6 06/32</t>
  </si>
  <si>
    <t>US620076BW88</t>
  </si>
  <si>
    <t>MTZ 4.5 08/28</t>
  </si>
  <si>
    <t>US576323AP42</t>
  </si>
  <si>
    <t>NGLS 4 01/32</t>
  </si>
  <si>
    <t>US87612BBU52</t>
  </si>
  <si>
    <t>NGLS 6.5 07/27</t>
  </si>
  <si>
    <t>US87612BBL53</t>
  </si>
  <si>
    <t>NGLS 6.875 01/29</t>
  </si>
  <si>
    <t>US87612BBN10</t>
  </si>
  <si>
    <t>NXPI 5 01/33</t>
  </si>
  <si>
    <t>US62954HBB33</t>
  </si>
  <si>
    <t>ORCINC 4.7 02/27</t>
  </si>
  <si>
    <t>US69120VAF85</t>
  </si>
  <si>
    <t>Other</t>
  </si>
  <si>
    <t>OWL ROCK 3.4 7/26</t>
  </si>
  <si>
    <t>US69121KAE47</t>
  </si>
  <si>
    <t>OWL ROCK 3.75 07/25</t>
  </si>
  <si>
    <t>US69121KAC80</t>
  </si>
  <si>
    <t>SEB 6.875 PERP</t>
  </si>
  <si>
    <t>XS2479344561</t>
  </si>
  <si>
    <t>SRENVX 5.75 08/15/50 08/25</t>
  </si>
  <si>
    <t>XS1261170515</t>
  </si>
  <si>
    <t>SSELN 4 PERP</t>
  </si>
  <si>
    <t>XS2439704318</t>
  </si>
  <si>
    <t>UTILITIES</t>
  </si>
  <si>
    <t>TELIAS 4.625 PREP</t>
  </si>
  <si>
    <t>XS2526881532</t>
  </si>
  <si>
    <t>TMUS 3.5 04/2031</t>
  </si>
  <si>
    <t>US87264ABW45</t>
  </si>
  <si>
    <t>TRPCN 5.3 03/77</t>
  </si>
  <si>
    <t>US89356BAC28</t>
  </si>
  <si>
    <t>UNITED RENTALS NORTH 6 12/29</t>
  </si>
  <si>
    <t>US911365BQ63</t>
  </si>
  <si>
    <t>VW 4.625 PERP 06/28</t>
  </si>
  <si>
    <t>XS1799939027</t>
  </si>
  <si>
    <t>WBD 4.279 03/32</t>
  </si>
  <si>
    <t>US55903VAL71</t>
  </si>
  <si>
    <t>Media</t>
  </si>
  <si>
    <t>AY 4.125 06/28</t>
  </si>
  <si>
    <t>US04916WAA27</t>
  </si>
  <si>
    <t>BB+</t>
  </si>
  <si>
    <t>BALL 6.875 03/28</t>
  </si>
  <si>
    <t>US058498AY23</t>
  </si>
  <si>
    <t>MATERIALS</t>
  </si>
  <si>
    <t>BAYNGR 3.125 11/79 11/27</t>
  </si>
  <si>
    <t>XS2077670342</t>
  </si>
  <si>
    <t>Pharmaceuticals &amp; Biotechnology</t>
  </si>
  <si>
    <t>BNP 6.875 PERP</t>
  </si>
  <si>
    <t>FR001400BBL2</t>
  </si>
  <si>
    <t>Ba1</t>
  </si>
  <si>
    <t>BNP 7.75 PERP</t>
  </si>
  <si>
    <t>USF1067PAC08</t>
  </si>
  <si>
    <t>CDWC 3.25 02/29</t>
  </si>
  <si>
    <t>US12513GBF54</t>
  </si>
  <si>
    <t>CDWC 4.25 04/28</t>
  </si>
  <si>
    <t>US12513GBD07</t>
  </si>
  <si>
    <t>CQP 3.25 01/32</t>
  </si>
  <si>
    <t>US16411QAN16</t>
  </si>
  <si>
    <t>CQP 4.5 10/29</t>
  </si>
  <si>
    <t>US16411QAG64</t>
  </si>
  <si>
    <t>CREDIT SUISSE 6.5 08/23</t>
  </si>
  <si>
    <t>XS0957135212</t>
  </si>
  <si>
    <t>HCA 5.875 02/29</t>
  </si>
  <si>
    <t>US404119BW86</t>
  </si>
  <si>
    <t>Health Care Equipment &amp; Services</t>
  </si>
  <si>
    <t>MATTEL 3.75 04/29</t>
  </si>
  <si>
    <t>US577081BF84</t>
  </si>
  <si>
    <t>MSCI 3.25 2033</t>
  </si>
  <si>
    <t>US55354GAQ38</t>
  </si>
  <si>
    <t>MSCI 3.625 09/30 03/28</t>
  </si>
  <si>
    <t>US55354GAK67</t>
  </si>
  <si>
    <t>NWG 7.416 06/33</t>
  </si>
  <si>
    <t>XS2563349765</t>
  </si>
  <si>
    <t>NWSA 5.125 02/32</t>
  </si>
  <si>
    <t>US65249BAB53</t>
  </si>
  <si>
    <t>PARA 6.375 03/62</t>
  </si>
  <si>
    <t>US92556HAE71</t>
  </si>
  <si>
    <t>VODAFONE 4.125 06/81</t>
  </si>
  <si>
    <t>US92857WBW91</t>
  </si>
  <si>
    <t>VODAFONE 6.25 10/78 10/24</t>
  </si>
  <si>
    <t>XS1888180640</t>
  </si>
  <si>
    <t>AER 6.5 06/45</t>
  </si>
  <si>
    <t>US00773HAA59</t>
  </si>
  <si>
    <t>BB</t>
  </si>
  <si>
    <t>ALLISON TRANS 3.75 01/31</t>
  </si>
  <si>
    <t>US019736AG29</t>
  </si>
  <si>
    <t>Ba2</t>
  </si>
  <si>
    <t>ALLISON TRANSM 5.875 06/29</t>
  </si>
  <si>
    <t>US019736AF46</t>
  </si>
  <si>
    <t>ATRFIN 2.625 09/27</t>
  </si>
  <si>
    <t>XS2294495838</t>
  </si>
  <si>
    <t>CHARLES RIVER LAB 4 03/31</t>
  </si>
  <si>
    <t>US159864AJ65</t>
  </si>
  <si>
    <t>F 6.1 08/32</t>
  </si>
  <si>
    <t>US345370DB39</t>
  </si>
  <si>
    <t>F 7.35 11/27</t>
  </si>
  <si>
    <t>US345397C353</t>
  </si>
  <si>
    <t>GPK 3.75 02/30</t>
  </si>
  <si>
    <t>US38869AAD90</t>
  </si>
  <si>
    <t>HESM 5.125 06/28</t>
  </si>
  <si>
    <t>US428104AA14</t>
  </si>
  <si>
    <t>HILTON DOMESTIC 4 05/31</t>
  </si>
  <si>
    <t>US432833AL52</t>
  </si>
  <si>
    <t>SEAGATE 4.091 06/29</t>
  </si>
  <si>
    <t>US81180WBC47</t>
  </si>
  <si>
    <t>TELEFO 7.125 PERP</t>
  </si>
  <si>
    <t>XS2462605671</t>
  </si>
  <si>
    <t>UNITED RENTALS NORTH 4 07/30</t>
  </si>
  <si>
    <t>US911365BN33</t>
  </si>
  <si>
    <t>ASGN 4.625 15/05/2028</t>
  </si>
  <si>
    <t>US00191UAA07</t>
  </si>
  <si>
    <t>Commercial &amp; Professional Services</t>
  </si>
  <si>
    <t>BOOZ ALLEN HAMILTON INC 07/29</t>
  </si>
  <si>
    <t>US09951LAB99</t>
  </si>
  <si>
    <t>LLOYDS 8.5</t>
  </si>
  <si>
    <t>XS2529511722</t>
  </si>
  <si>
    <t>MTCHII 4.125 08/30</t>
  </si>
  <si>
    <t>US57665RAL06</t>
  </si>
  <si>
    <t>Ba3</t>
  </si>
  <si>
    <t>SIRIUS XM RADIO 4 07/28</t>
  </si>
  <si>
    <t>US82967NBJ63</t>
  </si>
  <si>
    <t>UAL 4.375 04/26</t>
  </si>
  <si>
    <t>US90932LAG23</t>
  </si>
  <si>
    <t>ATRSAV 3.625 04/2026</t>
  </si>
  <si>
    <t>XS2338530467</t>
  </si>
  <si>
    <t>B1</t>
  </si>
  <si>
    <t>BACR 8.875</t>
  </si>
  <si>
    <t>XS2492482828</t>
  </si>
  <si>
    <t>B+</t>
  </si>
  <si>
    <t>CCO HOLDINGS 4.5 08/30 02/28</t>
  </si>
  <si>
    <t>US1248EPCE15</t>
  </si>
  <si>
    <t>CCO HOLDINGS 4.75 03/30 09/24</t>
  </si>
  <si>
    <t>US1248EPCD32</t>
  </si>
  <si>
    <t>DAN 3 07/2029</t>
  </si>
  <si>
    <t>XS2345050251</t>
  </si>
  <si>
    <t>DAN 4.25 09/30</t>
  </si>
  <si>
    <t>US235825AH97</t>
  </si>
  <si>
    <t>EDF 6 PREP 01/26</t>
  </si>
  <si>
    <t>FR0011401728</t>
  </si>
  <si>
    <t>Electricite De Franc 5 01/26</t>
  </si>
  <si>
    <t>FR0011697028</t>
  </si>
  <si>
    <t>ORGNON 5.125 2031</t>
  </si>
  <si>
    <t>US68622TAB70</t>
  </si>
  <si>
    <t>ORA 2.5 07/27*</t>
  </si>
  <si>
    <t>US686688AA03</t>
  </si>
  <si>
    <t>880326081</t>
  </si>
  <si>
    <t>סה"כ תל אביב 35</t>
  </si>
  <si>
    <t>או פי סי אנרגיה*</t>
  </si>
  <si>
    <t>1141571</t>
  </si>
  <si>
    <t>אורמת טכנו*</t>
  </si>
  <si>
    <t>1134402</t>
  </si>
  <si>
    <t>איי.סי.אל*</t>
  </si>
  <si>
    <t>281014</t>
  </si>
  <si>
    <t>אלביט מערכות</t>
  </si>
  <si>
    <t>1081124</t>
  </si>
  <si>
    <t>אלקטרה*</t>
  </si>
  <si>
    <t>739037</t>
  </si>
  <si>
    <t>אמות</t>
  </si>
  <si>
    <t>1097278</t>
  </si>
  <si>
    <t>אנרג'יאן</t>
  </si>
  <si>
    <t>1155290</t>
  </si>
  <si>
    <t>10758801</t>
  </si>
  <si>
    <t>אנרג'יקס*</t>
  </si>
  <si>
    <t>1123355</t>
  </si>
  <si>
    <t>ארפורט סיטי</t>
  </si>
  <si>
    <t>1095835</t>
  </si>
  <si>
    <t>אשטרום קבוצה</t>
  </si>
  <si>
    <t>1132315</t>
  </si>
  <si>
    <t>בזק</t>
  </si>
  <si>
    <t>230011</t>
  </si>
  <si>
    <t>ביג</t>
  </si>
  <si>
    <t>1097260</t>
  </si>
  <si>
    <t>בינלאומי</t>
  </si>
  <si>
    <t>593038</t>
  </si>
  <si>
    <t>520029083</t>
  </si>
  <si>
    <t>דיסקונט א</t>
  </si>
  <si>
    <t>691212</t>
  </si>
  <si>
    <t>520007030</t>
  </si>
  <si>
    <t>הפניקס</t>
  </si>
  <si>
    <t>767012</t>
  </si>
  <si>
    <t>הראל השקעות</t>
  </si>
  <si>
    <t>585018</t>
  </si>
  <si>
    <t>520033986</t>
  </si>
  <si>
    <t>חברה לישראל</t>
  </si>
  <si>
    <t>576017</t>
  </si>
  <si>
    <t>520028010</t>
  </si>
  <si>
    <t>טאואר</t>
  </si>
  <si>
    <t>1082379</t>
  </si>
  <si>
    <t>520041997</t>
  </si>
  <si>
    <t>טבע</t>
  </si>
  <si>
    <t>629014</t>
  </si>
  <si>
    <t>לאומי</t>
  </si>
  <si>
    <t>604611</t>
  </si>
  <si>
    <t>מבנה*</t>
  </si>
  <si>
    <t>226019</t>
  </si>
  <si>
    <t>מזרחי טפחות</t>
  </si>
  <si>
    <t>695437</t>
  </si>
  <si>
    <t>מליסרון*</t>
  </si>
  <si>
    <t>323014</t>
  </si>
  <si>
    <t>נובה*</t>
  </si>
  <si>
    <t>1084557</t>
  </si>
  <si>
    <t>ניו מד אנרג יהש</t>
  </si>
  <si>
    <t>475020</t>
  </si>
  <si>
    <t>550013098</t>
  </si>
  <si>
    <t>נייס</t>
  </si>
  <si>
    <t>273011</t>
  </si>
  <si>
    <t>עזריאלי קבוצה</t>
  </si>
  <si>
    <t>1119478</t>
  </si>
  <si>
    <t>פועלים</t>
  </si>
  <si>
    <t>662577</t>
  </si>
  <si>
    <t>שטראוס</t>
  </si>
  <si>
    <t>746016</t>
  </si>
  <si>
    <t>שיכון ובינוי*</t>
  </si>
  <si>
    <t>1081942</t>
  </si>
  <si>
    <t>520036104</t>
  </si>
  <si>
    <t>שפיר הנדסה*</t>
  </si>
  <si>
    <t>1133875</t>
  </si>
  <si>
    <t>סה"כ תל אביב 90</t>
  </si>
  <si>
    <t>אזורים*</t>
  </si>
  <si>
    <t>715011</t>
  </si>
  <si>
    <t>איידיאיי ביטוח</t>
  </si>
  <si>
    <t>1129501</t>
  </si>
  <si>
    <t>513910703</t>
  </si>
  <si>
    <t>אילקס מדיקל</t>
  </si>
  <si>
    <t>1080753</t>
  </si>
  <si>
    <t>520042219</t>
  </si>
  <si>
    <t>אינרום*</t>
  </si>
  <si>
    <t>1132356</t>
  </si>
  <si>
    <t>515001659</t>
  </si>
  <si>
    <t>אלטשולר שחם פנ</t>
  </si>
  <si>
    <t>1184936</t>
  </si>
  <si>
    <t>516508603</t>
  </si>
  <si>
    <t>אלקטרה צריכה</t>
  </si>
  <si>
    <t>5010129</t>
  </si>
  <si>
    <t>520039967</t>
  </si>
  <si>
    <t>אנלייט אנרגיה*</t>
  </si>
  <si>
    <t>720011</t>
  </si>
  <si>
    <t>אפריקה מגורים*</t>
  </si>
  <si>
    <t>1097948</t>
  </si>
  <si>
    <t>אקויטל</t>
  </si>
  <si>
    <t>755017</t>
  </si>
  <si>
    <t>520030859</t>
  </si>
  <si>
    <t>אקרו</t>
  </si>
  <si>
    <t>1184902</t>
  </si>
  <si>
    <t>ארגו פרופרטיז</t>
  </si>
  <si>
    <t>1175371</t>
  </si>
  <si>
    <t>70252750</t>
  </si>
  <si>
    <t>בזן</t>
  </si>
  <si>
    <t>2590248</t>
  </si>
  <si>
    <t>ג'י סיטי</t>
  </si>
  <si>
    <t>126011</t>
  </si>
  <si>
    <t>ג'נריישן קפיטל*</t>
  </si>
  <si>
    <t>1156926</t>
  </si>
  <si>
    <t>דוראל אנרגיה*</t>
  </si>
  <si>
    <t>1166768</t>
  </si>
  <si>
    <t>515364891</t>
  </si>
  <si>
    <t>דיפלומט אחזקות</t>
  </si>
  <si>
    <t>1173491</t>
  </si>
  <si>
    <t>510400740</t>
  </si>
  <si>
    <t>דלתא גליל</t>
  </si>
  <si>
    <t>627034</t>
  </si>
  <si>
    <t>520025602</t>
  </si>
  <si>
    <t>דמרי*</t>
  </si>
  <si>
    <t>1090315</t>
  </si>
  <si>
    <t>דנאל*</t>
  </si>
  <si>
    <t>314013</t>
  </si>
  <si>
    <t>520037565</t>
  </si>
  <si>
    <t>וואן טכנולוגיות*</t>
  </si>
  <si>
    <t>161018</t>
  </si>
  <si>
    <t>520034695</t>
  </si>
  <si>
    <t>שירותי מידע</t>
  </si>
  <si>
    <t>ורידיס*</t>
  </si>
  <si>
    <t>1176387</t>
  </si>
  <si>
    <t>515935807</t>
  </si>
  <si>
    <t>חילן*</t>
  </si>
  <si>
    <t>1084698</t>
  </si>
  <si>
    <t>520039942</t>
  </si>
  <si>
    <t>יוחננוף*</t>
  </si>
  <si>
    <t>1161264</t>
  </si>
  <si>
    <t>511344186</t>
  </si>
  <si>
    <t>ישראכרט</t>
  </si>
  <si>
    <t>1157403</t>
  </si>
  <si>
    <t>510706153</t>
  </si>
  <si>
    <t>ישראל קנדה*</t>
  </si>
  <si>
    <t>434019</t>
  </si>
  <si>
    <t>520039298</t>
  </si>
  <si>
    <t>ישראמקו יהש*</t>
  </si>
  <si>
    <t>232017</t>
  </si>
  <si>
    <t>ישרס</t>
  </si>
  <si>
    <t>613034</t>
  </si>
  <si>
    <t>כלל עסקי ביטוח</t>
  </si>
  <si>
    <t>224014</t>
  </si>
  <si>
    <t>520036120</t>
  </si>
  <si>
    <t>מגה אור*</t>
  </si>
  <si>
    <t>1104488</t>
  </si>
  <si>
    <t>מטריקס*</t>
  </si>
  <si>
    <t>445015</t>
  </si>
  <si>
    <t>520039413</t>
  </si>
  <si>
    <t>מיטרוניקס*</t>
  </si>
  <si>
    <t>1091065</t>
  </si>
  <si>
    <t>511527202</t>
  </si>
  <si>
    <t>רובוטיקה ותלת מימד</t>
  </si>
  <si>
    <t>מנורה מב החז</t>
  </si>
  <si>
    <t>566018</t>
  </si>
  <si>
    <t>520007469</t>
  </si>
  <si>
    <t>מניבים ריט*</t>
  </si>
  <si>
    <t>1140573</t>
  </si>
  <si>
    <t>מספנות ישראל*</t>
  </si>
  <si>
    <t>1168533</t>
  </si>
  <si>
    <t>516084753</t>
  </si>
  <si>
    <t>נאוויטס פטר יהש</t>
  </si>
  <si>
    <t>1141969</t>
  </si>
  <si>
    <t>550263107</t>
  </si>
  <si>
    <t>נאייקס</t>
  </si>
  <si>
    <t>1175116</t>
  </si>
  <si>
    <t>513639013</t>
  </si>
  <si>
    <t>נובולוג*</t>
  </si>
  <si>
    <t>1140151</t>
  </si>
  <si>
    <t>510475312</t>
  </si>
  <si>
    <t>נופר אנרג'י*</t>
  </si>
  <si>
    <t>1170877</t>
  </si>
  <si>
    <t>נפטא*</t>
  </si>
  <si>
    <t>643015</t>
  </si>
  <si>
    <t>520020942</t>
  </si>
  <si>
    <t>סאפיינס</t>
  </si>
  <si>
    <t>1087659</t>
  </si>
  <si>
    <t>53368</t>
  </si>
  <si>
    <t>סלקום*</t>
  </si>
  <si>
    <t>1101534</t>
  </si>
  <si>
    <t>סקופ*</t>
  </si>
  <si>
    <t>288019</t>
  </si>
  <si>
    <t>520037425</t>
  </si>
  <si>
    <t>ערד*</t>
  </si>
  <si>
    <t>731018</t>
  </si>
  <si>
    <t>520025198</t>
  </si>
  <si>
    <t>פולירם*</t>
  </si>
  <si>
    <t>1170216</t>
  </si>
  <si>
    <t>515251593</t>
  </si>
  <si>
    <t>פוקס</t>
  </si>
  <si>
    <t>1087022</t>
  </si>
  <si>
    <t>512157603</t>
  </si>
  <si>
    <t>פז נפט*</t>
  </si>
  <si>
    <t>1100007</t>
  </si>
  <si>
    <t>פיבי</t>
  </si>
  <si>
    <t>763011</t>
  </si>
  <si>
    <t>520029026</t>
  </si>
  <si>
    <t>פלסאון תעשיות*</t>
  </si>
  <si>
    <t>1081603</t>
  </si>
  <si>
    <t>520042912</t>
  </si>
  <si>
    <t>פרטנר*</t>
  </si>
  <si>
    <t>1083484</t>
  </si>
  <si>
    <t>פריון נטוורק</t>
  </si>
  <si>
    <t>1095819</t>
  </si>
  <si>
    <t>512849498</t>
  </si>
  <si>
    <t>פתאל החזקות*</t>
  </si>
  <si>
    <t>1143429</t>
  </si>
  <si>
    <t>קמטק*</t>
  </si>
  <si>
    <t>1095264</t>
  </si>
  <si>
    <t>קרסו נדלן*</t>
  </si>
  <si>
    <t>1187962</t>
  </si>
  <si>
    <t>רבוע נדלן*</t>
  </si>
  <si>
    <t>1098565</t>
  </si>
  <si>
    <t>ריט 1*</t>
  </si>
  <si>
    <t>1098920</t>
  </si>
  <si>
    <t>ריטיילורס</t>
  </si>
  <si>
    <t>1175488</t>
  </si>
  <si>
    <t>514211457</t>
  </si>
  <si>
    <t>רמי לוי</t>
  </si>
  <si>
    <t>1104249</t>
  </si>
  <si>
    <t>513770669</t>
  </si>
  <si>
    <t>רציו יהש</t>
  </si>
  <si>
    <t>394015</t>
  </si>
  <si>
    <t>550012777</t>
  </si>
  <si>
    <t>שוב אנרגיה</t>
  </si>
  <si>
    <t>1188242</t>
  </si>
  <si>
    <t>510459928</t>
  </si>
  <si>
    <t>שופרסל*</t>
  </si>
  <si>
    <t>777037</t>
  </si>
  <si>
    <t>תדיראן גרופ*</t>
  </si>
  <si>
    <t>258012</t>
  </si>
  <si>
    <t>520036732</t>
  </si>
  <si>
    <t>תורפז</t>
  </si>
  <si>
    <t>1175611</t>
  </si>
  <si>
    <t>514574524</t>
  </si>
  <si>
    <t>אבגול*</t>
  </si>
  <si>
    <t>1100957</t>
  </si>
  <si>
    <t>510119068</t>
  </si>
  <si>
    <t>עץ, נייר ודפוס</t>
  </si>
  <si>
    <t>אדגר*</t>
  </si>
  <si>
    <t>1820083</t>
  </si>
  <si>
    <t>או.אר.טי*</t>
  </si>
  <si>
    <t>1086230</t>
  </si>
  <si>
    <t>513057588</t>
  </si>
  <si>
    <t>השקעות בהייטק</t>
  </si>
  <si>
    <t>אוברסיז*</t>
  </si>
  <si>
    <t>1139617</t>
  </si>
  <si>
    <t>510490071</t>
  </si>
  <si>
    <t>אוריין*</t>
  </si>
  <si>
    <t>1103506</t>
  </si>
  <si>
    <t>511068256</t>
  </si>
  <si>
    <t>איי ספאק 1*</t>
  </si>
  <si>
    <t>1179589</t>
  </si>
  <si>
    <t>516247772</t>
  </si>
  <si>
    <t>אייקון גרופ</t>
  </si>
  <si>
    <t>1182484</t>
  </si>
  <si>
    <t>513955252</t>
  </si>
  <si>
    <t>אלומיי</t>
  </si>
  <si>
    <t>1082635</t>
  </si>
  <si>
    <t>520039868</t>
  </si>
  <si>
    <t>אלספק*</t>
  </si>
  <si>
    <t>1090364</t>
  </si>
  <si>
    <t>511297541</t>
  </si>
  <si>
    <t>חשמל</t>
  </si>
  <si>
    <t>אלקטריאון</t>
  </si>
  <si>
    <t>368019</t>
  </si>
  <si>
    <t>520038126</t>
  </si>
  <si>
    <t>אלרון</t>
  </si>
  <si>
    <t>749077</t>
  </si>
  <si>
    <t>520028036</t>
  </si>
  <si>
    <t>אמיליה פיתוח</t>
  </si>
  <si>
    <t>589010</t>
  </si>
  <si>
    <t>520014846</t>
  </si>
  <si>
    <t>אמנת*</t>
  </si>
  <si>
    <t>654012</t>
  </si>
  <si>
    <t>520040833</t>
  </si>
  <si>
    <t>אפקון החזקות*</t>
  </si>
  <si>
    <t>578013</t>
  </si>
  <si>
    <t>520033473</t>
  </si>
  <si>
    <t>אקוואריוס מנוע</t>
  </si>
  <si>
    <t>1170240</t>
  </si>
  <si>
    <t>515114429</t>
  </si>
  <si>
    <t>אלקטרוניקה ואופטיקה</t>
  </si>
  <si>
    <t>אקונרג'י</t>
  </si>
  <si>
    <t>1178334</t>
  </si>
  <si>
    <t>516339777</t>
  </si>
  <si>
    <t>אקופיה</t>
  </si>
  <si>
    <t>1169895</t>
  </si>
  <si>
    <t>514856772</t>
  </si>
  <si>
    <t>ארד*</t>
  </si>
  <si>
    <t>1091651</t>
  </si>
  <si>
    <t>510007800</t>
  </si>
  <si>
    <t>בית שמש*</t>
  </si>
  <si>
    <t>1081561</t>
  </si>
  <si>
    <t>520043480</t>
  </si>
  <si>
    <t>בכורי שדה*</t>
  </si>
  <si>
    <t>1172618</t>
  </si>
  <si>
    <t>512402538</t>
  </si>
  <si>
    <t>ברנמילר*</t>
  </si>
  <si>
    <t>1141530</t>
  </si>
  <si>
    <t>514720374</t>
  </si>
  <si>
    <t>ג'י וואן*</t>
  </si>
  <si>
    <t>1156280</t>
  </si>
  <si>
    <t>510095987</t>
  </si>
  <si>
    <t>ג'נסל*</t>
  </si>
  <si>
    <t>1169689</t>
  </si>
  <si>
    <t>514579887</t>
  </si>
  <si>
    <t>גולן פלסטיק*</t>
  </si>
  <si>
    <t>1091933</t>
  </si>
  <si>
    <t>513029975</t>
  </si>
  <si>
    <t>גלאסבוקס*</t>
  </si>
  <si>
    <t>1176288</t>
  </si>
  <si>
    <t>514525260</t>
  </si>
  <si>
    <t>גמא ניהול</t>
  </si>
  <si>
    <t>1177484</t>
  </si>
  <si>
    <t>גניגר*</t>
  </si>
  <si>
    <t>1095892</t>
  </si>
  <si>
    <t>512416991</t>
  </si>
  <si>
    <t>הום ביוגז*</t>
  </si>
  <si>
    <t>1172204</t>
  </si>
  <si>
    <t>514739325</t>
  </si>
  <si>
    <t>הייקון מערכות*</t>
  </si>
  <si>
    <t>1169945</t>
  </si>
  <si>
    <t>514347160</t>
  </si>
  <si>
    <t>המשביר 365</t>
  </si>
  <si>
    <t>1104959</t>
  </si>
  <si>
    <t>513389270</t>
  </si>
  <si>
    <t>זנלכל*</t>
  </si>
  <si>
    <t>130013</t>
  </si>
  <si>
    <t>520034208</t>
  </si>
  <si>
    <t>טופ גאם*</t>
  </si>
  <si>
    <t>1179142</t>
  </si>
  <si>
    <t>513561399</t>
  </si>
  <si>
    <t>פודטק</t>
  </si>
  <si>
    <t>טי.ג'י.איי</t>
  </si>
  <si>
    <t>1090141</t>
  </si>
  <si>
    <t>511870891</t>
  </si>
  <si>
    <t>טראלייט</t>
  </si>
  <si>
    <t>1180173</t>
  </si>
  <si>
    <t>516414679</t>
  </si>
  <si>
    <t>טרמינל איקס</t>
  </si>
  <si>
    <t>1178714</t>
  </si>
  <si>
    <t>515722536</t>
  </si>
  <si>
    <t>ישרוטל</t>
  </si>
  <si>
    <t>1080985</t>
  </si>
  <si>
    <t>520042482</t>
  </si>
  <si>
    <t>לודן*</t>
  </si>
  <si>
    <t>1081439</t>
  </si>
  <si>
    <t>520043381</t>
  </si>
  <si>
    <t>לוינשטין הנדסה*</t>
  </si>
  <si>
    <t>573014</t>
  </si>
  <si>
    <t>520033424</t>
  </si>
  <si>
    <t>מאסיבית*</t>
  </si>
  <si>
    <t>1172972</t>
  </si>
  <si>
    <t>514919810</t>
  </si>
  <si>
    <t>מהדרין</t>
  </si>
  <si>
    <t>686014</t>
  </si>
  <si>
    <t>520018482</t>
  </si>
  <si>
    <t>מנדלסוןתשת*</t>
  </si>
  <si>
    <t>1129444</t>
  </si>
  <si>
    <t>513660373</t>
  </si>
  <si>
    <t>מניות הפחתת שווי ניירות חסומים</t>
  </si>
  <si>
    <t>112239100</t>
  </si>
  <si>
    <t>מקס סטוק</t>
  </si>
  <si>
    <t>1168558</t>
  </si>
  <si>
    <t>513618967</t>
  </si>
  <si>
    <t>משק אנרגיה</t>
  </si>
  <si>
    <t>1166974</t>
  </si>
  <si>
    <t>נוסטרומו*</t>
  </si>
  <si>
    <t>1129451</t>
  </si>
  <si>
    <t>1522277</t>
  </si>
  <si>
    <t>סולגרין*</t>
  </si>
  <si>
    <t>1102235</t>
  </si>
  <si>
    <t>512882747</t>
  </si>
  <si>
    <t>סופרגז*</t>
  </si>
  <si>
    <t>1166917</t>
  </si>
  <si>
    <t>516077989</t>
  </si>
  <si>
    <t>סיפיה וויז'ן*</t>
  </si>
  <si>
    <t>1181932</t>
  </si>
  <si>
    <t>513476010</t>
  </si>
  <si>
    <t>עלבד</t>
  </si>
  <si>
    <t>625012</t>
  </si>
  <si>
    <t>520040205</t>
  </si>
  <si>
    <t>פינרג'י*</t>
  </si>
  <si>
    <t>1172360</t>
  </si>
  <si>
    <t>514354786</t>
  </si>
  <si>
    <t>פלאזה סנטר  ס</t>
  </si>
  <si>
    <t>1109917</t>
  </si>
  <si>
    <t>33248324</t>
  </si>
  <si>
    <t>פלסאנמור</t>
  </si>
  <si>
    <t>1176700</t>
  </si>
  <si>
    <t>515139129</t>
  </si>
  <si>
    <t>מכשור רפואי</t>
  </si>
  <si>
    <t>פלסטופיל</t>
  </si>
  <si>
    <t>1092840</t>
  </si>
  <si>
    <t>513681247</t>
  </si>
  <si>
    <t>פלרם*</t>
  </si>
  <si>
    <t>644013</t>
  </si>
  <si>
    <t>520039843</t>
  </si>
  <si>
    <t>פנינסולה*</t>
  </si>
  <si>
    <t>333013</t>
  </si>
  <si>
    <t>520033713</t>
  </si>
  <si>
    <t>קבוצת אקרשטיין</t>
  </si>
  <si>
    <t>1176205</t>
  </si>
  <si>
    <t>512714494</t>
  </si>
  <si>
    <t>קיסטון ריט*</t>
  </si>
  <si>
    <t>1175934</t>
  </si>
  <si>
    <t>515983476</t>
  </si>
  <si>
    <t>קליל*</t>
  </si>
  <si>
    <t>797035</t>
  </si>
  <si>
    <t>520032442</t>
  </si>
  <si>
    <t>קמהדע</t>
  </si>
  <si>
    <t>1094119</t>
  </si>
  <si>
    <t>511524605</t>
  </si>
  <si>
    <t>ביוטכנולוגיה</t>
  </si>
  <si>
    <t>קרדן אן.וי ש*</t>
  </si>
  <si>
    <t>1087949</t>
  </si>
  <si>
    <t>קרור*</t>
  </si>
  <si>
    <t>621011</t>
  </si>
  <si>
    <t>520001546</t>
  </si>
  <si>
    <t>רבל*</t>
  </si>
  <si>
    <t>1103878</t>
  </si>
  <si>
    <t>513506329</t>
  </si>
  <si>
    <t>ריט אזורים ליוי*</t>
  </si>
  <si>
    <t>1162775</t>
  </si>
  <si>
    <t>רייזור</t>
  </si>
  <si>
    <t>1172527</t>
  </si>
  <si>
    <t>515369296</t>
  </si>
  <si>
    <t>רימון*</t>
  </si>
  <si>
    <t>1178722</t>
  </si>
  <si>
    <t>512467994</t>
  </si>
  <si>
    <t>רימוני*</t>
  </si>
  <si>
    <t>1080456</t>
  </si>
  <si>
    <t>520041823</t>
  </si>
  <si>
    <t>רם און*</t>
  </si>
  <si>
    <t>1090943</t>
  </si>
  <si>
    <t>512776964</t>
  </si>
  <si>
    <t>תומר אנרגיה*</t>
  </si>
  <si>
    <t>1129493</t>
  </si>
  <si>
    <t>514837111</t>
  </si>
  <si>
    <t>תמר פטרוליום*</t>
  </si>
  <si>
    <t>1141357</t>
  </si>
  <si>
    <t>ARBE ROBOTICS</t>
  </si>
  <si>
    <t>IL0011796625</t>
  </si>
  <si>
    <t>NASDAQ</t>
  </si>
  <si>
    <t>515333128</t>
  </si>
  <si>
    <t>CAMTEK*</t>
  </si>
  <si>
    <t>IL0010952641</t>
  </si>
  <si>
    <t>CHECK POINT SOFTWARE TECH</t>
  </si>
  <si>
    <t>IL0010824113</t>
  </si>
  <si>
    <t>520042821</t>
  </si>
  <si>
    <t>CYBERARK SOFTWARE</t>
  </si>
  <si>
    <t>IL0011334468</t>
  </si>
  <si>
    <t>ELBIT SYSTEMS LTD</t>
  </si>
  <si>
    <t>IL0010811243</t>
  </si>
  <si>
    <t>ENERGEAN OIL &amp; GAS</t>
  </si>
  <si>
    <t>GB00BG12Y042</t>
  </si>
  <si>
    <t>FIVERR INTERNATIONAL LTD</t>
  </si>
  <si>
    <t>IL0011582033</t>
  </si>
  <si>
    <t>NYSE</t>
  </si>
  <si>
    <t>514440874</t>
  </si>
  <si>
    <t>Retailing</t>
  </si>
  <si>
    <t>GLOBAL E ONLINE LTD</t>
  </si>
  <si>
    <t>IL0011741688</t>
  </si>
  <si>
    <t>514889534</t>
  </si>
  <si>
    <t>INMODE LTD</t>
  </si>
  <si>
    <t>IL0011595993</t>
  </si>
  <si>
    <t>514073618</t>
  </si>
  <si>
    <t>INNOVID CORP</t>
  </si>
  <si>
    <t>US4576791085</t>
  </si>
  <si>
    <t>514001338</t>
  </si>
  <si>
    <t>INNOVIZ TECHNOLOGIES LTD</t>
  </si>
  <si>
    <t>IL0011745804</t>
  </si>
  <si>
    <t>515382422</t>
  </si>
  <si>
    <t>KORNIT DIGITAL LTD</t>
  </si>
  <si>
    <t>IL0011216723</t>
  </si>
  <si>
    <t>513195420</t>
  </si>
  <si>
    <t>LEONARDO DRS INC</t>
  </si>
  <si>
    <t>US52661A1088</t>
  </si>
  <si>
    <t>MONDAY.COM LTD</t>
  </si>
  <si>
    <t>IL0011762130</t>
  </si>
  <si>
    <t>514025428</t>
  </si>
  <si>
    <t>NICE</t>
  </si>
  <si>
    <t>US6536561086</t>
  </si>
  <si>
    <t>NOVA MEASURING INSTRUMENTS*</t>
  </si>
  <si>
    <t>IL0010845571</t>
  </si>
  <si>
    <t>ORMAT TECHNOLOGIES INC*</t>
  </si>
  <si>
    <t>US6866881021</t>
  </si>
  <si>
    <t>PERION NETWORK LTD</t>
  </si>
  <si>
    <t>IL0010958192</t>
  </si>
  <si>
    <t>RISKIFIED</t>
  </si>
  <si>
    <t>IL0011786493</t>
  </si>
  <si>
    <t>514844117</t>
  </si>
  <si>
    <t>SAPIENS INTERNATIONAL CORP</t>
  </si>
  <si>
    <t>KYG7T16G1039</t>
  </si>
  <si>
    <t>SIMILARWEB LTD</t>
  </si>
  <si>
    <t>IL0011751653</t>
  </si>
  <si>
    <t>514244714</t>
  </si>
  <si>
    <t>SOL GEL TECHNOLOGIES LTD</t>
  </si>
  <si>
    <t>IL0011417206</t>
  </si>
  <si>
    <t>512544693</t>
  </si>
  <si>
    <t>SOLAREDGE TECHNOLOGIES</t>
  </si>
  <si>
    <t>US83417M1045</t>
  </si>
  <si>
    <t>SPLITIT PAYMENTS</t>
  </si>
  <si>
    <t>IL0011570806</t>
  </si>
  <si>
    <t>514193291</t>
  </si>
  <si>
    <t>TEVA PHARMACEUTICAL SP ADR</t>
  </si>
  <si>
    <t>US8816242098</t>
  </si>
  <si>
    <t>TOWER SEMICONDUCTOR LTD</t>
  </si>
  <si>
    <t>IL0010823792</t>
  </si>
  <si>
    <t>UROGEN PHARMA</t>
  </si>
  <si>
    <t>IL0011407140</t>
  </si>
  <si>
    <t>513537621</t>
  </si>
  <si>
    <t>WIX.COM LTD</t>
  </si>
  <si>
    <t>IL0011301780</t>
  </si>
  <si>
    <t>ADOBE INC</t>
  </si>
  <si>
    <t>US00724F1012</t>
  </si>
  <si>
    <t>AIRBUS</t>
  </si>
  <si>
    <t>NL0000235190</t>
  </si>
  <si>
    <t>ALPHABET INC CL C</t>
  </si>
  <si>
    <t>US02079K1079</t>
  </si>
  <si>
    <t>APPLE INC</t>
  </si>
  <si>
    <t>US0378331005</t>
  </si>
  <si>
    <t>AROUNDTOWN</t>
  </si>
  <si>
    <t>LU1673108939</t>
  </si>
  <si>
    <t>ASML HOLDING NV</t>
  </si>
  <si>
    <t>NL0010273215</t>
  </si>
  <si>
    <t>BOEING</t>
  </si>
  <si>
    <t>US0970231058</t>
  </si>
  <si>
    <t>BROADCOM LTD</t>
  </si>
  <si>
    <t>US11135F1012</t>
  </si>
  <si>
    <t>BYTE ACQUISITION</t>
  </si>
  <si>
    <t>KYG1R25Q1059</t>
  </si>
  <si>
    <t>CROWDSTRIKE HOLDINGS INC  A</t>
  </si>
  <si>
    <t>US22788C1053</t>
  </si>
  <si>
    <t>EIFFAGE</t>
  </si>
  <si>
    <t>FR0000130452</t>
  </si>
  <si>
    <t>EMERSON ELECTRIC CO</t>
  </si>
  <si>
    <t>US2910111044</t>
  </si>
  <si>
    <t>ESTEE LAUDER COMPANIES CL A</t>
  </si>
  <si>
    <t>US5184391044</t>
  </si>
  <si>
    <t>Household &amp; Personal Products</t>
  </si>
  <si>
    <t>FORD MOTOR</t>
  </si>
  <si>
    <t>US3453708600</t>
  </si>
  <si>
    <t>FORTINET</t>
  </si>
  <si>
    <t>US34959E1091</t>
  </si>
  <si>
    <t>GENERAL DYNAMICS CORP</t>
  </si>
  <si>
    <t>US3695501086</t>
  </si>
  <si>
    <t>GENERAL MOTORS CO</t>
  </si>
  <si>
    <t>US37045V1008</t>
  </si>
  <si>
    <t>GOLDMAN SACHS GROUP INC</t>
  </si>
  <si>
    <t>US38141G1040</t>
  </si>
  <si>
    <t>META PLATFORMS</t>
  </si>
  <si>
    <t>US30303M1027</t>
  </si>
  <si>
    <t>MICROSOFT CORP</t>
  </si>
  <si>
    <t>US5949181045</t>
  </si>
  <si>
    <t>MORGAN STANLEY</t>
  </si>
  <si>
    <t>US6174464486</t>
  </si>
  <si>
    <t>NUTRIEN LTD</t>
  </si>
  <si>
    <t>CA67077M1086</t>
  </si>
  <si>
    <t>PALO ALTO NETWORKS</t>
  </si>
  <si>
    <t>US6974351057</t>
  </si>
  <si>
    <t>SALESFORCE.COM INC</t>
  </si>
  <si>
    <t>US79466L3024</t>
  </si>
  <si>
    <t>SCHNEIDER ELECTRIC</t>
  </si>
  <si>
    <t>FR0000121972</t>
  </si>
  <si>
    <t>SENTINELONE INC  CLASS A</t>
  </si>
  <si>
    <t>US81730H1095</t>
  </si>
  <si>
    <t>Taboola</t>
  </si>
  <si>
    <t>IL0011754137</t>
  </si>
  <si>
    <t>TALKSPACE INC US</t>
  </si>
  <si>
    <t>US87427V1035</t>
  </si>
  <si>
    <t>TESLA INC</t>
  </si>
  <si>
    <t>US88160R1014</t>
  </si>
  <si>
    <t>THALES SA</t>
  </si>
  <si>
    <t>FR0000121329</t>
  </si>
  <si>
    <t>VINCI SA</t>
  </si>
  <si>
    <t>FR0000125486</t>
  </si>
  <si>
    <t>הראל סל תא 125</t>
  </si>
  <si>
    <t>1148899</t>
  </si>
  <si>
    <t>511776783</t>
  </si>
  <si>
    <t>מניות</t>
  </si>
  <si>
    <t>הראל סל תא 90</t>
  </si>
  <si>
    <t>1148931</t>
  </si>
  <si>
    <t>הראל סל תא בנקים</t>
  </si>
  <si>
    <t>1148949</t>
  </si>
  <si>
    <t>פסגות ETF תא 90</t>
  </si>
  <si>
    <t>1148642</t>
  </si>
  <si>
    <t>513765339</t>
  </si>
  <si>
    <t>פסגות סל בנקים סדרה 1</t>
  </si>
  <si>
    <t>1148774</t>
  </si>
  <si>
    <t>קסם סל תא 90</t>
  </si>
  <si>
    <t>1146331</t>
  </si>
  <si>
    <t>510938608</t>
  </si>
  <si>
    <t>קסם תא 35</t>
  </si>
  <si>
    <t>1146570</t>
  </si>
  <si>
    <t>קסם תא בנקים</t>
  </si>
  <si>
    <t>1146430</t>
  </si>
  <si>
    <t>קסם תא125</t>
  </si>
  <si>
    <t>1146356</t>
  </si>
  <si>
    <t>תכלית סל תא 90</t>
  </si>
  <si>
    <t>1143783</t>
  </si>
  <si>
    <t>513534974</t>
  </si>
  <si>
    <t>תכלית תא 125</t>
  </si>
  <si>
    <t>1143718</t>
  </si>
  <si>
    <t>תכלית תא 35</t>
  </si>
  <si>
    <t>1143700</t>
  </si>
  <si>
    <t>תכלית תא בנקים</t>
  </si>
  <si>
    <t>1143726</t>
  </si>
  <si>
    <t>הראל סל תלבונד 60</t>
  </si>
  <si>
    <t>1150473</t>
  </si>
  <si>
    <t>אג"ח</t>
  </si>
  <si>
    <t>פסגות ETF תל בונד 60</t>
  </si>
  <si>
    <t>1148006</t>
  </si>
  <si>
    <t>פסגות ETF תלבונד שקלי</t>
  </si>
  <si>
    <t>1148261</t>
  </si>
  <si>
    <t>תכלית סל תלבונד 60</t>
  </si>
  <si>
    <t>1145101</t>
  </si>
  <si>
    <t>תכלית סל תלבונד שקלי</t>
  </si>
  <si>
    <t>1145184</t>
  </si>
  <si>
    <t>AMUNDI INDEX MSCI EM UCITS</t>
  </si>
  <si>
    <t>LU1437017350</t>
  </si>
  <si>
    <t>COMM SERV SELECT SECTOR SPDR</t>
  </si>
  <si>
    <t>US81369Y8527</t>
  </si>
  <si>
    <t>CONSUMER DISCRETIONARY SELT</t>
  </si>
  <si>
    <t>US81369Y4070</t>
  </si>
  <si>
    <t>CONSUMER STAPLES SPDR</t>
  </si>
  <si>
    <t>US81369Y3080</t>
  </si>
  <si>
    <t>ENERGY SELECT SECTOR SPDR</t>
  </si>
  <si>
    <t>US81369Y5069</t>
  </si>
  <si>
    <t>FINANCIAL SELECT SECTOR SPDR</t>
  </si>
  <si>
    <t>US81369Y6059</t>
  </si>
  <si>
    <t>HORIZONS S&amp;P/TSX 60 INDEX</t>
  </si>
  <si>
    <t>CA44056G1054</t>
  </si>
  <si>
    <t>HSBC MSCI EMERGING MARKETS</t>
  </si>
  <si>
    <t>IE00B5SSQT16</t>
  </si>
  <si>
    <t>INDUSTRIAL SELECT SECT SPDR</t>
  </si>
  <si>
    <t>US81369Y7040</t>
  </si>
  <si>
    <t>INVESCO KBW BANK ETF</t>
  </si>
  <si>
    <t>US46138E6288</t>
  </si>
  <si>
    <t>INVESCO MSCI EMERGING MKTS</t>
  </si>
  <si>
    <t>IE00B3DWVS88</t>
  </si>
  <si>
    <t>INVESCO S&amp;P 500 EQUAL WEIGHT</t>
  </si>
  <si>
    <t>US46137V3814</t>
  </si>
  <si>
    <t>INVESCO S&amp;P500 ESG ACC</t>
  </si>
  <si>
    <t>IE00BKS7L097</t>
  </si>
  <si>
    <t>ISH MSCI USA ESG EHNCD USD D</t>
  </si>
  <si>
    <t>IE00BHZPJ890</t>
  </si>
  <si>
    <t>ISHARES CORE MSCI CH IND ETF</t>
  </si>
  <si>
    <t>HK2801040828</t>
  </si>
  <si>
    <t>HKSE</t>
  </si>
  <si>
    <t>ISHARES CORE MSCI EURPOE</t>
  </si>
  <si>
    <t>IE00B1YZSC51</t>
  </si>
  <si>
    <t>ISHARES DJ CONSRU</t>
  </si>
  <si>
    <t>US4642887529</t>
  </si>
  <si>
    <t>ISHARES MSCI BRAZIL</t>
  </si>
  <si>
    <t>IE00B0M63516</t>
  </si>
  <si>
    <t>ISHARES MSCI CHINA ETF</t>
  </si>
  <si>
    <t>US46429B6719</t>
  </si>
  <si>
    <t>ISHARES MSCI EM ESG ENHANCED UCITS ETF</t>
  </si>
  <si>
    <t>IE00BHZPJ122</t>
  </si>
  <si>
    <t>ISHARES MSCI EUROPE ESG EHNCD</t>
  </si>
  <si>
    <t>IE00BHZPJ783</t>
  </si>
  <si>
    <t>ISHARES S&amp;P HEALTH CARE</t>
  </si>
  <si>
    <t>IE00B43HR379</t>
  </si>
  <si>
    <t>ISHARES S&amp;P NA TECH SOFT IF</t>
  </si>
  <si>
    <t>US4642875151</t>
  </si>
  <si>
    <t>ISHARES S&amp;P500 SWAP UCITS</t>
  </si>
  <si>
    <t>IE00BMTX1Y45</t>
  </si>
  <si>
    <t>LYXOR CORE EURSTX 600 DR</t>
  </si>
  <si>
    <t>LU0908500753</t>
  </si>
  <si>
    <t>Lyxor ETF CAC 40</t>
  </si>
  <si>
    <t>FR0007052782</t>
  </si>
  <si>
    <t>LYXOR ETF STOXX OIL &amp; GAS</t>
  </si>
  <si>
    <t>LU1834988278</t>
  </si>
  <si>
    <t>LYXOR STOXX BASIC RSRCES</t>
  </si>
  <si>
    <t>LU1834983550</t>
  </si>
  <si>
    <t>LYXOR STOXX EUROPE 600 BKS UCITS</t>
  </si>
  <si>
    <t>LU1834983477</t>
  </si>
  <si>
    <t>NOMURA ETF</t>
  </si>
  <si>
    <t>JP3027630007</t>
  </si>
  <si>
    <t>NOMURA ETF BANKS</t>
  </si>
  <si>
    <t>JP3040170007</t>
  </si>
  <si>
    <t>POWERSHARES QQQ NASDAQ 100</t>
  </si>
  <si>
    <t>US46090E1038</t>
  </si>
  <si>
    <t>SOURCE S&amp;P 500 UCITS ETF</t>
  </si>
  <si>
    <t>IE00B3YCGJ38</t>
  </si>
  <si>
    <t>SPDR MSCI EUROPE CONSUMER ST</t>
  </si>
  <si>
    <t>IE00BKWQ0D84</t>
  </si>
  <si>
    <t>SPDR MSCI Europe Health CareSM UCITS</t>
  </si>
  <si>
    <t>IE00BKWQ0H23</t>
  </si>
  <si>
    <t>SPDR S&amp;P BIOTECH ETF</t>
  </si>
  <si>
    <t>US78464A8707</t>
  </si>
  <si>
    <t>TECHNOLOGY SELECT SECT SPDR</t>
  </si>
  <si>
    <t>US81369Y8030</t>
  </si>
  <si>
    <t>UTILITIES SELECT SECTOR SPDR</t>
  </si>
  <si>
    <t>US81369Y8865</t>
  </si>
  <si>
    <t>VANECK SEMICONDUCTOR ETF</t>
  </si>
  <si>
    <t>US92189F6768</t>
  </si>
  <si>
    <t>VANGUARD AUST SHARES IDX ETF</t>
  </si>
  <si>
    <t>AU000000VAS1</t>
  </si>
  <si>
    <t>WISDMTREE EMERG MKT EX ST</t>
  </si>
  <si>
    <t>US97717X5784</t>
  </si>
  <si>
    <t>ISHARES MARKIT IBOXX $ HIGH</t>
  </si>
  <si>
    <t>IE00B4PY7Y77</t>
  </si>
  <si>
    <t>ISHARES USD CORP BND</t>
  </si>
  <si>
    <t>IE0032895942</t>
  </si>
  <si>
    <t>LION 7 S1</t>
  </si>
  <si>
    <t>IE00B62G6V03</t>
  </si>
  <si>
    <t>AMUNDI PLANET</t>
  </si>
  <si>
    <t>LU1688575437</t>
  </si>
  <si>
    <t>NOMURA US HIGH YLD BD I USD</t>
  </si>
  <si>
    <t>IE00B3RW8498</t>
  </si>
  <si>
    <t>LION III EUR C3 ACC</t>
  </si>
  <si>
    <t>IE00B804LV55</t>
  </si>
  <si>
    <t>B</t>
  </si>
  <si>
    <t>MONEDA LATAM CORP DEBT D</t>
  </si>
  <si>
    <t>KYG620101306</t>
  </si>
  <si>
    <t>REAL ESTATE CREDIT INV</t>
  </si>
  <si>
    <t>GB00B0HW5366</t>
  </si>
  <si>
    <t>B-</t>
  </si>
  <si>
    <t>Cheyne Real Estate Debt Fund Class X</t>
  </si>
  <si>
    <t>KYG210181668</t>
  </si>
  <si>
    <t>ISHARE EMKT IF I AUSD</t>
  </si>
  <si>
    <t>IE00B3D07G23</t>
  </si>
  <si>
    <t>VANGUARD IS EM.MKTS STK.IDX</t>
  </si>
  <si>
    <t>IE00BFPM9H50</t>
  </si>
  <si>
    <t>כתבי אופציה בישראל</t>
  </si>
  <si>
    <t>אייספאק 1 אפ 1*</t>
  </si>
  <si>
    <t>1179613</t>
  </si>
  <si>
    <t>סיפיה אופציה 1*</t>
  </si>
  <si>
    <t>1182005</t>
  </si>
  <si>
    <t>קיסטון ריט אפ 1*</t>
  </si>
  <si>
    <t>1181734</t>
  </si>
  <si>
    <t>כתבי אופציה בחו"ל</t>
  </si>
  <si>
    <t>BYTE ACQUISITION CORP</t>
  </si>
  <si>
    <t>KYG1R25Q1133</t>
  </si>
  <si>
    <t>INNOVID EQY WARRANT</t>
  </si>
  <si>
    <t>US4576791168</t>
  </si>
  <si>
    <t>bC 3460 JAN 2023</t>
  </si>
  <si>
    <t>84197615</t>
  </si>
  <si>
    <t>BEZEQ C300 01/2023</t>
  </si>
  <si>
    <t>84201300</t>
  </si>
  <si>
    <t>BEZEQ P300 01/2023</t>
  </si>
  <si>
    <t>84201540</t>
  </si>
  <si>
    <t>bP 3460 JAN 2023</t>
  </si>
  <si>
    <t>84198704</t>
  </si>
  <si>
    <t>KWEB US 02/17/23 C30</t>
  </si>
  <si>
    <t>KWEB US 02/17/23 C36</t>
  </si>
  <si>
    <t>KWEB US 02/17/23 P27</t>
  </si>
  <si>
    <t>KWEB US 02/17/23 P30</t>
  </si>
  <si>
    <t>MSCI EMGMKT MAR23</t>
  </si>
  <si>
    <t>MESH3</t>
  </si>
  <si>
    <t>NASDAQ 100 MAR23</t>
  </si>
  <si>
    <t>NQH3</t>
  </si>
  <si>
    <t>S&amp;P/TSX 60 IX FUT MAR23</t>
  </si>
  <si>
    <t>PTH3</t>
  </si>
  <si>
    <t>S&amp;P500 EMINI FUT MAR23</t>
  </si>
  <si>
    <t>ESH3</t>
  </si>
  <si>
    <t>STOXX EUROPE 600 MAR23</t>
  </si>
  <si>
    <t>SXOH3</t>
  </si>
  <si>
    <t>US 10YR ULTRA FUT MAR23</t>
  </si>
  <si>
    <t>UXYH3 Comdty</t>
  </si>
  <si>
    <t>ערד 8786_1/2027</t>
  </si>
  <si>
    <t>ערד 8790 2027 4.8%</t>
  </si>
  <si>
    <t>ערד 8805</t>
  </si>
  <si>
    <t>ערד 8809</t>
  </si>
  <si>
    <t>ערד 8815</t>
  </si>
  <si>
    <t>ערד 8829</t>
  </si>
  <si>
    <t>ערד 8832</t>
  </si>
  <si>
    <t>ערד 8833</t>
  </si>
  <si>
    <t>ערד 8834</t>
  </si>
  <si>
    <t>ערד 8837</t>
  </si>
  <si>
    <t>ערד 8838</t>
  </si>
  <si>
    <t>ערד 8839</t>
  </si>
  <si>
    <t>ערד 8840</t>
  </si>
  <si>
    <t>ערד 8841</t>
  </si>
  <si>
    <t>ערד 8842</t>
  </si>
  <si>
    <t>ערד 8843</t>
  </si>
  <si>
    <t>ערד 8844</t>
  </si>
  <si>
    <t>ערד 8845</t>
  </si>
  <si>
    <t>ערד 8846</t>
  </si>
  <si>
    <t>ערד 8847</t>
  </si>
  <si>
    <t>ערד 8848</t>
  </si>
  <si>
    <t>ערד 8849</t>
  </si>
  <si>
    <t>ערד 8850</t>
  </si>
  <si>
    <t>ערד 8851</t>
  </si>
  <si>
    <t>ערד 8853</t>
  </si>
  <si>
    <t>ערד 8854</t>
  </si>
  <si>
    <t>ערד 8855</t>
  </si>
  <si>
    <t>ערד 8856</t>
  </si>
  <si>
    <t>ערד 8857</t>
  </si>
  <si>
    <t>ערד 8858</t>
  </si>
  <si>
    <t>ערד 8859</t>
  </si>
  <si>
    <t>ערד 8860</t>
  </si>
  <si>
    <t>ערד 8862</t>
  </si>
  <si>
    <t>ערד 8863</t>
  </si>
  <si>
    <t>ערד 8864</t>
  </si>
  <si>
    <t>ערד 8865</t>
  </si>
  <si>
    <t>ערד 8866</t>
  </si>
  <si>
    <t>ערד 8867</t>
  </si>
  <si>
    <t>ערד 8869</t>
  </si>
  <si>
    <t>ערד 8871</t>
  </si>
  <si>
    <t>ערד 8872</t>
  </si>
  <si>
    <t>ערד 8873</t>
  </si>
  <si>
    <t>ערד 8874</t>
  </si>
  <si>
    <t>ערד 8876</t>
  </si>
  <si>
    <t>ערד 8877</t>
  </si>
  <si>
    <t>ערד 8879</t>
  </si>
  <si>
    <t>ערד 8880</t>
  </si>
  <si>
    <t>ערד 8881</t>
  </si>
  <si>
    <t>ערד 8882</t>
  </si>
  <si>
    <t>ערד 8883</t>
  </si>
  <si>
    <t>ערד 8888</t>
  </si>
  <si>
    <t>ערד 8889</t>
  </si>
  <si>
    <t>ערד 8892</t>
  </si>
  <si>
    <t>ערד 8893</t>
  </si>
  <si>
    <t>ערד 8894</t>
  </si>
  <si>
    <t>ערד 8895</t>
  </si>
  <si>
    <t>ערד 8896</t>
  </si>
  <si>
    <t>ערד 8897</t>
  </si>
  <si>
    <t>ערד 8898</t>
  </si>
  <si>
    <t>ערד 8899</t>
  </si>
  <si>
    <t>ערד 8900</t>
  </si>
  <si>
    <t>ערד 8901</t>
  </si>
  <si>
    <t>ערד 8903</t>
  </si>
  <si>
    <t>ערד 8904</t>
  </si>
  <si>
    <t>ערד 8905</t>
  </si>
  <si>
    <t>ערד סדרה 8788 4.8% 2027</t>
  </si>
  <si>
    <t>מקורות אג סדרה 6 ל.ס 4.9%</t>
  </si>
  <si>
    <t>1100908</t>
  </si>
  <si>
    <t>מרווח הוגן</t>
  </si>
  <si>
    <t>מקורות אגח 8 רמ</t>
  </si>
  <si>
    <t>1124346</t>
  </si>
  <si>
    <t>רפאל אגח ג רצף מוסדי</t>
  </si>
  <si>
    <t>1140276</t>
  </si>
  <si>
    <t>520042185</t>
  </si>
  <si>
    <t>אגח ל.ס חשמל 2022</t>
  </si>
  <si>
    <t>6000129</t>
  </si>
  <si>
    <t>לאומי למשכנתאות שה</t>
  </si>
  <si>
    <t>6020903</t>
  </si>
  <si>
    <t>נתיבי גז  סדרה א ל.ס 5.6%</t>
  </si>
  <si>
    <t>1103084</t>
  </si>
  <si>
    <t>יהב קוקו סדרה ד (לס)  לא ברצף</t>
  </si>
  <si>
    <t>6620300</t>
  </si>
  <si>
    <t>520020421</t>
  </si>
  <si>
    <t>אלון  חברה לדלק ל.ס</t>
  </si>
  <si>
    <t>1101567</t>
  </si>
  <si>
    <t>520041690</t>
  </si>
  <si>
    <t>רפאל אגח ד רצף מוסדי</t>
  </si>
  <si>
    <t>1140284</t>
  </si>
  <si>
    <t>רפאל אגח ה רצף מוסדי</t>
  </si>
  <si>
    <t>1140292</t>
  </si>
  <si>
    <t>מתמ אגח א'  רמ</t>
  </si>
  <si>
    <t>1138999</t>
  </si>
  <si>
    <t>510687403</t>
  </si>
  <si>
    <t>אורמת אגח 4 רמ*</t>
  </si>
  <si>
    <t>1167212</t>
  </si>
  <si>
    <t>גב ים נגב אגח א</t>
  </si>
  <si>
    <t>1151141</t>
  </si>
  <si>
    <t>514189596</t>
  </si>
  <si>
    <t>נתיבים אגח א</t>
  </si>
  <si>
    <t>1090281</t>
  </si>
  <si>
    <t>513502229</t>
  </si>
  <si>
    <t>CRSLNX 4.555 06/51</t>
  </si>
  <si>
    <t>Baa2</t>
  </si>
  <si>
    <t>TRANSED PARTNERS 3.951 09/50 12/37</t>
  </si>
  <si>
    <t>DBRS</t>
  </si>
  <si>
    <t>RUBY PIPELINE 6 04/22</t>
  </si>
  <si>
    <t>Agritask Ltd</t>
  </si>
  <si>
    <t>513717694</t>
  </si>
  <si>
    <t>Behalf</t>
  </si>
  <si>
    <t>514610450</t>
  </si>
  <si>
    <t>BioSight Ltd</t>
  </si>
  <si>
    <t>512852559</t>
  </si>
  <si>
    <t>Continuity Software Ltd</t>
  </si>
  <si>
    <t>511779639</t>
  </si>
  <si>
    <t>Cynerio Israel Ltd</t>
  </si>
  <si>
    <t>515746212</t>
  </si>
  <si>
    <t>Distree Ltd</t>
  </si>
  <si>
    <t>516596848</t>
  </si>
  <si>
    <t>Essence Infra and Construction*</t>
  </si>
  <si>
    <t>520034505</t>
  </si>
  <si>
    <t>FutureCides</t>
  </si>
  <si>
    <t>516544111</t>
  </si>
  <si>
    <t>Lightricks</t>
  </si>
  <si>
    <t xml:space="preserve"> 514879071</t>
  </si>
  <si>
    <t>NeoManna Ltd</t>
  </si>
  <si>
    <t>516561917</t>
  </si>
  <si>
    <t>REWIRE LTD</t>
  </si>
  <si>
    <t>515193704</t>
  </si>
  <si>
    <t>Sustained Therapy</t>
  </si>
  <si>
    <t>516541372</t>
  </si>
  <si>
    <t>TIPA CORP LTD</t>
  </si>
  <si>
    <t>514420660</t>
  </si>
  <si>
    <t>Veev וויו גרופ*</t>
  </si>
  <si>
    <t>1171107</t>
  </si>
  <si>
    <t>83-2652993</t>
  </si>
  <si>
    <t>VELOX PURE DIGITAL</t>
  </si>
  <si>
    <t>514727430</t>
  </si>
  <si>
    <t>Venn 2014</t>
  </si>
  <si>
    <t>515171510</t>
  </si>
  <si>
    <t>Viisights Solutions</t>
  </si>
  <si>
    <t>515252112</t>
  </si>
  <si>
    <t>Virility Medical Ltd</t>
  </si>
  <si>
    <t>515448165</t>
  </si>
  <si>
    <t>אגכימדס שותפות מוגבלת*</t>
  </si>
  <si>
    <t>540310463</t>
  </si>
  <si>
    <t>אי.די.אף אנרגיות מתחדשות ישראל*</t>
  </si>
  <si>
    <t>540306990</t>
  </si>
  <si>
    <t>1735 MARKET INVESTOR HOLDC MAKEFET*</t>
  </si>
  <si>
    <t>240 West 35th Street  mkf*</t>
  </si>
  <si>
    <t>494382</t>
  </si>
  <si>
    <t>425 Lexington*</t>
  </si>
  <si>
    <t>901 Fifth Seattle*</t>
  </si>
  <si>
    <t>Eschborn Plaza*</t>
  </si>
  <si>
    <t>FinTLV Opportunity 2 LP</t>
  </si>
  <si>
    <t>Fu Gen AG</t>
  </si>
  <si>
    <t>GES אקוויטי</t>
  </si>
  <si>
    <t>GES הלוואת בעלים</t>
  </si>
  <si>
    <t>Global Energy Generation LLC*</t>
  </si>
  <si>
    <t>Lendbuzz Inc</t>
  </si>
  <si>
    <t>Mammoth North LP*</t>
  </si>
  <si>
    <t>Mammoth South LP*</t>
  </si>
  <si>
    <t>Migdal WORE 2021 1 Holdings*</t>
  </si>
  <si>
    <t>NORDIC POWER 2*</t>
  </si>
  <si>
    <t>NORDIC POWER 3*</t>
  </si>
  <si>
    <t>NORDIC POWER 4*</t>
  </si>
  <si>
    <t>795300</t>
  </si>
  <si>
    <t>OPC Power Ventures LP</t>
  </si>
  <si>
    <t>ORDH</t>
  </si>
  <si>
    <t>ReLog*</t>
  </si>
  <si>
    <t>Rialto Elite Portfolio makefet*</t>
  </si>
  <si>
    <t>508308</t>
  </si>
  <si>
    <t>ROBIN*</t>
  </si>
  <si>
    <t>505145</t>
  </si>
  <si>
    <t>Sacramento 353*</t>
  </si>
  <si>
    <t>SPVNI 2 Next 2021 LP</t>
  </si>
  <si>
    <t>Sunbit</t>
  </si>
  <si>
    <t>Tanfield 1*</t>
  </si>
  <si>
    <t>USBT INVESTOR HOLDCO 2 LP*</t>
  </si>
  <si>
    <t>white oak 2*</t>
  </si>
  <si>
    <t>white oak 3 mkf*</t>
  </si>
  <si>
    <t>494381</t>
  </si>
  <si>
    <t>אפקון קרן אירופה שותף כללי*</t>
  </si>
  <si>
    <t>חברת Earnix</t>
  </si>
  <si>
    <t>עסקת Danforth*</t>
  </si>
  <si>
    <t>סה"כ קרנות השקעה</t>
  </si>
  <si>
    <t>סה"כ קרנות השקעה בישראל</t>
  </si>
  <si>
    <t>Arkin Bio Ventures II L.P</t>
  </si>
  <si>
    <t>Diagnostic Robotics Ltd</t>
  </si>
  <si>
    <t>F2 Capital Partners 3 LP</t>
  </si>
  <si>
    <t>F2 Capital Partners II, L.P.</t>
  </si>
  <si>
    <t>F2 Select I LP</t>
  </si>
  <si>
    <t>Panorays. Ltd (ISR)</t>
  </si>
  <si>
    <t>Pitango Venture Capital Fund VIII, L.P.</t>
  </si>
  <si>
    <t>Stage One Venture Capital Fund IV</t>
  </si>
  <si>
    <t>StageOne S.P.V R.S</t>
  </si>
  <si>
    <t>Vintage fund of funds ISRAEL V</t>
  </si>
  <si>
    <t>JTLV III LIMITED PARTNERSHIP</t>
  </si>
  <si>
    <t>ריאליטי קרן השקעות בנדל"ן IV</t>
  </si>
  <si>
    <t>Cynet Security LTD (ISR)</t>
  </si>
  <si>
    <t>FIMI Israel Opportunity VII</t>
  </si>
  <si>
    <t>Fortissimo Capital Fund V L.P.</t>
  </si>
  <si>
    <t>Gad</t>
  </si>
  <si>
    <t>GESM Via Maris Limited Partnership</t>
  </si>
  <si>
    <t>Green Lantern GL II LP</t>
  </si>
  <si>
    <t>Greenfield Partners II L.P</t>
  </si>
  <si>
    <t>Kedma Capital III</t>
  </si>
  <si>
    <t>Noy 4 Infrastructure and energy</t>
  </si>
  <si>
    <t>RAM COASTAL ENERGY LIMITED PARTNERSHIP</t>
  </si>
  <si>
    <t>S.H. SKY 4 L.P</t>
  </si>
  <si>
    <t>TENE GROWTH CAPITAL IV</t>
  </si>
  <si>
    <t>Yesodot Gimmel</t>
  </si>
  <si>
    <t>Yesodot Senior Co Invest</t>
  </si>
  <si>
    <t>סה"כ קרנות השקעה בחו"ל</t>
  </si>
  <si>
    <t>83North FXV III, L.P.</t>
  </si>
  <si>
    <t>Andreessen Horowitz Fund VII, L.P.</t>
  </si>
  <si>
    <t>Andreessen Horowitz Fund VIII</t>
  </si>
  <si>
    <t>Andreessen Horowitz LSV Fund II, L.P.</t>
  </si>
  <si>
    <t>Andreessen Horowitz LSV Fund III</t>
  </si>
  <si>
    <t>Creandum VI Select</t>
  </si>
  <si>
    <t>General Catalyst Group XI - Creation</t>
  </si>
  <si>
    <t>General Catalyst Group XI - Ignition</t>
  </si>
  <si>
    <t>General Catalyst Group XI -Endurance</t>
  </si>
  <si>
    <t>Horsley Bridge XII Ventures</t>
  </si>
  <si>
    <t>Israel Secondary fund III L.P</t>
  </si>
  <si>
    <t>Lightspeed Venture Partners Select IV, L.P.</t>
  </si>
  <si>
    <t>Lightspeed Venture Partners XIII, L.P.</t>
  </si>
  <si>
    <t>Point Nine Annex II GmbH &amp; Co. KG</t>
  </si>
  <si>
    <t>Pontifax (Israel) VI L.P.</t>
  </si>
  <si>
    <t>Spark Capital Growth Fund IV</t>
  </si>
  <si>
    <t>Spark Capital VII</t>
  </si>
  <si>
    <t>Strategic Investors Fund IX L.P</t>
  </si>
  <si>
    <t>Strategic Investors Fund X</t>
  </si>
  <si>
    <t>Vintage Fund of Funds V ACCESS</t>
  </si>
  <si>
    <t>Vintage Fund of Funds VI Access</t>
  </si>
  <si>
    <t>Vintage Fund of Funds VII (Access) LP</t>
  </si>
  <si>
    <t>Zeev Opportunity Fund I</t>
  </si>
  <si>
    <t>Zeev Ventures VI, L.P.</t>
  </si>
  <si>
    <t>קרנות גידור</t>
  </si>
  <si>
    <t>ION TECH FEEDER FUND</t>
  </si>
  <si>
    <t>KYG4939W1188</t>
  </si>
  <si>
    <t>Blackstone Real Estate Partners IX.F L.P</t>
  </si>
  <si>
    <t>Brookfield SREP III F3</t>
  </si>
  <si>
    <t>Co Invest Antlia BSREP III</t>
  </si>
  <si>
    <t>Electra America Multifamily III</t>
  </si>
  <si>
    <t>ELECTRA AMERICA PRINCIPAL HOSPITALITY</t>
  </si>
  <si>
    <t>Portfolio EDGE</t>
  </si>
  <si>
    <t>Waterton Residential P V XIII</t>
  </si>
  <si>
    <t>חשבון ריט WATERTON EDGE</t>
  </si>
  <si>
    <t>Accelmed Partners II</t>
  </si>
  <si>
    <t>ACE IV*</t>
  </si>
  <si>
    <t>ACE V*</t>
  </si>
  <si>
    <t>ADLS</t>
  </si>
  <si>
    <t>Advent International GPE IX L.P</t>
  </si>
  <si>
    <t>Advent International GPE X B L.P</t>
  </si>
  <si>
    <t>AIOF II Woolly Co Invest Fund L.P</t>
  </si>
  <si>
    <t>Ambition HOLDINGS OFFSHORE LP</t>
  </si>
  <si>
    <t>AP IX Connect Holdings L.P</t>
  </si>
  <si>
    <t>APCS LP*</t>
  </si>
  <si>
    <t>Apollo Overseas Partners IX L.P</t>
  </si>
  <si>
    <t>ARCLIGHT AEP FEEDER FUND VII LLC</t>
  </si>
  <si>
    <t>ArcLight Fund VII AIV L.P</t>
  </si>
  <si>
    <t>Arcmont SLF II</t>
  </si>
  <si>
    <t>Ares Private Capital Solutions II*</t>
  </si>
  <si>
    <t>Artemis*</t>
  </si>
  <si>
    <t>Astorg MidCap</t>
  </si>
  <si>
    <t>Astorg VII</t>
  </si>
  <si>
    <t>Astorg VII Co Invest ERT</t>
  </si>
  <si>
    <t>Astorg VII Co Invest LGC</t>
  </si>
  <si>
    <t>AT-BAY, Inc.</t>
  </si>
  <si>
    <t>Audax Direct Lending Solutions Fund II</t>
  </si>
  <si>
    <t>Augury Inc.</t>
  </si>
  <si>
    <t>BCP V Brand Co Invest LP</t>
  </si>
  <si>
    <t>BCP V DEXKO CO INVEST LP</t>
  </si>
  <si>
    <t>Boom Co invest B LP</t>
  </si>
  <si>
    <t>Brookfield Capital Partners Fund VI</t>
  </si>
  <si>
    <t>Brookfield Capital Partners V</t>
  </si>
  <si>
    <t>Brookfield coinv JCI</t>
  </si>
  <si>
    <t>Brookfield HSO Co Invest L.P</t>
  </si>
  <si>
    <t>CAPSII</t>
  </si>
  <si>
    <t>CAPSII co inv</t>
  </si>
  <si>
    <t>Caretech*</t>
  </si>
  <si>
    <t>Cary Group*</t>
  </si>
  <si>
    <t>CDL II</t>
  </si>
  <si>
    <t>Cherry Bekaert</t>
  </si>
  <si>
    <t>Cheyne Real Estate Credit Holdings VII</t>
  </si>
  <si>
    <t>Clayton Dubilier &amp; Rice XI L.P</t>
  </si>
  <si>
    <t>CMPVIIC</t>
  </si>
  <si>
    <t>Concorde Co Invest L.P.</t>
  </si>
  <si>
    <t>Copenhagen Energy Transition</t>
  </si>
  <si>
    <t>Copenhagen Infrastructure III F2</t>
  </si>
  <si>
    <t>Copenhagen Infrastructure Partners IV F2</t>
  </si>
  <si>
    <t>Court Square Capital Lancet Holdings L.P</t>
  </si>
  <si>
    <t>Court Square IV</t>
  </si>
  <si>
    <t>CRECH V</t>
  </si>
  <si>
    <t>Crescent Direct Lending III</t>
  </si>
  <si>
    <t>CVC Capital partners VIII</t>
  </si>
  <si>
    <t>EC 6 ADLS co inv</t>
  </si>
  <si>
    <t>EC1 ADLS  co inv</t>
  </si>
  <si>
    <t>EC2 ADLS  co inv</t>
  </si>
  <si>
    <t>EC3 ADLS  co inv</t>
  </si>
  <si>
    <t>EC4 ADLS  co inv</t>
  </si>
  <si>
    <t>EC5 ADLS  co inv</t>
  </si>
  <si>
    <t>EIP Renewables invest SCS</t>
  </si>
  <si>
    <t>Euromoney*</t>
  </si>
  <si>
    <t>Francisco Partners VI</t>
  </si>
  <si>
    <t>GIP CAPS II Panther Co Investment L.P</t>
  </si>
  <si>
    <t>GIP GEMINI FUND CAYMAN FEEDER II LP</t>
  </si>
  <si>
    <t>GIP IV Gutenberg Co Invest SCsp</t>
  </si>
  <si>
    <t>GIP IV Seaway Energy</t>
  </si>
  <si>
    <t>Girasol Investments S.A</t>
  </si>
  <si>
    <t>Global Infrastructure Partners IV L.P</t>
  </si>
  <si>
    <t>Group 11 Fund IV</t>
  </si>
  <si>
    <t>Group 11 Fund V</t>
  </si>
  <si>
    <t>GTCR Fund XII/A&amp;B LP</t>
  </si>
  <si>
    <t>H.I.G. Advantage Buyout Fund, L.P.</t>
  </si>
  <si>
    <t>HarbourVest Partners Co-Investment Fund IV L.P.</t>
  </si>
  <si>
    <t>Havea*</t>
  </si>
  <si>
    <t>ICG Real Estate Debt VI</t>
  </si>
  <si>
    <t>ICGLV</t>
  </si>
  <si>
    <t>IFM GLOBAL INFRASTRUCTURE C</t>
  </si>
  <si>
    <t>IK Small Cap Fund II No.1 SCSp</t>
  </si>
  <si>
    <t>InfraRed Infrastructure Fund V</t>
  </si>
  <si>
    <t>Insight Partners XI</t>
  </si>
  <si>
    <t>Insight Partners XII LP</t>
  </si>
  <si>
    <t>Insight Venture Partners X, L.P.</t>
  </si>
  <si>
    <t>Investindustrial VII L.P.</t>
  </si>
  <si>
    <t>ISQ Global infrastructure Fund III</t>
  </si>
  <si>
    <t>ISQ Kio Co Invest Fund L.P</t>
  </si>
  <si>
    <t>itm8*</t>
  </si>
  <si>
    <t>JoyTunes Ltd.</t>
  </si>
  <si>
    <t>JP Morgan IIF</t>
  </si>
  <si>
    <t>Kartesia Senior Opportunities II</t>
  </si>
  <si>
    <t>KASS</t>
  </si>
  <si>
    <t>KASS Unlevered   Compartment E</t>
  </si>
  <si>
    <t>KASS Unlevered II S.a r.l</t>
  </si>
  <si>
    <t>KCO VI</t>
  </si>
  <si>
    <t>KCOIV SCS</t>
  </si>
  <si>
    <t>KCOV</t>
  </si>
  <si>
    <t>Kelso Investment Associates X, L.P.</t>
  </si>
  <si>
    <t>KKR CAVALRY CO INVEST</t>
  </si>
  <si>
    <t>KKR THOR CO INVEST LP</t>
  </si>
  <si>
    <t>Klirmark III</t>
  </si>
  <si>
    <t>KSO</t>
  </si>
  <si>
    <t>Lightricks Ltd.</t>
  </si>
  <si>
    <t>LS POWER FUND IV F2</t>
  </si>
  <si>
    <t>MCP V</t>
  </si>
  <si>
    <t>MIE III Co Investment Fund II S.L.P</t>
  </si>
  <si>
    <t>Minute Media Inc.</t>
  </si>
  <si>
    <t>Mirasol Co Invest Fund L.P</t>
  </si>
  <si>
    <t>MORE B 1</t>
  </si>
  <si>
    <t>MTDL</t>
  </si>
  <si>
    <t>NCA Co Invest L.P</t>
  </si>
  <si>
    <t>Ned Stevens</t>
  </si>
  <si>
    <t>Nirvana Holdings I LP</t>
  </si>
  <si>
    <t>Odevo*</t>
  </si>
  <si>
    <t>ORCC III</t>
  </si>
  <si>
    <t>Pantheon Global Co Inv Opportunities V</t>
  </si>
  <si>
    <t>Pantheon Global Secondary Fund VI</t>
  </si>
  <si>
    <t>Paragon Fund III Feeder Limited</t>
  </si>
  <si>
    <t>Patria Private Equity Fund VI</t>
  </si>
  <si>
    <t>PERMIRA VII L.P.2 SCSP</t>
  </si>
  <si>
    <t>PGCO IV Co mingled Fund SCSP</t>
  </si>
  <si>
    <t>PORCUPINE HOLDINGS (OFFSHORE) LP</t>
  </si>
  <si>
    <t>PPCSIV</t>
  </si>
  <si>
    <t>Project Stream Co Invest Fund L.P</t>
  </si>
  <si>
    <t>Proofpoint Co Invest Fund L.P</t>
  </si>
  <si>
    <t>Proxima Co Invest L.P</t>
  </si>
  <si>
    <t>R Software Inc.</t>
  </si>
  <si>
    <t>SDP IV</t>
  </si>
  <si>
    <t>SDPIII</t>
  </si>
  <si>
    <t>SONNEDIX</t>
  </si>
  <si>
    <t>Spectrum</t>
  </si>
  <si>
    <t>SPECTRUM co inv   Mayberry LP</t>
  </si>
  <si>
    <t>SPECTRUM co inv   Saavi LP</t>
  </si>
  <si>
    <t>Sportority Limited (UK)</t>
  </si>
  <si>
    <t>Sun Capital Partners VII, L.P.</t>
  </si>
  <si>
    <t>TDLIV</t>
  </si>
  <si>
    <t>Thoma Bravo Discover Fund II, L.P.</t>
  </si>
  <si>
    <t>Thoma Bravo Fund XIII</t>
  </si>
  <si>
    <t>Thoma Bravo Fund XIV A</t>
  </si>
  <si>
    <t>Tikehau Direct Lending V</t>
  </si>
  <si>
    <t>TPG Asia VII L.P</t>
  </si>
  <si>
    <t>Trilantic Europe VI SCSp</t>
  </si>
  <si>
    <t>Warburg Pincus China II L.P</t>
  </si>
  <si>
    <t>Whitehorse IV</t>
  </si>
  <si>
    <t>WHITEHORSE LIQUIDITY PARTNERS GPSOF</t>
  </si>
  <si>
    <t>Whitehorse Liquidity Partners V</t>
  </si>
  <si>
    <t>WSREDII</t>
  </si>
  <si>
    <t>סה"כ כתבי אופציה בישראל:</t>
  </si>
  <si>
    <t>ג'י סיטי בע"מ</t>
  </si>
  <si>
    <t>הייקון מערכות אפ 03/22*</t>
  </si>
  <si>
    <t>1185214</t>
  </si>
  <si>
    <t>נוסטרומו אופ*</t>
  </si>
  <si>
    <t>SOLGEL WARRANT</t>
  </si>
  <si>
    <t>565685</t>
  </si>
  <si>
    <t>אופציה על מניה לא סחירה Agritask</t>
  </si>
  <si>
    <t>או פי סי אנרגיה</t>
  </si>
  <si>
    <t>10000518</t>
  </si>
  <si>
    <t>10000493</t>
  </si>
  <si>
    <t>10000497</t>
  </si>
  <si>
    <t>10000507</t>
  </si>
  <si>
    <t>10000506</t>
  </si>
  <si>
    <t>10000484</t>
  </si>
  <si>
    <t>10000632</t>
  </si>
  <si>
    <t>10000485</t>
  </si>
  <si>
    <t>10000540</t>
  </si>
  <si>
    <t>10000643</t>
  </si>
  <si>
    <t>₪ / מט"ח</t>
  </si>
  <si>
    <t>+ILS/-USD 3.16 09-01-23 (11) -400</t>
  </si>
  <si>
    <t>10002416</t>
  </si>
  <si>
    <t>+ILS/-USD 3.162 09-01-23 (98) -415</t>
  </si>
  <si>
    <t>10002436</t>
  </si>
  <si>
    <t>+ILS/-USD 3.162 12-01-23 (11) -360</t>
  </si>
  <si>
    <t>10000534</t>
  </si>
  <si>
    <t>+ILS/-USD 3.163 11-01-23 (11) -369</t>
  </si>
  <si>
    <t>10002447</t>
  </si>
  <si>
    <t>+ILS/-USD 3.1632 11-01-23 (20) -368</t>
  </si>
  <si>
    <t>10002449</t>
  </si>
  <si>
    <t>+ILS/-USD 3.1635 12-01-23 (12) -365</t>
  </si>
  <si>
    <t>10000536</t>
  </si>
  <si>
    <t>+ILS/-USD 3.167 09-01-23 (11) -400</t>
  </si>
  <si>
    <t>10002422</t>
  </si>
  <si>
    <t>+ILS/-USD 3.178 09-01-23 (12) -425</t>
  </si>
  <si>
    <t>10000529</t>
  </si>
  <si>
    <t>+ILS/-USD 3.18 09-01-23 (10) -422</t>
  </si>
  <si>
    <t>10000064</t>
  </si>
  <si>
    <t>+ILS/-USD 3.18 09-01-23 (20) -423</t>
  </si>
  <si>
    <t>10002424</t>
  </si>
  <si>
    <t>+ILS/-USD 3.1843 10-01-23 (11) -392</t>
  </si>
  <si>
    <t>10002431</t>
  </si>
  <si>
    <t>+ILS/-USD 3.1855 10-01-23 (12) -395</t>
  </si>
  <si>
    <t>10002433</t>
  </si>
  <si>
    <t>+ILS/-USD 3.1858 10-01-23 (20) -392</t>
  </si>
  <si>
    <t>10002432</t>
  </si>
  <si>
    <t>+ILS/-USD 3.1858 11-01-23 (11) -382</t>
  </si>
  <si>
    <t>10002440</t>
  </si>
  <si>
    <t>+ILS/-USD 3.186 10-01-23 (10) -400</t>
  </si>
  <si>
    <t>10002429</t>
  </si>
  <si>
    <t>+ILS/-USD 3.186 11-01-23 (10) -382</t>
  </si>
  <si>
    <t>10002438</t>
  </si>
  <si>
    <t>+ILS/-USD 3.187 10-01-23 (11) -400</t>
  </si>
  <si>
    <t>10002427</t>
  </si>
  <si>
    <t>+ILS/-USD 3.1906 10-01-23 (10) -394</t>
  </si>
  <si>
    <t>10000065</t>
  </si>
  <si>
    <t>+ILS/-USD 3.1908 10-01-23 (11) -392</t>
  </si>
  <si>
    <t>10002434</t>
  </si>
  <si>
    <t>+ILS/-USD 3.2452 17-01-23 (10) -478</t>
  </si>
  <si>
    <t>10002465</t>
  </si>
  <si>
    <t>+ILS/-USD 3.2545 17-01-23 (20) -515</t>
  </si>
  <si>
    <t>10000581</t>
  </si>
  <si>
    <t>10002471</t>
  </si>
  <si>
    <t>+ILS/-USD 3.255 17-01-23 (12) -520</t>
  </si>
  <si>
    <t>10000583</t>
  </si>
  <si>
    <t>+ILS/-USD 3.26 17-01-23 (10) -497</t>
  </si>
  <si>
    <t>10002469</t>
  </si>
  <si>
    <t>+ILS/-USD 3.2633 18-01-23 (98) -497</t>
  </si>
  <si>
    <t>10002483</t>
  </si>
  <si>
    <t>+ILS/-USD 3.266 18-01-23 (10) -515</t>
  </si>
  <si>
    <t>10000075</t>
  </si>
  <si>
    <t>+ILS/-USD 3.271 02-02-23 (11) -505</t>
  </si>
  <si>
    <t>10002611</t>
  </si>
  <si>
    <t>+ILS/-USD 3.2803 06-02-23 (94) -517</t>
  </si>
  <si>
    <t>10002615</t>
  </si>
  <si>
    <t>+ILS/-USD 3.2822 06-02-23 (10) -508</t>
  </si>
  <si>
    <t>10000093</t>
  </si>
  <si>
    <t>+ILS/-USD 3.285 02-02-23 (12) -509</t>
  </si>
  <si>
    <t>10000605</t>
  </si>
  <si>
    <t>10002618</t>
  </si>
  <si>
    <t>+ILS/-USD 3.2866 08-02-23 (11) -464</t>
  </si>
  <si>
    <t>10002644</t>
  </si>
  <si>
    <t>+ILS/-USD 3.2875 08-02-23 (10) -460</t>
  </si>
  <si>
    <t>10000611</t>
  </si>
  <si>
    <t>10000098</t>
  </si>
  <si>
    <t>+ILS/-USD 3.29 06-02-23 (11) -511</t>
  </si>
  <si>
    <t>10000574</t>
  </si>
  <si>
    <t>10002620</t>
  </si>
  <si>
    <t>+ILS/-USD 3.291 06-02-23 (10) -500</t>
  </si>
  <si>
    <t>10000607</t>
  </si>
  <si>
    <t>+ILS/-USD 3.2915 18-01-23 (11) -485</t>
  </si>
  <si>
    <t>10002484</t>
  </si>
  <si>
    <t>+ILS/-USD 3.292 18-01-23 (12) -520</t>
  </si>
  <si>
    <t>10002485</t>
  </si>
  <si>
    <t>+ILS/-USD 3.292 19-01-23 (11) -500</t>
  </si>
  <si>
    <t>10000542</t>
  </si>
  <si>
    <t>10002492</t>
  </si>
  <si>
    <t>+ILS/-USD 3.2922 19-01-23 (11) -498</t>
  </si>
  <si>
    <t>10000544</t>
  </si>
  <si>
    <t>+ILS/-USD 3.2945 26-01-23 (98) -510</t>
  </si>
  <si>
    <t>10002576</t>
  </si>
  <si>
    <t>+ILS/-USD 3.2968 01-02-23 (93) -540</t>
  </si>
  <si>
    <t>10002580</t>
  </si>
  <si>
    <t>+ILS/-USD 3.2969 01-02-23 (11) -531</t>
  </si>
  <si>
    <t>10002578</t>
  </si>
  <si>
    <t>+ILS/-USD 3.297 07-02-23 (20) -493</t>
  </si>
  <si>
    <t>10002640</t>
  </si>
  <si>
    <t>+ILS/-USD 3.2977 07-02-23 (11) -493</t>
  </si>
  <si>
    <t>10002642</t>
  </si>
  <si>
    <t>+ILS/-USD 3.298 26-01-23 (11) -520</t>
  </si>
  <si>
    <t>10000567</t>
  </si>
  <si>
    <t>10002559</t>
  </si>
  <si>
    <t>+ILS/-USD 3.2984 12-06-23 (11) -566</t>
  </si>
  <si>
    <t>10002927</t>
  </si>
  <si>
    <t>+ILS/-USD 3.3 07-02-23 (12) -489</t>
  </si>
  <si>
    <t>10002638</t>
  </si>
  <si>
    <t>+ILS/-USD 3.3 12-06-23 (10) -570</t>
  </si>
  <si>
    <t>10000720</t>
  </si>
  <si>
    <t>+ILS/-USD 3.3011 25-01-23 (20) -499</t>
  </si>
  <si>
    <t>10002550</t>
  </si>
  <si>
    <t>+ILS/-USD 3.3013 30-01-23 (10) -547</t>
  </si>
  <si>
    <t>10002563</t>
  </si>
  <si>
    <t>+ILS/-USD 3.3016 07-02-23 (10) -474</t>
  </si>
  <si>
    <t>10002636</t>
  </si>
  <si>
    <t>+ILS/-USD 3.3018 25-01-23 (11) -502</t>
  </si>
  <si>
    <t>10002548</t>
  </si>
  <si>
    <t>10000563</t>
  </si>
  <si>
    <t>+ILS/-USD 3.3033 30-01-23 (11) -537</t>
  </si>
  <si>
    <t>10002565</t>
  </si>
  <si>
    <t>+ILS/-USD 3.304 13-03-23 (20) -355</t>
  </si>
  <si>
    <t>10000694</t>
  </si>
  <si>
    <t>+ILS/-USD 3.305 30-01-23 (20) -550</t>
  </si>
  <si>
    <t>10002567</t>
  </si>
  <si>
    <t>+ILS/-USD 3.305 31-01-23 (94) -501</t>
  </si>
  <si>
    <t>10002575</t>
  </si>
  <si>
    <t>+ILS/-USD 3.307 13-03-23 (11) -350</t>
  </si>
  <si>
    <t>10000593</t>
  </si>
  <si>
    <t>+ILS/-USD 3.3072 31-01-23 (11) -498</t>
  </si>
  <si>
    <t>10000570</t>
  </si>
  <si>
    <t>10002571</t>
  </si>
  <si>
    <t>+ILS/-USD 3.31 31-01-23 (12) -499</t>
  </si>
  <si>
    <t>10002573</t>
  </si>
  <si>
    <t>+ILS/-USD 3.3103 23-01-23 (20) -557</t>
  </si>
  <si>
    <t>10000548</t>
  </si>
  <si>
    <t>10002501</t>
  </si>
  <si>
    <t>+ILS/-USD 3.3104 12-01-23 (10) -536</t>
  </si>
  <si>
    <t>10000078</t>
  </si>
  <si>
    <t>+ILS/-USD 3.312 23-01-23 (12) -550</t>
  </si>
  <si>
    <t>10002499</t>
  </si>
  <si>
    <t>+ILS/-USD 3.313 23-01-23 (11) -550</t>
  </si>
  <si>
    <t>10000546</t>
  </si>
  <si>
    <t>10002497</t>
  </si>
  <si>
    <t>+ILS/-USD 3.318 28-02-23 (12) -372</t>
  </si>
  <si>
    <t>10002929</t>
  </si>
  <si>
    <t>+ILS/-USD 3.319 28-02-23 (98) -370</t>
  </si>
  <si>
    <t>10002931</t>
  </si>
  <si>
    <t>+ILS/-USD 3.326 12-06-23 (10) -578</t>
  </si>
  <si>
    <t>10000716</t>
  </si>
  <si>
    <t>10002910</t>
  </si>
  <si>
    <t>+ILS/-USD 3.327 12-06-23 (12) -579</t>
  </si>
  <si>
    <t>10002914</t>
  </si>
  <si>
    <t>10000718</t>
  </si>
  <si>
    <t>+ILS/-USD 3.327 14-03-23 (11) -360</t>
  </si>
  <si>
    <t>10000696</t>
  </si>
  <si>
    <t>+ILS/-USD 3.3277 14-03-23 (20) -363</t>
  </si>
  <si>
    <t>10000698</t>
  </si>
  <si>
    <t>+ILS/-USD 3.341 23-02-23 (20) -623</t>
  </si>
  <si>
    <t>10002554</t>
  </si>
  <si>
    <t>+ILS/-USD 3.344 23-02-23 (11) -627</t>
  </si>
  <si>
    <t>10000565</t>
  </si>
  <si>
    <t>+ILS/-USD 3.3453 25-05-23 (20) -397</t>
  </si>
  <si>
    <t>10000787</t>
  </si>
  <si>
    <t>+ILS/-USD 3.346 25-05-23 (10) -395</t>
  </si>
  <si>
    <t>10003175</t>
  </si>
  <si>
    <t>10000171</t>
  </si>
  <si>
    <t>+ILS/-USD 3.348 25-05-23 (11) -395</t>
  </si>
  <si>
    <t>10003177</t>
  </si>
  <si>
    <t>10000785</t>
  </si>
  <si>
    <t>+ILS/-USD 3.35 28-02-23 (20) -370</t>
  </si>
  <si>
    <t>10000597</t>
  </si>
  <si>
    <t>+ILS/-USD 3.3535 06-06-23 (94) -565</t>
  </si>
  <si>
    <t>10002883</t>
  </si>
  <si>
    <t>+ILS/-USD 3.354 06-06-23 (10) -570</t>
  </si>
  <si>
    <t>10002879</t>
  </si>
  <si>
    <t>+ILS/-USD 3.3553 28-02-23 (11) -367</t>
  </si>
  <si>
    <t>10002912</t>
  </si>
  <si>
    <t>+ILS/-USD 3.3554 15-05-23 (20) -546</t>
  </si>
  <si>
    <t>10000765</t>
  </si>
  <si>
    <t>10003115</t>
  </si>
  <si>
    <t>+ILS/-USD 3.3601 06-06-23 (11) -559</t>
  </si>
  <si>
    <t>10000704</t>
  </si>
  <si>
    <t>10002881</t>
  </si>
  <si>
    <t>+ILS/-USD 3.3615 15-05-23 (11) -545</t>
  </si>
  <si>
    <t>10003113</t>
  </si>
  <si>
    <t>+ILS/-USD 3.362 06-06-23 (20) -568</t>
  </si>
  <si>
    <t>10000706</t>
  </si>
  <si>
    <t>+ILS/-USD 3.37 10-05-23 (20) -570</t>
  </si>
  <si>
    <t>10000761</t>
  </si>
  <si>
    <t>+ILS/-USD 3.37 23-05-23 (12) -505</t>
  </si>
  <si>
    <t>10003141</t>
  </si>
  <si>
    <t>+ILS/-USD 3.3701 23-05-23 (10) -499</t>
  </si>
  <si>
    <t>10000160</t>
  </si>
  <si>
    <t>+ILS/-USD 3.3702 23-05-23 (20) -498</t>
  </si>
  <si>
    <t>10003143</t>
  </si>
  <si>
    <t>+ILS/-USD 3.3704 30-05-23 (12) -396</t>
  </si>
  <si>
    <t>10003183</t>
  </si>
  <si>
    <t>+ILS/-USD 3.371 24-01-23 (12) -670</t>
  </si>
  <si>
    <t>10002520</t>
  </si>
  <si>
    <t>+ILS/-USD 3.3718 10-05-23 (11) -562</t>
  </si>
  <si>
    <t>10000759</t>
  </si>
  <si>
    <t>+ILS/-USD 3.3733 23-05-23 (11) -497</t>
  </si>
  <si>
    <t>10003139</t>
  </si>
  <si>
    <t>+ILS/-USD 3.375 10-05-23 (12) -560</t>
  </si>
  <si>
    <t>10000763</t>
  </si>
  <si>
    <t>+ILS/-USD 3.3772 24-01-23 (11) -638</t>
  </si>
  <si>
    <t>10000559</t>
  </si>
  <si>
    <t>+ILS/-USD 3.3801 23-05-23 (98) -499</t>
  </si>
  <si>
    <t>10003145</t>
  </si>
  <si>
    <t>+ILS/-USD 3.3805 11-01-23 (20) -595</t>
  </si>
  <si>
    <t>10002527</t>
  </si>
  <si>
    <t>+ILS/-USD 3.3809 09-01-23 (20) -591</t>
  </si>
  <si>
    <t>10002532</t>
  </si>
  <si>
    <t>+ILS/-USD 3.383 09-02-23 (20) -580</t>
  </si>
  <si>
    <t>10000090</t>
  </si>
  <si>
    <t>+ILS/-USD 3.386 09-02-23 (11) -580</t>
  </si>
  <si>
    <t>10000577</t>
  </si>
  <si>
    <t>+ILS/-USD 3.386 27-02-23 (20) -436</t>
  </si>
  <si>
    <t>10002897</t>
  </si>
  <si>
    <t>+ILS/-USD 3.388 22-02-23 (11) -367</t>
  </si>
  <si>
    <t>10002905</t>
  </si>
  <si>
    <t>+ILS/-USD 3.388 22-02-23 (12) -370</t>
  </si>
  <si>
    <t>10002907</t>
  </si>
  <si>
    <t>+ILS/-USD 3.3892 09-02-23 (93) -515</t>
  </si>
  <si>
    <t>10000615</t>
  </si>
  <si>
    <t>+ILS/-USD 3.39 27-02-23 (11) -435</t>
  </si>
  <si>
    <t>10000710</t>
  </si>
  <si>
    <t>10002895</t>
  </si>
  <si>
    <t>10000595</t>
  </si>
  <si>
    <t>+ILS/-USD 3.3906 31-05-23 (10) -424</t>
  </si>
  <si>
    <t>10003201</t>
  </si>
  <si>
    <t>+ILS/-USD 3.391 09-02-23 (10) -516</t>
  </si>
  <si>
    <t>10000613</t>
  </si>
  <si>
    <t>10000100</t>
  </si>
  <si>
    <t>+ILS/-USD 3.3913 16-05-23 (10) -527</t>
  </si>
  <si>
    <t>10003118</t>
  </si>
  <si>
    <t>+ILS/-USD 3.392 09-03-23 (11) -280</t>
  </si>
  <si>
    <t>10003151</t>
  </si>
  <si>
    <t>+ILS/-USD 3.3925 21-03-23 (11) -475</t>
  </si>
  <si>
    <t>10002962</t>
  </si>
  <si>
    <t>10000603</t>
  </si>
  <si>
    <t>+ILS/-USD 3.3926 21-03-23 (10) -474</t>
  </si>
  <si>
    <t>10002960</t>
  </si>
  <si>
    <t>+ILS/-USD 3.393 07-06-23 (12) -445</t>
  </si>
  <si>
    <t>10003194</t>
  </si>
  <si>
    <t>+ILS/-USD 3.393 09-03-23 (12) -439</t>
  </si>
  <si>
    <t>10002903</t>
  </si>
  <si>
    <t>+ILS/-USD 3.3936 31-05-23 (11) -424</t>
  </si>
  <si>
    <t>10003203</t>
  </si>
  <si>
    <t>10000640</t>
  </si>
  <si>
    <t>+ILS/-USD 3.394 02-03-23 (10) -184</t>
  </si>
  <si>
    <t>10000169</t>
  </si>
  <si>
    <t>10000781</t>
  </si>
  <si>
    <t>10003164</t>
  </si>
  <si>
    <t>+ILS/-USD 3.394 02-03-23 (20) -184</t>
  </si>
  <si>
    <t>10003166</t>
  </si>
  <si>
    <t>10000783</t>
  </si>
  <si>
    <t>+ILS/-USD 3.394 25-01-23 (10) -100</t>
  </si>
  <si>
    <t>10003214</t>
  </si>
  <si>
    <t>+ILS/-USD 3.3944 09-03-23 (20) -271</t>
  </si>
  <si>
    <t>10003137</t>
  </si>
  <si>
    <t>+ILS/-USD 3.395 24-05-23 (12) -448</t>
  </si>
  <si>
    <t>10003157</t>
  </si>
  <si>
    <t>+ILS/-USD 3.3955 07-06-23 (11) -445</t>
  </si>
  <si>
    <t>10003192</t>
  </si>
  <si>
    <t>+ILS/-USD 3.396 02-02-23 (10) -340</t>
  </si>
  <si>
    <t>10002936</t>
  </si>
  <si>
    <t>10000722</t>
  </si>
  <si>
    <t>+ILS/-USD 3.396 30-05-23 (11) -410</t>
  </si>
  <si>
    <t>10003188</t>
  </si>
  <si>
    <t>10000638</t>
  </si>
  <si>
    <t>+ILS/-USD 3.3965 02-02-23 (11) -335</t>
  </si>
  <si>
    <t>10000599</t>
  </si>
  <si>
    <t>10002938</t>
  </si>
  <si>
    <t>+ILS/-USD 3.3967 16-05-23 (94) -533</t>
  </si>
  <si>
    <t>10000767</t>
  </si>
  <si>
    <t>+ILS/-USD 3.397 24-05-23 (10) -449</t>
  </si>
  <si>
    <t>10000162</t>
  </si>
  <si>
    <t>+ILS/-USD 3.397 26-01-23 (20) -318</t>
  </si>
  <si>
    <t>10000102</t>
  </si>
  <si>
    <t>10002940</t>
  </si>
  <si>
    <t>+ILS/-USD 3.397 30-05-23 (12) -410</t>
  </si>
  <si>
    <t>10003190</t>
  </si>
  <si>
    <t>+ILS/-USD 3.398 21-01-23 (11) -618</t>
  </si>
  <si>
    <t>10000561</t>
  </si>
  <si>
    <t>+ILS/-USD 3.398 24-05-23 (11) -448</t>
  </si>
  <si>
    <t>10003155</t>
  </si>
  <si>
    <t>+ILS/-USD 3.3988 24-01-23 (94) -612</t>
  </si>
  <si>
    <t>10002545</t>
  </si>
  <si>
    <t>+ILS/-USD 3.399 24-01-23 (94) -610</t>
  </si>
  <si>
    <t>10002541</t>
  </si>
  <si>
    <t>+ILS/-USD 3.3995 16-03-23 (10) -460</t>
  </si>
  <si>
    <t>10002948</t>
  </si>
  <si>
    <t>+ILS/-USD 3.4 16-03-23 (12) -460</t>
  </si>
  <si>
    <t>10002952</t>
  </si>
  <si>
    <t>+ILS/-USD 3.4 16-05-23 (11) -528</t>
  </si>
  <si>
    <t>10003120</t>
  </si>
  <si>
    <t>+ILS/-USD 3.4 16-05-23 (12) -530</t>
  </si>
  <si>
    <t>10003122</t>
  </si>
  <si>
    <t>+ILS/-USD 3.404 16-02-23 (20) -515</t>
  </si>
  <si>
    <t>10000673</t>
  </si>
  <si>
    <t>+ILS/-USD 3.4041 16-03-23 (11) -459</t>
  </si>
  <si>
    <t>10002950</t>
  </si>
  <si>
    <t>10000726</t>
  </si>
  <si>
    <t>10000601</t>
  </si>
  <si>
    <t>+ILS/-USD 3.4042 16-03-23 (20) -458</t>
  </si>
  <si>
    <t>10002954</t>
  </si>
  <si>
    <t>+ILS/-USD 3.405 16-02-23 (11) -515</t>
  </si>
  <si>
    <t>10000587</t>
  </si>
  <si>
    <t>10000671</t>
  </si>
  <si>
    <t>10002774</t>
  </si>
  <si>
    <t>+ILS/-USD 3.405 16-02-23 (98) -515</t>
  </si>
  <si>
    <t>10002776</t>
  </si>
  <si>
    <t>+ILS/-USD 3.405 18-01-23 (98) -72</t>
  </si>
  <si>
    <t>10003185</t>
  </si>
  <si>
    <t>+ILS/-USD 3.406 16-03-23 (20) -464</t>
  </si>
  <si>
    <t>10002956</t>
  </si>
  <si>
    <t>+ILS/-USD 3.407 18-01-23 (10) -72</t>
  </si>
  <si>
    <t>10003181</t>
  </si>
  <si>
    <t>+ILS/-USD 3.41 04-04-23 (94) -480</t>
  </si>
  <si>
    <t>10002972</t>
  </si>
  <si>
    <t>+ILS/-USD 3.41 09-03-23 (98) -441</t>
  </si>
  <si>
    <t>10002958</t>
  </si>
  <si>
    <t>+ILS/-USD 3.41 27-02-23 (12) -429</t>
  </si>
  <si>
    <t>10002964</t>
  </si>
  <si>
    <t>+ILS/-USD 3.4127 01-03-23 (20) -203</t>
  </si>
  <si>
    <t>10003161</t>
  </si>
  <si>
    <t>+ILS/-USD 3.4138 04-04-23 (10) -482</t>
  </si>
  <si>
    <t>10002968</t>
  </si>
  <si>
    <t>10000136</t>
  </si>
  <si>
    <t>+ILS/-USD 3.4148 17-05-23 (12) -552</t>
  </si>
  <si>
    <t>10003124</t>
  </si>
  <si>
    <t>+ILS/-USD 3.415 01-03-23 (11) -200</t>
  </si>
  <si>
    <t>10003159</t>
  </si>
  <si>
    <t>+ILS/-USD 3.415 01-03-23 (12) -210</t>
  </si>
  <si>
    <t>10000777</t>
  </si>
  <si>
    <t>+ILS/-USD 3.415 01-03-23 (93) -209</t>
  </si>
  <si>
    <t>10000636</t>
  </si>
  <si>
    <t>+ILS/-USD 3.4169 04-04-23 (11) -481</t>
  </si>
  <si>
    <t>10002970</t>
  </si>
  <si>
    <t>+ILS/-USD 3.417 04-04-23 (12) -485</t>
  </si>
  <si>
    <t>10000728</t>
  </si>
  <si>
    <t>+ILS/-USD 3.419 18-05-23 (20) -570</t>
  </si>
  <si>
    <t>10003127</t>
  </si>
  <si>
    <t>10000108</t>
  </si>
  <si>
    <t>+ILS/-USD 3.42 17-05-23 (11) -540</t>
  </si>
  <si>
    <t>10000634</t>
  </si>
  <si>
    <t>10000771</t>
  </si>
  <si>
    <t>+ILS/-USD 3.4215 24-04-23 (20) -500</t>
  </si>
  <si>
    <t>10003125</t>
  </si>
  <si>
    <t>+ILS/-USD 3.422 16-02-23 (12) -295</t>
  </si>
  <si>
    <t>10003130</t>
  </si>
  <si>
    <t>+ILS/-USD 3.423 17-05-23 (10) -550</t>
  </si>
  <si>
    <t>10000769</t>
  </si>
  <si>
    <t>10000106</t>
  </si>
  <si>
    <t>+ILS/-USD 3.424 11-01-23 (20) -448</t>
  </si>
  <si>
    <t>10002758</t>
  </si>
  <si>
    <t>10000662</t>
  </si>
  <si>
    <t>+ILS/-USD 3.4255 11-01-23 (11) -445</t>
  </si>
  <si>
    <t>10000585</t>
  </si>
  <si>
    <t>10000660</t>
  </si>
  <si>
    <t>+ILS/-USD 3.4276 09-01-23 (10) -444</t>
  </si>
  <si>
    <t>10002756</t>
  </si>
  <si>
    <t>+ILS/-USD 3.43 09-01-23 (12) -446</t>
  </si>
  <si>
    <t>10002763</t>
  </si>
  <si>
    <t>+ILS/-USD 3.436 14-03-23 (12) -467</t>
  </si>
  <si>
    <t>10002981</t>
  </si>
  <si>
    <t>+ILS/-USD 3.4476 09-03-23 (11) -344</t>
  </si>
  <si>
    <t>10003129</t>
  </si>
  <si>
    <t>+ILS/-USD 3.46 02-05-23 (12) -585</t>
  </si>
  <si>
    <t>10003002</t>
  </si>
  <si>
    <t>+ILS/-USD 3.4614 02-05-23 (10) -586</t>
  </si>
  <si>
    <t>10000609</t>
  </si>
  <si>
    <t>10000140</t>
  </si>
  <si>
    <t>+ILS/-USD 3.4614 02-05-23 (11) -586</t>
  </si>
  <si>
    <t>10003000</t>
  </si>
  <si>
    <t>+ILS/-USD 3.4617 23-02-23 (20) -408</t>
  </si>
  <si>
    <t>10003054</t>
  </si>
  <si>
    <t>+ILS/-USD 3.469 20-04-23 (10) -535</t>
  </si>
  <si>
    <t>10000104</t>
  </si>
  <si>
    <t>10000147</t>
  </si>
  <si>
    <t>10000746</t>
  </si>
  <si>
    <t>+ILS/-USD 3.471 20-04-23 (11) -530</t>
  </si>
  <si>
    <t>10003066</t>
  </si>
  <si>
    <t>+ILS/-USD 3.4727 20-04-23 (12) -533</t>
  </si>
  <si>
    <t>10000744</t>
  </si>
  <si>
    <t>+ILS/-USD 3.479 09-05-23 (11) -570</t>
  </si>
  <si>
    <t>10003068</t>
  </si>
  <si>
    <t>+ILS/-USD 3.48 03-05-23 (11) -595</t>
  </si>
  <si>
    <t>+ILS/-USD 3.48 03-05-23 (20) -593</t>
  </si>
  <si>
    <t>10000734</t>
  </si>
  <si>
    <t>+ILS/-USD 3.48 08-05-23 (11) -575</t>
  </si>
  <si>
    <t>10003064</t>
  </si>
  <si>
    <t>10000622</t>
  </si>
  <si>
    <t>+ILS/-USD 3.4802 24-04-23 (20) -538</t>
  </si>
  <si>
    <t>10000750</t>
  </si>
  <si>
    <t>+ILS/-USD 3.481 13-06-23 (11) -720</t>
  </si>
  <si>
    <t>10003036</t>
  </si>
  <si>
    <t>+ILS/-USD 3.4829 24-04-23 (12) -541</t>
  </si>
  <si>
    <t>10000748</t>
  </si>
  <si>
    <t>10003070</t>
  </si>
  <si>
    <t>+ILS/-USD 3.485 04-05-23 (11) -595</t>
  </si>
  <si>
    <t>10003013</t>
  </si>
  <si>
    <t>+ILS/-USD 3.4855 04-05-23 (10) -595</t>
  </si>
  <si>
    <t>10003011</t>
  </si>
  <si>
    <t>+ILS/-USD 3.4857 24-04-23 (98) -543</t>
  </si>
  <si>
    <t>10003074</t>
  </si>
  <si>
    <t>+ILS/-USD 3.486 13-06-23 (11) -706</t>
  </si>
  <si>
    <t>10000740</t>
  </si>
  <si>
    <t>10003040</t>
  </si>
  <si>
    <t>+ILS/-USD 3.4872 30-03-23 (93) -492</t>
  </si>
  <si>
    <t>10003092</t>
  </si>
  <si>
    <t>+ILS/-USD 3.49 19-04-23 (11) -571</t>
  </si>
  <si>
    <t>10003016</t>
  </si>
  <si>
    <t>10000617</t>
  </si>
  <si>
    <t>+ILS/-USD 3.49 30-03-23 (12) -475</t>
  </si>
  <si>
    <t>10003088</t>
  </si>
  <si>
    <t>+ILS/-USD 3.491 28-03-23 (10) -470</t>
  </si>
  <si>
    <t>10003062</t>
  </si>
  <si>
    <t>10000145</t>
  </si>
  <si>
    <t>10000742</t>
  </si>
  <si>
    <t>+ILS/-USD 3.4916 30-03-23 (20) -484</t>
  </si>
  <si>
    <t>10000626</t>
  </si>
  <si>
    <t>10003090</t>
  </si>
  <si>
    <t>+ILS/-USD 3.4917 19-04-23 (93) -572</t>
  </si>
  <si>
    <t>10003018</t>
  </si>
  <si>
    <t>+ILS/-USD 3.4939 19-04-23 (94) -565</t>
  </si>
  <si>
    <t>10003020</t>
  </si>
  <si>
    <t>+ILS/-USD 3.4976 23-03-23 (20) -504</t>
  </si>
  <si>
    <t>10000738</t>
  </si>
  <si>
    <t>10003038</t>
  </si>
  <si>
    <t>+ILS/-USD 3.498 24-04-23 (94) -543</t>
  </si>
  <si>
    <t>10003072</t>
  </si>
  <si>
    <t>+ILS/-USD 3.4987 23-03-23 (10) -513</t>
  </si>
  <si>
    <t>10000620</t>
  </si>
  <si>
    <t>10000142</t>
  </si>
  <si>
    <t>+ILS/-USD 3.499 27-04-23 (11) -580</t>
  </si>
  <si>
    <t>10002995</t>
  </si>
  <si>
    <t>+ILS/-USD 3.5 22-03-23 (12) -489</t>
  </si>
  <si>
    <t>10003027</t>
  </si>
  <si>
    <t>+ILS/-USD 3.5026 28-03-23 (20) -514</t>
  </si>
  <si>
    <t>10003044</t>
  </si>
  <si>
    <t>+ILS/-USD 3.5027 13-03-23 (12) -473</t>
  </si>
  <si>
    <t>10000736</t>
  </si>
  <si>
    <t>+ILS/-USD 3.504 28-03-23 (12) -513</t>
  </si>
  <si>
    <t>10003042</t>
  </si>
  <si>
    <t>+ILS/-USD 3.52 03-04-23 (10) -515</t>
  </si>
  <si>
    <t>10003080</t>
  </si>
  <si>
    <t>+ILS/-USD 3.52 03-04-23 (94) -520</t>
  </si>
  <si>
    <t>10003086</t>
  </si>
  <si>
    <t>+ILS/-USD 3.5212 03-04-23 (11) -518</t>
  </si>
  <si>
    <t>10000624</t>
  </si>
  <si>
    <t>10003082</t>
  </si>
  <si>
    <t>+ILS/-USD 3.522 03-04-23 (94) -510</t>
  </si>
  <si>
    <t>10003084</t>
  </si>
  <si>
    <t>+ILS/-USD 3.5225 29-03-23 (10) -475</t>
  </si>
  <si>
    <t>10000755</t>
  </si>
  <si>
    <t>10003078</t>
  </si>
  <si>
    <t>+ILS/-USD 3.527 29-03-23 (12) -476</t>
  </si>
  <si>
    <t>10003076</t>
  </si>
  <si>
    <t>+USD/-ILS 3.279 06-02-23 (10) -423</t>
  </si>
  <si>
    <t>10000129</t>
  </si>
  <si>
    <t>+USD/-ILS 3.2825 07-02-23 (11) -425</t>
  </si>
  <si>
    <t>10002839</t>
  </si>
  <si>
    <t>+USD/-ILS 3.2842 01-02-23 (11) -408</t>
  </si>
  <si>
    <t>10002837</t>
  </si>
  <si>
    <t>+USD/-ILS 3.41 11-01-23 (20) -416</t>
  </si>
  <si>
    <t>10002780</t>
  </si>
  <si>
    <t>+USD/-ILS 3.41 31-01-23 (11) -84</t>
  </si>
  <si>
    <t>10000642</t>
  </si>
  <si>
    <t>+USD/-ILS 3.4361 09-01-23 (20) -439</t>
  </si>
  <si>
    <t>10002746</t>
  </si>
  <si>
    <t>+USD/-ILS 3.4535 11-01-23 (20) -455</t>
  </si>
  <si>
    <t>10002727</t>
  </si>
  <si>
    <t>+USD/-ILS 3.512 12-01-23 (10) -15</t>
  </si>
  <si>
    <t>10000176</t>
  </si>
  <si>
    <t>+ILS/-USD 3.286 08-02-23 (12) -473</t>
  </si>
  <si>
    <t>10001901</t>
  </si>
  <si>
    <t>+ILS/-USD 3.305 30-01-23 (12) -552</t>
  </si>
  <si>
    <t>10001895</t>
  </si>
  <si>
    <t>+ILS/-USD 3.345 23-02-23 (12) -630</t>
  </si>
  <si>
    <t>10001890</t>
  </si>
  <si>
    <t>10002012</t>
  </si>
  <si>
    <t>10001975</t>
  </si>
  <si>
    <t>+ILS/-USD 3.39 22-02-23 (12) -340</t>
  </si>
  <si>
    <t>10001976</t>
  </si>
  <si>
    <t>10001984</t>
  </si>
  <si>
    <t>+ILS/-USD 3.3982 18-05-23 (10) -378</t>
  </si>
  <si>
    <t>10002021</t>
  </si>
  <si>
    <t>+ILS/-USD 3.399 24-01-23 (12) -620</t>
  </si>
  <si>
    <t>10001886</t>
  </si>
  <si>
    <t>+ILS/-USD 3.4042 21-02-23 (10) -378</t>
  </si>
  <si>
    <t>10001979</t>
  </si>
  <si>
    <t>10001988</t>
  </si>
  <si>
    <t>+ILS/-USD 3.4215 18-05-23 (10) -565</t>
  </si>
  <si>
    <t>10002016</t>
  </si>
  <si>
    <t>+ILS/-USD 3.497 21-02-23 (10) -396</t>
  </si>
  <si>
    <t>10002007</t>
  </si>
  <si>
    <t>+ILS/-USD 3.5003 21-02-23 (10) -372</t>
  </si>
  <si>
    <t>10002003</t>
  </si>
  <si>
    <t>+ILS/-USD 3.5105 21-02-23 (10) -370</t>
  </si>
  <si>
    <t>10002009</t>
  </si>
  <si>
    <t>+USD/-ILS 3.403 18-05-23 (10) -380</t>
  </si>
  <si>
    <t>10002023</t>
  </si>
  <si>
    <t>+USD/-ILS 3.4272 21-02-23 (10) -378</t>
  </si>
  <si>
    <t>10001989</t>
  </si>
  <si>
    <t>+USD/-ILS 3.4377 21-02-23 (10) -293</t>
  </si>
  <si>
    <t>10002017</t>
  </si>
  <si>
    <t>+USD/-ILS 3.4659 21-02-23 (10) -126</t>
  </si>
  <si>
    <t>10002028</t>
  </si>
  <si>
    <t>+USD/-ILS 3.532 22-02-23 (12) -380</t>
  </si>
  <si>
    <t>10001996</t>
  </si>
  <si>
    <t>+USD/-ILS 3.5408 21-02-23 (10) -372</t>
  </si>
  <si>
    <t>10001997</t>
  </si>
  <si>
    <t>+AUD/-USD 0.67486 15-02-23 (10) +14.6</t>
  </si>
  <si>
    <t>10003235</t>
  </si>
  <si>
    <t>+AUD/-USD 0.67545 15-02-23 (20) +14.5</t>
  </si>
  <si>
    <t>10003247</t>
  </si>
  <si>
    <t>+AUD/-USD 0.67665 15-02-23 (10) +21.5</t>
  </si>
  <si>
    <t>10003147</t>
  </si>
  <si>
    <t>+AUD/-USD 0.67875 15-02-23 (10) +16.5</t>
  </si>
  <si>
    <t>10003223</t>
  </si>
  <si>
    <t>+AUD/-USD 0.68884 15-02-23 (10) +17.4</t>
  </si>
  <si>
    <t>10003219</t>
  </si>
  <si>
    <t>+CAD/-USD 1.29955 15-02-23 (10) -4.5</t>
  </si>
  <si>
    <t>10002748</t>
  </si>
  <si>
    <t>+CAD/-USD 1.33302 15-02-23 (10) -17.8</t>
  </si>
  <si>
    <t>10003149</t>
  </si>
  <si>
    <t>+CAD/-USD 1.36595 15-02-23 (20) -10.5</t>
  </si>
  <si>
    <t>10003206</t>
  </si>
  <si>
    <t>+CAD/-USD 1.3719 15-02-23 (20) -21</t>
  </si>
  <si>
    <t>10003007</t>
  </si>
  <si>
    <t>+CAD/-USD 1.372 15-02-23 (20) -15</t>
  </si>
  <si>
    <t>10003031</t>
  </si>
  <si>
    <t>+EUR/-USD 1.0009 06-03-23 (10) +99</t>
  </si>
  <si>
    <t>10000753</t>
  </si>
  <si>
    <t>+EUR/-USD 1.0377 06-03-23 (10) +167</t>
  </si>
  <si>
    <t>10000686</t>
  </si>
  <si>
    <t>+EUR/-USD 1.05385 05-04-23 (10) +98.5</t>
  </si>
  <si>
    <t>10003169</t>
  </si>
  <si>
    <t>+EUR/-USD 1.072564 27-03-23 (10) +70.64</t>
  </si>
  <si>
    <t>10003250</t>
  </si>
  <si>
    <t>+EUR/-USD 1.077 14-02-23 (10) +49</t>
  </si>
  <si>
    <t>10003227</t>
  </si>
  <si>
    <t>+GBP/-USD 1.2208 13-02-23 (10) +28</t>
  </si>
  <si>
    <t>10003171</t>
  </si>
  <si>
    <t>+GBP/-USD 1.2289 13-02-23 (10) +63</t>
  </si>
  <si>
    <t>+JPY/-USD 131.088 15-02-23 (10) -97.2</t>
  </si>
  <si>
    <t>10003232</t>
  </si>
  <si>
    <t>+JPY/-USD 131.16 15-02-23 (20) -1</t>
  </si>
  <si>
    <t>10003241</t>
  </si>
  <si>
    <t>+JPY/-USD 131.4 15-02-23 (12) -89</t>
  </si>
  <si>
    <t>10003243</t>
  </si>
  <si>
    <t>+JPY/-USD 131.502 15-02-23 (11) -96.8</t>
  </si>
  <si>
    <t>10003239</t>
  </si>
  <si>
    <t>+JPY/-USD 132.358 15-02-23 (20) -89.2</t>
  </si>
  <si>
    <t>10003245</t>
  </si>
  <si>
    <t>+JPY/-USD 133.66 15-02-23 (10) -112</t>
  </si>
  <si>
    <t>10003220</t>
  </si>
  <si>
    <t>+JPY/-USD 135.459 15-02-23 (10) -106.1</t>
  </si>
  <si>
    <t>10003222</t>
  </si>
  <si>
    <t>+USD/-AUD 0.64965 15-02-23 (10) +23.5</t>
  </si>
  <si>
    <t>10003050</t>
  </si>
  <si>
    <t>+USD/-AUD 0.68749 15-02-23 (10) +5.9</t>
  </si>
  <si>
    <t>10002785</t>
  </si>
  <si>
    <t>+USD/-CAD 1.28636 15-02-23 (20) -1.4</t>
  </si>
  <si>
    <t>10002796</t>
  </si>
  <si>
    <t>+USD/-CAD 1.2882 15-02-23 (11) -2</t>
  </si>
  <si>
    <t>10002798</t>
  </si>
  <si>
    <t>+USD/-CAD 1.29965 15-02-23 (20) -3.5</t>
  </si>
  <si>
    <t>10002744</t>
  </si>
  <si>
    <t>+USD/-CAD 1.30035 15-02-23 (11) -3.5</t>
  </si>
  <si>
    <t>10002740</t>
  </si>
  <si>
    <t>+USD/-CAD 1.300612 15-02-23 (10) -3.5</t>
  </si>
  <si>
    <t>10002738</t>
  </si>
  <si>
    <t>+USD/-CAD 1.30067 15-02-23 (12) -3.3</t>
  </si>
  <si>
    <t>10002742</t>
  </si>
  <si>
    <t>+USD/-CAD 1.31029 15-02-23 (10) +0.9</t>
  </si>
  <si>
    <t>10002869</t>
  </si>
  <si>
    <t>+USD/-CAD 1.35485 15-02-23 (10) -10.5</t>
  </si>
  <si>
    <t>10003221</t>
  </si>
  <si>
    <t>+USD/-EUR 0.96884 27-03-23 (10) +128.4</t>
  </si>
  <si>
    <t>10002984</t>
  </si>
  <si>
    <t>+USD/-EUR 0.985 27-04-23 (10) +143</t>
  </si>
  <si>
    <t>10002998</t>
  </si>
  <si>
    <t>+USD/-EUR 0.98735 14-02-23 (10) +103.5</t>
  </si>
  <si>
    <t>10002991</t>
  </si>
  <si>
    <t>+USD/-EUR 0.99315 27-04-23 (10) +146.5</t>
  </si>
  <si>
    <t>10003024</t>
  </si>
  <si>
    <t>+USD/-EUR 1.00411 06-03-23 (10) +126.1</t>
  </si>
  <si>
    <t>10002974</t>
  </si>
  <si>
    <t>+USD/-EUR 1.00485 27-04-23 (12) +158.5</t>
  </si>
  <si>
    <t>10002901</t>
  </si>
  <si>
    <t>+USD/-EUR 1.0053 27-04-23 (10) +159</t>
  </si>
  <si>
    <t>10002899</t>
  </si>
  <si>
    <t>+USD/-EUR 1.0054 27-04-23 (11) +159</t>
  </si>
  <si>
    <t>10000712</t>
  </si>
  <si>
    <t>+USD/-EUR 1.0057 27-04-23 (20) +160</t>
  </si>
  <si>
    <t>10000714</t>
  </si>
  <si>
    <t>+USD/-EUR 1.01095 14-02-23 (10) +119.5</t>
  </si>
  <si>
    <t>10002872</t>
  </si>
  <si>
    <t>+USD/-EUR 1.0117 17-04-23 (10) +147</t>
  </si>
  <si>
    <t>10000700</t>
  </si>
  <si>
    <t>+USD/-EUR 1.01693 27-04-23 (10) +143.3</t>
  </si>
  <si>
    <t>10003052</t>
  </si>
  <si>
    <t>+USD/-EUR 1.01915 05-04-23 (10) +126.5</t>
  </si>
  <si>
    <t>10003057</t>
  </si>
  <si>
    <t>+USD/-EUR 1.0281 05-04-23 (10) +211</t>
  </si>
  <si>
    <t>10002764</t>
  </si>
  <si>
    <t>+USD/-EUR 1.02923 05-04-23 (11) +207.3</t>
  </si>
  <si>
    <t>10002752</t>
  </si>
  <si>
    <t>+USD/-EUR 1.03072 05-04-23 (20) +207.2</t>
  </si>
  <si>
    <t>10000658</t>
  </si>
  <si>
    <t>+USD/-EUR 1.0346 17-04-23 (20) +204</t>
  </si>
  <si>
    <t>10000683</t>
  </si>
  <si>
    <t>+USD/-EUR 1.0349 17-04-23 (10) +204</t>
  </si>
  <si>
    <t>10002800</t>
  </si>
  <si>
    <t>+USD/-EUR 1.0352 06-03-23 (10) +182</t>
  </si>
  <si>
    <t>10002788</t>
  </si>
  <si>
    <t>+USD/-EUR 1.0354 17-04-23 (12) +204</t>
  </si>
  <si>
    <t>10002802</t>
  </si>
  <si>
    <t>+USD/-EUR 1.0376 27-03-23 (10) +184</t>
  </si>
  <si>
    <t>10002825</t>
  </si>
  <si>
    <t>+USD/-EUR 1.0396 14-02-23 (10) +181</t>
  </si>
  <si>
    <t>10000656</t>
  </si>
  <si>
    <t>+USD/-EUR 1.0454 11-05-23 (10) +131</t>
  </si>
  <si>
    <t>10000773</t>
  </si>
  <si>
    <t>+USD/-EUR 1.0484 11-05-23 (10) +124</t>
  </si>
  <si>
    <t>10000779</t>
  </si>
  <si>
    <t>+USD/-EUR 1.0512 05-04-23 (11) +187</t>
  </si>
  <si>
    <t>10002847</t>
  </si>
  <si>
    <t>+USD/-EUR 1.05365 11-05-23 (12) +136.5</t>
  </si>
  <si>
    <t>10003109</t>
  </si>
  <si>
    <t>+USD/-EUR 1.0542 11-05-23 (11) +137</t>
  </si>
  <si>
    <t>10003107</t>
  </si>
  <si>
    <t>+USD/-EUR 1.05455 11-05-23 (10) +136.5</t>
  </si>
  <si>
    <t>10003105</t>
  </si>
  <si>
    <t>10000157</t>
  </si>
  <si>
    <t>+USD/-EUR 1.06128 05-04-23 (10) +92.8</t>
  </si>
  <si>
    <t>10003197</t>
  </si>
  <si>
    <t>+USD/-EUR 1.06505 06-03-23 (12) +200.5</t>
  </si>
  <si>
    <t>10002662</t>
  </si>
  <si>
    <t>+USD/-EUR 1.0658 06-03-23 (10) +199.5</t>
  </si>
  <si>
    <t>10000619</t>
  </si>
  <si>
    <t>+USD/-EUR 1.0669 17-04-23 (10) +99</t>
  </si>
  <si>
    <t>10003208</t>
  </si>
  <si>
    <t>10000792</t>
  </si>
  <si>
    <t>+USD/-EUR 1.06825 27-04-23 (10) +112.5</t>
  </si>
  <si>
    <t>10003179</t>
  </si>
  <si>
    <t>+USD/-EUR 1.06964 05-06-23 (10) +131.4</t>
  </si>
  <si>
    <t>10000794</t>
  </si>
  <si>
    <t>10003211</t>
  </si>
  <si>
    <t>+USD/-EUR 1.07013 05-06-23 (20) +131.3</t>
  </si>
  <si>
    <t>10003213</t>
  </si>
  <si>
    <t>+USD/-EUR 1.07215 06-03-23 (10) +203.5</t>
  </si>
  <si>
    <t>10002670</t>
  </si>
  <si>
    <t>+USD/-EUR 1.07279 06-03-23 (12) +204.9</t>
  </si>
  <si>
    <t>10002672</t>
  </si>
  <si>
    <t>+USD/-EUR 1.07282 06-03-23 (20) +204.2</t>
  </si>
  <si>
    <t>10002674</t>
  </si>
  <si>
    <t>+USD/-EUR 1.0733 27-03-23 (10) +83</t>
  </si>
  <si>
    <t>10003217</t>
  </si>
  <si>
    <t>+USD/-EUR 1.07355 27-03-23 (20) +220.5</t>
  </si>
  <si>
    <t>10000627</t>
  </si>
  <si>
    <t>10002678</t>
  </si>
  <si>
    <t>+USD/-EUR 1.07361 27-03-23 (12) +220.1</t>
  </si>
  <si>
    <t>10002676</t>
  </si>
  <si>
    <t>+USD/-EUR 1.0754 05-06-23 (10) +130</t>
  </si>
  <si>
    <t>10003226</t>
  </si>
  <si>
    <t>+USD/-EUR 1.07555 27-03-23 (10) +219.5</t>
  </si>
  <si>
    <t>10002680</t>
  </si>
  <si>
    <t>10000629</t>
  </si>
  <si>
    <t>+USD/-EUR 1.07694 14-02-23 (10) +189.4</t>
  </si>
  <si>
    <t>10000110</t>
  </si>
  <si>
    <t>+USD/-GBP 1.1536 13-02-23 (10) +31</t>
  </si>
  <si>
    <t>10000708</t>
  </si>
  <si>
    <t>+USD/-GBP 1.16 13-02-23 (10) +30</t>
  </si>
  <si>
    <t>10000702</t>
  </si>
  <si>
    <t>+USD/-GBP 1.1616 13-02-23 (10) +36</t>
  </si>
  <si>
    <t>10003053</t>
  </si>
  <si>
    <t>+USD/-GBP 1.18017 13-02-23 (10) +39.7</t>
  </si>
  <si>
    <t>10000690</t>
  </si>
  <si>
    <t>+USD/-GBP 1.198 22-05-23 (10) +55</t>
  </si>
  <si>
    <t>10003132</t>
  </si>
  <si>
    <t>+USD/-GBP 1.198 22-05-23 (12) +55</t>
  </si>
  <si>
    <t>10003136</t>
  </si>
  <si>
    <t>+USD/-GBP 1.1985 22-05-23 (11) +55</t>
  </si>
  <si>
    <t>10003134</t>
  </si>
  <si>
    <t>+USD/-GBP 1.21817 18-04-23 (12) +76.7</t>
  </si>
  <si>
    <t>10002835</t>
  </si>
  <si>
    <t>+USD/-GBP 1.21942 18-04-23 (10) +76.2</t>
  </si>
  <si>
    <t>10002833</t>
  </si>
  <si>
    <t>+USD/-GBP 1.22197 18-04-23 (10) +43.7</t>
  </si>
  <si>
    <t>10000789</t>
  </si>
  <si>
    <t>+USD/-GBP 1.2243 13-02-23 (10) +48.5</t>
  </si>
  <si>
    <t>10002654</t>
  </si>
  <si>
    <t>+USD/-GBP 1.2338 13-02-23 (10) +68</t>
  </si>
  <si>
    <t>10000646</t>
  </si>
  <si>
    <t>+USD/-GBP 1.24205 22-05-23 (11) +48.5</t>
  </si>
  <si>
    <t>10003218</t>
  </si>
  <si>
    <t>+USD/-GBP 1.24474 18-04-23 (11) +39.4</t>
  </si>
  <si>
    <t>10003215</t>
  </si>
  <si>
    <t>+USD/-GBP 1.25735 13-02-23 (10) +40.5</t>
  </si>
  <si>
    <t>+USD/-GBP 1.2583 13-02-23 (12) +39</t>
  </si>
  <si>
    <t>10002616</t>
  </si>
  <si>
    <t>+USD/-GBP 1.25885 13-02-23 (11) +37.5</t>
  </si>
  <si>
    <t>10002621</t>
  </si>
  <si>
    <t>+USD/-GBP 1.2631 13-02-23 (12) +41</t>
  </si>
  <si>
    <t>10002609</t>
  </si>
  <si>
    <t>+USD/-GBP 1.26325 13-02-23 (11) +40.5</t>
  </si>
  <si>
    <t>10002607</t>
  </si>
  <si>
    <t>+USD/-GBP 1.26335 13-02-23 (10) +40.5</t>
  </si>
  <si>
    <t>10002605</t>
  </si>
  <si>
    <t>+USD/-JPY 141.16 15-02-23 (10) -254</t>
  </si>
  <si>
    <t>10002966</t>
  </si>
  <si>
    <t>+USD/-JPY 142.2 15-02-23 (10) -242</t>
  </si>
  <si>
    <t>10002987</t>
  </si>
  <si>
    <t>+EUR/-USD 1.06898 14-02-23 (12) +32.8</t>
  </si>
  <si>
    <t>10002029</t>
  </si>
  <si>
    <t>10001951</t>
  </si>
  <si>
    <t>+USD/-AUD 0.68758 15-02-23 (12) +5.8</t>
  </si>
  <si>
    <t>10001953</t>
  </si>
  <si>
    <t>+USD/-EUR 0.9689 27-03-23 (12) +129</t>
  </si>
  <si>
    <t>10001991</t>
  </si>
  <si>
    <t>+USD/-EUR 0.9841 05-04-23 (12) +131</t>
  </si>
  <si>
    <t>10001995</t>
  </si>
  <si>
    <t>10001973</t>
  </si>
  <si>
    <t>+USD/-EUR 1.009 27-03-23 (12) +110</t>
  </si>
  <si>
    <t>10002005</t>
  </si>
  <si>
    <t>+USD/-EUR 1.00931 14-02-23 (12) +113.1</t>
  </si>
  <si>
    <t>10001981</t>
  </si>
  <si>
    <t>+USD/-EUR 1.03077 05-04-23 (10) +207.7</t>
  </si>
  <si>
    <t>10001947</t>
  </si>
  <si>
    <t>10001958</t>
  </si>
  <si>
    <t>+USD/-EUR 1.0474 14-02-23 (12) +184</t>
  </si>
  <si>
    <t>10001942</t>
  </si>
  <si>
    <t>+USD/-EUR 1.0658 27-03-23 (12) +218</t>
  </si>
  <si>
    <t>10001934</t>
  </si>
  <si>
    <t>10001909</t>
  </si>
  <si>
    <t>+USD/-EUR 1.07338 27-03-23 (12) +218.8</t>
  </si>
  <si>
    <t>10001931</t>
  </si>
  <si>
    <t>+USD/-EUR 1.0735 27-03-23 (12) +220</t>
  </si>
  <si>
    <t>10001918</t>
  </si>
  <si>
    <t>10001911</t>
  </si>
  <si>
    <t>+USD/-EUR 1.07598 20-03-23 (10) +212.8</t>
  </si>
  <si>
    <t>10001913</t>
  </si>
  <si>
    <t>+USD/-EUR 1.07692 14-02-23 (12) +189.2</t>
  </si>
  <si>
    <t>10001929</t>
  </si>
  <si>
    <t>10001927</t>
  </si>
  <si>
    <t>+USD/-GBP 1.1957 18-04-23 (10) +48</t>
  </si>
  <si>
    <t>10002014</t>
  </si>
  <si>
    <t>+USD/-GBP 1.21735 22-05-23 (10) +53.5</t>
  </si>
  <si>
    <t>10002018</t>
  </si>
  <si>
    <t>10001961</t>
  </si>
  <si>
    <t>+USD/-JPY 135.77 15-02-23 (12) -286</t>
  </si>
  <si>
    <t>10001955</t>
  </si>
  <si>
    <t>SW0432__TELBOR3M/3.595</t>
  </si>
  <si>
    <t>10000016</t>
  </si>
  <si>
    <t>NIKKEI 225 TOTAL RETURN</t>
  </si>
  <si>
    <t>10003228</t>
  </si>
  <si>
    <t>10003229</t>
  </si>
  <si>
    <t>SPNASEUT INDX</t>
  </si>
  <si>
    <t>10003094</t>
  </si>
  <si>
    <t>SPTR</t>
  </si>
  <si>
    <t>10002855</t>
  </si>
  <si>
    <t>10002850</t>
  </si>
  <si>
    <t>10002854</t>
  </si>
  <si>
    <t>10002622</t>
  </si>
  <si>
    <t>SZCOMP</t>
  </si>
  <si>
    <t>10002718</t>
  </si>
  <si>
    <t>TOPIX TOTAL RETURN INDEX JPY</t>
  </si>
  <si>
    <t>10002629</t>
  </si>
  <si>
    <t>TRS</t>
  </si>
  <si>
    <t>10003059</t>
  </si>
  <si>
    <t>IBOXHY INDEX</t>
  </si>
  <si>
    <t>10000724</t>
  </si>
  <si>
    <t>פרנק שווצרי</t>
  </si>
  <si>
    <t>דולר ניו-זילנד</t>
  </si>
  <si>
    <t>כתר נורבגי</t>
  </si>
  <si>
    <t>רובל רוסי</t>
  </si>
  <si>
    <t>יואן סיני</t>
  </si>
  <si>
    <t>בנק דיסקונט לישראל בע"מ</t>
  </si>
  <si>
    <t>30011000</t>
  </si>
  <si>
    <t>בנק הפועלים בע"מ</t>
  </si>
  <si>
    <t>30012000</t>
  </si>
  <si>
    <t>30112000</t>
  </si>
  <si>
    <t>בנק לאומי לישראל בע"מ</t>
  </si>
  <si>
    <t>34810000</t>
  </si>
  <si>
    <t>30010000</t>
  </si>
  <si>
    <t>34110000</t>
  </si>
  <si>
    <t>בנק מזרחי טפחות בע"מ</t>
  </si>
  <si>
    <t>30120000</t>
  </si>
  <si>
    <t>31711000</t>
  </si>
  <si>
    <t>30211000</t>
  </si>
  <si>
    <t>32011000</t>
  </si>
  <si>
    <t>30311000</t>
  </si>
  <si>
    <t>31211000</t>
  </si>
  <si>
    <t>30212000</t>
  </si>
  <si>
    <t>31712000</t>
  </si>
  <si>
    <t>30312000</t>
  </si>
  <si>
    <t>32012000</t>
  </si>
  <si>
    <t>31012000</t>
  </si>
  <si>
    <t>31212000</t>
  </si>
  <si>
    <t>34010000</t>
  </si>
  <si>
    <t>30710000</t>
  </si>
  <si>
    <t>32010000</t>
  </si>
  <si>
    <t>32610000</t>
  </si>
  <si>
    <t>31010000</t>
  </si>
  <si>
    <t>34510000</t>
  </si>
  <si>
    <t>34610000</t>
  </si>
  <si>
    <t>34710000</t>
  </si>
  <si>
    <t>30210000</t>
  </si>
  <si>
    <t>30910000</t>
  </si>
  <si>
    <t>31710000</t>
  </si>
  <si>
    <t>30310000</t>
  </si>
  <si>
    <t>30810000</t>
  </si>
  <si>
    <t>31410000</t>
  </si>
  <si>
    <t>31110000</t>
  </si>
  <si>
    <t>33810000</t>
  </si>
  <si>
    <t>31120000</t>
  </si>
  <si>
    <t>30820000</t>
  </si>
  <si>
    <t>32020000</t>
  </si>
  <si>
    <t>31720000</t>
  </si>
  <si>
    <t>31220000</t>
  </si>
  <si>
    <t>33820000</t>
  </si>
  <si>
    <t>34520000</t>
  </si>
  <si>
    <t>34020000</t>
  </si>
  <si>
    <t>JP MORGAN</t>
  </si>
  <si>
    <t>30385000</t>
  </si>
  <si>
    <t>32085000</t>
  </si>
  <si>
    <t>דירוג פנימי</t>
  </si>
  <si>
    <t>לא</t>
  </si>
  <si>
    <t>כן</t>
  </si>
  <si>
    <t>90148620</t>
  </si>
  <si>
    <t>90148621</t>
  </si>
  <si>
    <t>90148622</t>
  </si>
  <si>
    <t>90148623</t>
  </si>
  <si>
    <t>90148624</t>
  </si>
  <si>
    <t>90148625</t>
  </si>
  <si>
    <t>90148626</t>
  </si>
  <si>
    <t>90148627</t>
  </si>
  <si>
    <t>90145563</t>
  </si>
  <si>
    <t>14760843</t>
  </si>
  <si>
    <t>AA</t>
  </si>
  <si>
    <t>11898602</t>
  </si>
  <si>
    <t>11898601</t>
  </si>
  <si>
    <t>11898600</t>
  </si>
  <si>
    <t>11898611</t>
  </si>
  <si>
    <t>11898612</t>
  </si>
  <si>
    <t>11898613</t>
  </si>
  <si>
    <t>11898614</t>
  </si>
  <si>
    <t>11898615</t>
  </si>
  <si>
    <t>11898616</t>
  </si>
  <si>
    <t>11898617</t>
  </si>
  <si>
    <t>11898603</t>
  </si>
  <si>
    <t>11898604</t>
  </si>
  <si>
    <t>11898606</t>
  </si>
  <si>
    <t>11898607</t>
  </si>
  <si>
    <t>11898608</t>
  </si>
  <si>
    <t>11898609</t>
  </si>
  <si>
    <t>AA-</t>
  </si>
  <si>
    <t>472710</t>
  </si>
  <si>
    <t>11898420</t>
  </si>
  <si>
    <t>11898421</t>
  </si>
  <si>
    <t>11898422</t>
  </si>
  <si>
    <t>11896110</t>
  </si>
  <si>
    <t>11898200</t>
  </si>
  <si>
    <t>11898230</t>
  </si>
  <si>
    <t>11898120</t>
  </si>
  <si>
    <t>11898130</t>
  </si>
  <si>
    <t>11898140</t>
  </si>
  <si>
    <t>11898150</t>
  </si>
  <si>
    <t>11898160</t>
  </si>
  <si>
    <t>11898270</t>
  </si>
  <si>
    <t>11898280</t>
  </si>
  <si>
    <t>11898290</t>
  </si>
  <si>
    <t>11896120</t>
  </si>
  <si>
    <t>11898300</t>
  </si>
  <si>
    <t>11898310</t>
  </si>
  <si>
    <t>11898320</t>
  </si>
  <si>
    <t>11898330</t>
  </si>
  <si>
    <t>11898340</t>
  </si>
  <si>
    <t>11898350</t>
  </si>
  <si>
    <t>11898360</t>
  </si>
  <si>
    <t>11898380</t>
  </si>
  <si>
    <t>11898390</t>
  </si>
  <si>
    <t>11898400</t>
  </si>
  <si>
    <t>11896130</t>
  </si>
  <si>
    <t>11898410</t>
  </si>
  <si>
    <t>11896140</t>
  </si>
  <si>
    <t>11896150</t>
  </si>
  <si>
    <t>11896160</t>
  </si>
  <si>
    <t>11898170</t>
  </si>
  <si>
    <t>11898180</t>
  </si>
  <si>
    <t>11898190</t>
  </si>
  <si>
    <t>40999</t>
  </si>
  <si>
    <t>95350604</t>
  </si>
  <si>
    <t>95350603</t>
  </si>
  <si>
    <t>95350605</t>
  </si>
  <si>
    <t>95350602</t>
  </si>
  <si>
    <t>95350502</t>
  </si>
  <si>
    <t>95350101</t>
  </si>
  <si>
    <t>95350102</t>
  </si>
  <si>
    <t>95350202</t>
  </si>
  <si>
    <t>95350201</t>
  </si>
  <si>
    <t>95350301</t>
  </si>
  <si>
    <t>95350302</t>
  </si>
  <si>
    <t>95350401</t>
  </si>
  <si>
    <t>95350402</t>
  </si>
  <si>
    <t>95350501</t>
  </si>
  <si>
    <t>95350601</t>
  </si>
  <si>
    <t>94100001</t>
  </si>
  <si>
    <t>9912270</t>
  </si>
  <si>
    <t>74006127</t>
  </si>
  <si>
    <t>74006128</t>
  </si>
  <si>
    <t>74006129</t>
  </si>
  <si>
    <t>74006130</t>
  </si>
  <si>
    <t>74006131</t>
  </si>
  <si>
    <t>74006132</t>
  </si>
  <si>
    <t>74006219</t>
  </si>
  <si>
    <t>90840015</t>
  </si>
  <si>
    <t>90840016</t>
  </si>
  <si>
    <t>90840017</t>
  </si>
  <si>
    <t>90840018</t>
  </si>
  <si>
    <t>90840019</t>
  </si>
  <si>
    <t>90840020</t>
  </si>
  <si>
    <t>90840021</t>
  </si>
  <si>
    <t>90840022</t>
  </si>
  <si>
    <t>90840002</t>
  </si>
  <si>
    <t>90840004</t>
  </si>
  <si>
    <t>90840006</t>
  </si>
  <si>
    <t>90840008</t>
  </si>
  <si>
    <t>90840010</t>
  </si>
  <si>
    <t>90840012</t>
  </si>
  <si>
    <t>90840013</t>
  </si>
  <si>
    <t>90840014</t>
  </si>
  <si>
    <t>90840000</t>
  </si>
  <si>
    <t>14760844</t>
  </si>
  <si>
    <t>14811160</t>
  </si>
  <si>
    <t>90136004</t>
  </si>
  <si>
    <t>8170011</t>
  </si>
  <si>
    <t>8170012</t>
  </si>
  <si>
    <t>414968</t>
  </si>
  <si>
    <t>90145980</t>
  </si>
  <si>
    <t>487742</t>
  </si>
  <si>
    <t>90701001</t>
  </si>
  <si>
    <t>90701002</t>
  </si>
  <si>
    <t>90701003</t>
  </si>
  <si>
    <t>90143221</t>
  </si>
  <si>
    <t>482153</t>
  </si>
  <si>
    <t>90145362</t>
  </si>
  <si>
    <t>90312001</t>
  </si>
  <si>
    <t>90312002</t>
  </si>
  <si>
    <t>90136001</t>
  </si>
  <si>
    <t>90136005</t>
  </si>
  <si>
    <t>90136035</t>
  </si>
  <si>
    <t>90136025</t>
  </si>
  <si>
    <t>90136002</t>
  </si>
  <si>
    <t>545876</t>
  </si>
  <si>
    <t>90310012</t>
  </si>
  <si>
    <t>90310010</t>
  </si>
  <si>
    <t>90310011</t>
  </si>
  <si>
    <t>90310002</t>
  </si>
  <si>
    <t>90310003</t>
  </si>
  <si>
    <t>90310004</t>
  </si>
  <si>
    <t>90310001</t>
  </si>
  <si>
    <t>90310005</t>
  </si>
  <si>
    <t>90310006</t>
  </si>
  <si>
    <t>90310008</t>
  </si>
  <si>
    <t>90310009</t>
  </si>
  <si>
    <t>90310007</t>
  </si>
  <si>
    <t>458870</t>
  </si>
  <si>
    <t>458869</t>
  </si>
  <si>
    <t>84666730</t>
  </si>
  <si>
    <t>455954</t>
  </si>
  <si>
    <t>90839511</t>
  </si>
  <si>
    <t>90839541</t>
  </si>
  <si>
    <t>90839542</t>
  </si>
  <si>
    <t>90839544</t>
  </si>
  <si>
    <t>90839545</t>
  </si>
  <si>
    <t>90839546</t>
  </si>
  <si>
    <t>90839547</t>
  </si>
  <si>
    <t>90839548</t>
  </si>
  <si>
    <t>90839550</t>
  </si>
  <si>
    <t>90839551</t>
  </si>
  <si>
    <t>90839512</t>
  </si>
  <si>
    <t>90839513</t>
  </si>
  <si>
    <t>90839515</t>
  </si>
  <si>
    <t>90839516</t>
  </si>
  <si>
    <t>90839517</t>
  </si>
  <si>
    <t>90839518</t>
  </si>
  <si>
    <t>90839519</t>
  </si>
  <si>
    <t>90839520</t>
  </si>
  <si>
    <t>90000104</t>
  </si>
  <si>
    <t>84666732</t>
  </si>
  <si>
    <t>90241690</t>
  </si>
  <si>
    <t>90240790</t>
  </si>
  <si>
    <t>90240792</t>
  </si>
  <si>
    <t>90240793</t>
  </si>
  <si>
    <t>90240794</t>
  </si>
  <si>
    <t>90240795</t>
  </si>
  <si>
    <t>90240796</t>
  </si>
  <si>
    <t>90240797</t>
  </si>
  <si>
    <t>90141407</t>
  </si>
  <si>
    <t>90000001</t>
  </si>
  <si>
    <t>66240</t>
  </si>
  <si>
    <t>508309</t>
  </si>
  <si>
    <t>464740</t>
  </si>
  <si>
    <t>76091</t>
  </si>
  <si>
    <t>469140</t>
  </si>
  <si>
    <t>475042</t>
  </si>
  <si>
    <t>95004024</t>
  </si>
  <si>
    <t>נדלן מקרקעין להשכרה - סטריט מול רמת ישי</t>
  </si>
  <si>
    <t>קניון</t>
  </si>
  <si>
    <t>האקליפטוס 3, פינת רח' הצפצפה, א.ת. רמת ישי</t>
  </si>
  <si>
    <t>נדלן ויוה חדרה</t>
  </si>
  <si>
    <t>השכרה</t>
  </si>
  <si>
    <t>חדרה</t>
  </si>
  <si>
    <t>נדלן אחד העם 56 ת"א</t>
  </si>
  <si>
    <t>אחד העם 56, תל אביב</t>
  </si>
  <si>
    <t>נדלן אלביט נתניה - עלות</t>
  </si>
  <si>
    <t>המחשב 2, איזור תעשיה ספיר, נתניה</t>
  </si>
  <si>
    <t>נדלן מגדל צפירה</t>
  </si>
  <si>
    <t>פינת הרחובות הצפירה, יד חרוצים ואליאשברג, תל אביב</t>
  </si>
  <si>
    <t>נדלן מגדל עלית -עלות</t>
  </si>
  <si>
    <t>זבוטינסקי 6, רמת גן</t>
  </si>
  <si>
    <t>נדלן מרכז דן</t>
  </si>
  <si>
    <t>זבוטינסקי פינת בן גוריון, בני ברק</t>
  </si>
  <si>
    <t>נדלן קמפוס תל השומר מגרש 33</t>
  </si>
  <si>
    <t>תל השומר</t>
  </si>
  <si>
    <t>נדלן קמפוס תל השומר מגרש 36</t>
  </si>
  <si>
    <t>נדלן נדלן אלביט מודיעין</t>
  </si>
  <si>
    <t>אזור התעסוקה הפארק הטכנולוגי, מודיעין</t>
  </si>
  <si>
    <t>סה"כ תעודות חוב מסחריות</t>
  </si>
  <si>
    <t>סה"כ מוצרים מובנים</t>
  </si>
  <si>
    <t>סה"כ  פקדונות מעל 3 חודשים</t>
  </si>
  <si>
    <t>סה"כ השקעה בחברות מוחזקות</t>
  </si>
  <si>
    <t>סה"כ השקעות אחרות</t>
  </si>
  <si>
    <t>סה"כ יתרות התחייבות להשקעה</t>
  </si>
  <si>
    <t>סה"כ אג"ח קונצרני סחיר</t>
  </si>
  <si>
    <t>סה"כ אג"ח קונצרני לא סחיר</t>
  </si>
  <si>
    <t>סה"כ מסגרת אשראי מנוצלות ללווים</t>
  </si>
  <si>
    <t xml:space="preserve"> Arkin Bio Ventures II </t>
  </si>
  <si>
    <t xml:space="preserve"> F2 Capital Partners 3 LP </t>
  </si>
  <si>
    <t xml:space="preserve"> F2 Select I LP </t>
  </si>
  <si>
    <t xml:space="preserve"> FIMI Israel Opportunity VII </t>
  </si>
  <si>
    <t xml:space="preserve"> Fortissimo Capital Fund V </t>
  </si>
  <si>
    <t xml:space="preserve"> Fortissimo Partners VI </t>
  </si>
  <si>
    <t xml:space="preserve"> GESM Via Maris Limited Partnership </t>
  </si>
  <si>
    <t xml:space="preserve"> Greenfield Cobra Investments L.P </t>
  </si>
  <si>
    <t xml:space="preserve"> Greenfield Partners II, L.P </t>
  </si>
  <si>
    <t xml:space="preserve"> Greenfield Partners Panorays LP </t>
  </si>
  <si>
    <t xml:space="preserve"> JTLV III </t>
  </si>
  <si>
    <t xml:space="preserve"> Kedma Capital Partners III </t>
  </si>
  <si>
    <t xml:space="preserve"> Noy 4 Infrastructure and energy investments l.p </t>
  </si>
  <si>
    <t xml:space="preserve"> Ram Coastal Energy Limited Partnership </t>
  </si>
  <si>
    <t xml:space="preserve"> Reality Real Estate Investment Fund 4 </t>
  </si>
  <si>
    <t xml:space="preserve"> S.H. SKY 4 L.P </t>
  </si>
  <si>
    <t xml:space="preserve"> Stage One IV Annex Fund L.P </t>
  </si>
  <si>
    <t xml:space="preserve"> Stage One S.P.V R.S </t>
  </si>
  <si>
    <t xml:space="preserve"> Stage One Venture Capital Fund IV L.P </t>
  </si>
  <si>
    <t xml:space="preserve"> StageOne S.P.V D.R </t>
  </si>
  <si>
    <t xml:space="preserve"> Tene Growth Capital IV </t>
  </si>
  <si>
    <t xml:space="preserve"> Vintage Investment Partners Fund of Funds V (Israel), L.P </t>
  </si>
  <si>
    <t xml:space="preserve"> Vintage Migdal Co-Investment II </t>
  </si>
  <si>
    <t xml:space="preserve"> Yesodot C Senior Co-Investment </t>
  </si>
  <si>
    <t xml:space="preserve"> Yesodot Gimmel </t>
  </si>
  <si>
    <t xml:space="preserve"> Accelmed Partners II, L.P </t>
  </si>
  <si>
    <t xml:space="preserve"> Advent International GPE IX-B </t>
  </si>
  <si>
    <t xml:space="preserve"> Advent International GPE X-B L.P </t>
  </si>
  <si>
    <t xml:space="preserve"> AIOF II Woolly Co-Invest Parallel Fund L.P </t>
  </si>
  <si>
    <t xml:space="preserve"> Ambition HOLDINGS OFFSHORE LP </t>
  </si>
  <si>
    <t xml:space="preserve"> AP IX Connect Holdings L.P </t>
  </si>
  <si>
    <t xml:space="preserve"> Apollo Investment Fund IX </t>
  </si>
  <si>
    <t xml:space="preserve"> Arclight Energy Partners Fund VII L.P </t>
  </si>
  <si>
    <t xml:space="preserve"> ArcLight Fund VII AIV L.P </t>
  </si>
  <si>
    <t xml:space="preserve"> Ares Capital Europe IV </t>
  </si>
  <si>
    <t xml:space="preserve"> Ares Capital Europe V </t>
  </si>
  <si>
    <t xml:space="preserve"> ARES EUROPEAN CREDIT INVESTMENTS VIII (M) L.P. </t>
  </si>
  <si>
    <t xml:space="preserve"> Ares Private Credit Solutions </t>
  </si>
  <si>
    <t xml:space="preserve"> Ares Private Credit Solutions II </t>
  </si>
  <si>
    <t xml:space="preserve"> Arkin Bio Capital L.P </t>
  </si>
  <si>
    <t xml:space="preserve"> Astorg MidCap </t>
  </si>
  <si>
    <t xml:space="preserve"> Astorg VII </t>
  </si>
  <si>
    <t xml:space="preserve"> Astorg VIII </t>
  </si>
  <si>
    <t xml:space="preserve"> Audax Direct Lending Solutions </t>
  </si>
  <si>
    <t xml:space="preserve"> Audax Direct Lending Solutions Fund II B-1 </t>
  </si>
  <si>
    <t xml:space="preserve"> AUDAX DLS CO-INVESTMENT FUND 3 L.P. </t>
  </si>
  <si>
    <t xml:space="preserve"> BCP V Brand Co-Invest LP </t>
  </si>
  <si>
    <t xml:space="preserve"> BCP V DEXKO CO-INVEST LP </t>
  </si>
  <si>
    <t xml:space="preserve"> Bessemer Venture Partners XII Institutional L.P </t>
  </si>
  <si>
    <t xml:space="preserve"> Blackstone Real Estate Partners IX </t>
  </si>
  <si>
    <t xml:space="preserve"> Brookfield Capital Partners Fund VI </t>
  </si>
  <si>
    <t xml:space="preserve"> Brookfield Capital Partners V </t>
  </si>
  <si>
    <t xml:space="preserve"> Brookfield HSO Co-Invest L.P </t>
  </si>
  <si>
    <t xml:space="preserve"> Brookfield Strategic Real Estate Partners III </t>
  </si>
  <si>
    <t xml:space="preserve"> BSREP III Forest City Co-Invest </t>
  </si>
  <si>
    <t xml:space="preserve"> BVP Forge Institutional L.P </t>
  </si>
  <si>
    <t xml:space="preserve"> Cheyne Real Estate Credit Holdings VII </t>
  </si>
  <si>
    <t xml:space="preserve"> Clarios Co-Investment </t>
  </si>
  <si>
    <t xml:space="preserve"> Clayton Dubilier and Rice XI L.P </t>
  </si>
  <si>
    <t xml:space="preserve"> Copenhagen infrastructure Energy Transition Fund I </t>
  </si>
  <si>
    <t xml:space="preserve"> Copenhagen Infrastructure III </t>
  </si>
  <si>
    <t xml:space="preserve"> Copenhagen Infrastructure Partners IV </t>
  </si>
  <si>
    <t xml:space="preserve"> Court Square Capital Partners IV </t>
  </si>
  <si>
    <t xml:space="preserve"> Crescent Direct Lending II </t>
  </si>
  <si>
    <t xml:space="preserve"> Crescent Direct Lending III </t>
  </si>
  <si>
    <t xml:space="preserve"> Crescent Mezzanine VII </t>
  </si>
  <si>
    <t xml:space="preserve"> CVC Capital partners VIII </t>
  </si>
  <si>
    <t xml:space="preserve"> DIRECT LENDING FUND IV (EUR) SLP </t>
  </si>
  <si>
    <t xml:space="preserve"> EC 1 ADLS co-inv </t>
  </si>
  <si>
    <t xml:space="preserve"> EC 2 ADLS co-inv </t>
  </si>
  <si>
    <t xml:space="preserve"> EC 3 ADLS co-inv </t>
  </si>
  <si>
    <t xml:space="preserve"> EC 4 ADLS co-inv </t>
  </si>
  <si>
    <t xml:space="preserve"> EC 5 ADLS co-inv </t>
  </si>
  <si>
    <t xml:space="preserve"> EC 6 ADLS co-inv </t>
  </si>
  <si>
    <t xml:space="preserve"> EIP Renewables invest SCS </t>
  </si>
  <si>
    <t xml:space="preserve"> ELECTRA AMERICA PRINCIPAL HOSPITALITY LP </t>
  </si>
  <si>
    <t xml:space="preserve"> Francisco Partners VI </t>
  </si>
  <si>
    <t xml:space="preserve"> Francisco Partners VII </t>
  </si>
  <si>
    <t xml:space="preserve"> GIP Capital Solutions II Luxemburg Co-Investment Fund SCSP, L.P. </t>
  </si>
  <si>
    <t xml:space="preserve"> GIP Capital Solutions II SCSp, L.P </t>
  </si>
  <si>
    <t xml:space="preserve"> GIP CAPS II Panther Co-Investment L.P </t>
  </si>
  <si>
    <t xml:space="preserve"> GIP CAPS II REX Co-Investment Fund L.P </t>
  </si>
  <si>
    <t xml:space="preserve"> GIP IV Gutenberg Co Invest SCsp </t>
  </si>
  <si>
    <t xml:space="preserve"> GIP IV Seaway Energy </t>
  </si>
  <si>
    <t xml:space="preserve"> GIP Spectrum Fund (Parallel), L.P </t>
  </si>
  <si>
    <t xml:space="preserve"> GIP Spectrum Mayberry Fund </t>
  </si>
  <si>
    <t xml:space="preserve"> GIP Spectrum Saavi Fund </t>
  </si>
  <si>
    <t xml:space="preserve"> Girasol Investments S.A </t>
  </si>
  <si>
    <t xml:space="preserve"> Global Infrastructure Partners IV </t>
  </si>
  <si>
    <t xml:space="preserve"> Group 11 Fund IV </t>
  </si>
  <si>
    <t xml:space="preserve"> Horsley Bridge XII Ventures </t>
  </si>
  <si>
    <t xml:space="preserve"> ICG Longbow V </t>
  </si>
  <si>
    <t xml:space="preserve"> ICG Real Estate Debt VI </t>
  </si>
  <si>
    <t xml:space="preserve"> ICG Senior Debt Partners Fund 5-A (EUR) SCSp </t>
  </si>
  <si>
    <t xml:space="preserve"> ICG Senior Debt Partners III </t>
  </si>
  <si>
    <t xml:space="preserve"> ICG Senior Debt Partners IV </t>
  </si>
  <si>
    <t xml:space="preserve"> Infrared Infrastructure Fund V </t>
  </si>
  <si>
    <t xml:space="preserve"> Insight Partners XI, L.P </t>
  </si>
  <si>
    <t xml:space="preserve"> Insight Partners XII, LP </t>
  </si>
  <si>
    <t xml:space="preserve"> ISQ Global infrastructure Fund III, LP </t>
  </si>
  <si>
    <t xml:space="preserve"> ISQ Kio Co-Invest Fund L.P </t>
  </si>
  <si>
    <t xml:space="preserve"> ISRAEL SECONDARY FUND III L.P </t>
  </si>
  <si>
    <t xml:space="preserve"> Kartesia Credit Opportunities IV </t>
  </si>
  <si>
    <t xml:space="preserve"> Kartesia Credit Opportunities V </t>
  </si>
  <si>
    <t xml:space="preserve"> Kartesia Credit Opportunities VI SCS </t>
  </si>
  <si>
    <t xml:space="preserve"> Kartesia Senior Opportunities I </t>
  </si>
  <si>
    <t xml:space="preserve"> Kartesia Senior Opportunities II SCS SICAV-RAIF </t>
  </si>
  <si>
    <t xml:space="preserve"> KASS Unlevered II S,a.r.l </t>
  </si>
  <si>
    <t xml:space="preserve"> KASS Unlevered S.a r.l </t>
  </si>
  <si>
    <t xml:space="preserve"> KASS Unlevered S.a r.l. - Compartment E </t>
  </si>
  <si>
    <t xml:space="preserve"> KKR CAVALRY CO-INVEST </t>
  </si>
  <si>
    <t xml:space="preserve"> Klirmark Opportunity III </t>
  </si>
  <si>
    <t xml:space="preserve"> LS Power Fund IV </t>
  </si>
  <si>
    <t xml:space="preserve"> MICL SONNEDIX SOLAR CIV L.P. </t>
  </si>
  <si>
    <t xml:space="preserve"> MIE III Co-Investment Fund II S.L.P </t>
  </si>
  <si>
    <t xml:space="preserve"> Migdal Tikehau Direct Lending </t>
  </si>
  <si>
    <t xml:space="preserve"> Migdal-HarbourVest 2016 Fund L.P. (Tranche B) </t>
  </si>
  <si>
    <t xml:space="preserve"> Monarch Capital Partners V </t>
  </si>
  <si>
    <t xml:space="preserve"> Monarch Opportunistic Real Estate Fund </t>
  </si>
  <si>
    <t xml:space="preserve"> Nirvana Holdings I LP </t>
  </si>
  <si>
    <t xml:space="preserve"> Pantheon Global Co-Investment Opportunities Fund V </t>
  </si>
  <si>
    <t xml:space="preserve"> Pantheon Global Co-Investment Opportunities IV </t>
  </si>
  <si>
    <t xml:space="preserve"> Pantheon Global Secondary Fund VI </t>
  </si>
  <si>
    <t xml:space="preserve"> Patria Private Equity Fund VI, L.P </t>
  </si>
  <si>
    <t xml:space="preserve"> Permira Credit Solutions IV </t>
  </si>
  <si>
    <t xml:space="preserve"> Permira VII </t>
  </si>
  <si>
    <t xml:space="preserve"> Permira VIII - 2 SCSp </t>
  </si>
  <si>
    <t xml:space="preserve"> PORCUPINE HOLDINGS (OFFSHORE) LP </t>
  </si>
  <si>
    <t xml:space="preserve"> Proxima Co-Invest L.P </t>
  </si>
  <si>
    <t xml:space="preserve"> Qumra MS LP Minute Media </t>
  </si>
  <si>
    <t xml:space="preserve"> QUMRA OPPORTUNITY FUND I </t>
  </si>
  <si>
    <t xml:space="preserve"> Senior Loan Fund II (EUR) SLP </t>
  </si>
  <si>
    <t xml:space="preserve"> Strategic Investors Fund IX </t>
  </si>
  <si>
    <t xml:space="preserve"> Strategic Investors Fund X Cayman LP </t>
  </si>
  <si>
    <t xml:space="preserve"> Thoma Bravo Fund XIII </t>
  </si>
  <si>
    <t xml:space="preserve"> Thoma Bravo Fund XIV L.P. </t>
  </si>
  <si>
    <t xml:space="preserve"> Tikehau Direct Lending IV </t>
  </si>
  <si>
    <t xml:space="preserve"> Tikehau Direct Lending V </t>
  </si>
  <si>
    <t xml:space="preserve"> TPG Asia VII, L.P </t>
  </si>
  <si>
    <t xml:space="preserve"> Trilantic Europe VI SCSp </t>
  </si>
  <si>
    <t xml:space="preserve"> Vintage Co-Invest III </t>
  </si>
  <si>
    <t xml:space="preserve"> Vintage Fund of Funds VI (Access, LP) </t>
  </si>
  <si>
    <t xml:space="preserve"> Vintage Fund of Funds VII (Access) LP </t>
  </si>
  <si>
    <t xml:space="preserve"> Vintage Investment Partners Fund of Funds V (Access), L.P </t>
  </si>
  <si>
    <t xml:space="preserve"> Walton Street Real Estate Debt Fund II </t>
  </si>
  <si>
    <t xml:space="preserve"> Warburg Pincus China-Southeast Asia II, L.P </t>
  </si>
  <si>
    <t xml:space="preserve"> Waterton Residential Property Venture XIII </t>
  </si>
  <si>
    <t xml:space="preserve"> Waterton Residential Property Venture XIII Edge Co-Invest L.P </t>
  </si>
  <si>
    <t xml:space="preserve"> WHITEHORSE LIQUIDITY PARTNERS GPSOF </t>
  </si>
  <si>
    <t xml:space="preserve"> Whitehorse Liquidity Partners IV </t>
  </si>
  <si>
    <t xml:space="preserve"> Whitehorse Liquidity Partners V </t>
  </si>
  <si>
    <t xml:space="preserve"> Zeev Opportunity Fund I </t>
  </si>
  <si>
    <t>גורם 171</t>
  </si>
  <si>
    <t>גורם 155</t>
  </si>
  <si>
    <t>גורם 43</t>
  </si>
  <si>
    <t>גורם 187</t>
  </si>
  <si>
    <t>גורם 183</t>
  </si>
  <si>
    <t>גורם 37</t>
  </si>
  <si>
    <t>גורם 158</t>
  </si>
  <si>
    <t>גורם 105</t>
  </si>
  <si>
    <t>גורם 172</t>
  </si>
  <si>
    <t>גורם 188</t>
  </si>
  <si>
    <t>גורם 104</t>
  </si>
  <si>
    <t>גורם 167</t>
  </si>
  <si>
    <t>גורם 168</t>
  </si>
  <si>
    <t>גורם 184</t>
  </si>
  <si>
    <t>גורם 176</t>
  </si>
  <si>
    <t>גורם 148</t>
  </si>
  <si>
    <t>גורם 181</t>
  </si>
  <si>
    <t>גורם 125</t>
  </si>
  <si>
    <t>גורם 173</t>
  </si>
  <si>
    <t>גורם 112</t>
  </si>
  <si>
    <t>גורם 153</t>
  </si>
  <si>
    <t>גורם 142</t>
  </si>
  <si>
    <t>גורם 128</t>
  </si>
  <si>
    <t>גורם 177</t>
  </si>
  <si>
    <t>גורם 161</t>
  </si>
  <si>
    <t>מובטחות משכנתא - גורם 01</t>
  </si>
  <si>
    <t>בבטחונות אחרים - גורם 80</t>
  </si>
  <si>
    <t>בבטחונות אחרים - גורם 37</t>
  </si>
  <si>
    <t>בבטחונות אחרים - גורם 29</t>
  </si>
  <si>
    <t>בבטחונות אחרים - גורם 111</t>
  </si>
  <si>
    <t>בבטחונות אחרים- גורם 162</t>
  </si>
  <si>
    <t>בבטחונות אחרים - גורם 144</t>
  </si>
  <si>
    <t>בבטחונות אחרים - גורם 69</t>
  </si>
  <si>
    <t>בבטחונות אחרים - גורם 63</t>
  </si>
  <si>
    <t>בבטחונות אחרים - גורם 33</t>
  </si>
  <si>
    <t>בבטחונות אחרים - גורם 26</t>
  </si>
  <si>
    <t>בבטחונות אחרים - גורם 62</t>
  </si>
  <si>
    <t>בבטחונות אחרים - גורם 156</t>
  </si>
  <si>
    <t>בבטחונות אחרים - גורם 64</t>
  </si>
  <si>
    <t>בבטחונות אחרים - גורם 35</t>
  </si>
  <si>
    <t>בבטחונות אחרים - גורם 185</t>
  </si>
  <si>
    <t>בבטחונות אחרים - גורם 147</t>
  </si>
  <si>
    <t>בבטחונות אחרים - גורם 152</t>
  </si>
  <si>
    <t>בבטחונות אחרים - גורם 158</t>
  </si>
  <si>
    <t>בבטחונות אחרים - גורם 159</t>
  </si>
  <si>
    <t>בבטחונות אחרים - גורם 105</t>
  </si>
  <si>
    <t>בבטחונות אחרים - גורם 40</t>
  </si>
  <si>
    <t>בבטחונות אחרים - גורם 180</t>
  </si>
  <si>
    <t>בבטחונות אחרים - גורם 76</t>
  </si>
  <si>
    <t>בבטחונות אחרים - גורם 30</t>
  </si>
  <si>
    <t>בבטחונות אחרים - גורם 47</t>
  </si>
  <si>
    <t>בבטחונות אחרים - גורם 172</t>
  </si>
  <si>
    <t>בבטחונות אחרים - גורם 81</t>
  </si>
  <si>
    <t>בבטחונות אחרים - גורם 103</t>
  </si>
  <si>
    <t>בבטחונות אחרים - גורם 90</t>
  </si>
  <si>
    <t>בבטחונות אחרים - גורם 104</t>
  </si>
  <si>
    <t>בבטחונות אחרים - גורם 96</t>
  </si>
  <si>
    <t>בבטחונות אחרים - גורם 41</t>
  </si>
  <si>
    <t>בבטחונות אחרים - גורם 155</t>
  </si>
  <si>
    <t>בבטחונות אחרים - גורם 129</t>
  </si>
  <si>
    <t>בבטחונות אחרים - גורם 154</t>
  </si>
  <si>
    <t>בבטחונות אחרים - גורם 89</t>
  </si>
  <si>
    <t>בבטחונות אחרים - גורם 61</t>
  </si>
  <si>
    <t>בבטחונות אחרים - גורם 43</t>
  </si>
  <si>
    <t>בבטחונות אחרים - גורם 167</t>
  </si>
  <si>
    <t>בבטחונות אחרים - גורם 130</t>
  </si>
  <si>
    <t>בבטחונות אחרים - גורם 78</t>
  </si>
  <si>
    <t>בבטחונות אחרים - גורם 77</t>
  </si>
  <si>
    <t>בבטחונות אחרים - גורם 70</t>
  </si>
  <si>
    <t>בבטחונות אחרים - גורם 17</t>
  </si>
  <si>
    <t>בבטחונות אחרים - גורם 115*</t>
  </si>
  <si>
    <t>בבטחונות אחרים - גורם 131</t>
  </si>
  <si>
    <t>בבטחונות אחרים - גורם 102</t>
  </si>
  <si>
    <t>בבטחונות אחרים - גורם 117</t>
  </si>
  <si>
    <t>בבטחונות אחרים - גורם 133</t>
  </si>
  <si>
    <t>בבטחונות אחרים - גורם 141</t>
  </si>
  <si>
    <t>בבטחונות אחרים - גורם 97</t>
  </si>
  <si>
    <t>בבטחונות אחרים - גורם 178</t>
  </si>
  <si>
    <t>בבטחונות אחרים - גורם 148</t>
  </si>
  <si>
    <t>בבטחונות אחרים - גורם 182</t>
  </si>
  <si>
    <t>בבטחונות אחרים - גורם 186</t>
  </si>
  <si>
    <t>בבטחונות אחרים - גורם 181</t>
  </si>
  <si>
    <t>בבטחונות אחרים - גורם 100</t>
  </si>
  <si>
    <t>בבטחונות אחרים - גורם 143</t>
  </si>
  <si>
    <t>בבטחונות אחרים - גורם 125</t>
  </si>
  <si>
    <t>בבטחונות אחרים - גורם 138</t>
  </si>
  <si>
    <t>בבטחונות אחרים - גורם 112</t>
  </si>
  <si>
    <t>בבטחונות אחרים - גורם 107</t>
  </si>
  <si>
    <t>בבטחונות אחרים - גורם 153</t>
  </si>
  <si>
    <t>בבטחונות אחרים - גורם 142</t>
  </si>
  <si>
    <t>בבטחונות אחרים - גורם 127</t>
  </si>
  <si>
    <t>בבטחונות אחרים - גורם 135</t>
  </si>
  <si>
    <t>בבטחונות אחרים - גורם 139</t>
  </si>
  <si>
    <t>בבטחונות אחרים - גורם 120</t>
  </si>
  <si>
    <t>בבטחונות אחרים - גורם 177</t>
  </si>
  <si>
    <t>בבטחונות אחרים - גורם 161</t>
  </si>
  <si>
    <t>בבטחונות אחרים - גורם 160</t>
  </si>
  <si>
    <t>בבטחונות אחרים - גורם 146</t>
  </si>
  <si>
    <t>בבטחונות אחרים - גורם 157</t>
  </si>
  <si>
    <t>בבטחונות אחרים - גורם 187</t>
  </si>
  <si>
    <t>בבטחונות אחרים - גורם 183</t>
  </si>
  <si>
    <t>בבטחונות אחרים - גורם 173</t>
  </si>
  <si>
    <t>בבטחונות אחרים - גורם 134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</si>
</sst>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  <numFmt numFmtId="167" formatCode="#,##0.00%"/>
    <numFmt numFmtId="168" formatCode="0.0000"/>
    <numFmt numFmtId="169" formatCode="0.0%"/>
  </numFmts>
  <fonts count="36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2"/>
      <name val="David"/>
      <family val="2"/>
      <charset val="177"/>
    </font>
    <font>
      <b/>
      <sz val="14"/>
      <name val="Arial"/>
      <family val="2"/>
    </font>
    <font>
      <b/>
      <u/>
      <sz val="14"/>
      <name val="David"/>
      <family val="2"/>
      <charset val="177"/>
    </font>
    <font>
      <b/>
      <sz val="16"/>
      <name val="Arial"/>
      <family val="2"/>
    </font>
    <font>
      <sz val="10"/>
      <name val="David"/>
      <family val="2"/>
      <charset val="177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sz val="6"/>
      <name val="Switzerland"/>
      <family val="2"/>
      <charset val="177"/>
    </font>
    <font>
      <b/>
      <sz val="6"/>
      <name val="Switzerland"/>
      <family val="2"/>
      <charset val="177"/>
    </font>
    <font>
      <b/>
      <sz val="13"/>
      <name val="David"/>
      <family val="2"/>
      <charset val="177"/>
    </font>
    <font>
      <sz val="12"/>
      <name val="Times New Roman"/>
      <family val="1"/>
    </font>
    <font>
      <sz val="10"/>
      <name val="Arial"/>
      <family val="2"/>
    </font>
    <font>
      <b/>
      <sz val="12"/>
      <name val="David"/>
      <family val="2"/>
      <charset val="177"/>
    </font>
    <font>
      <sz val="14"/>
      <name val="arial"/>
      <family val="2"/>
    </font>
    <font>
      <sz val="10"/>
      <color indexed="12"/>
      <name val="Arial"/>
      <family val="2"/>
    </font>
    <font>
      <b/>
      <sz val="14"/>
      <name val="David"/>
      <family val="2"/>
      <charset val="177"/>
    </font>
    <font>
      <b/>
      <sz val="12"/>
      <name val="Arial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10"/>
      <name val="Arial"/>
      <family val="2"/>
    </font>
    <font>
      <b/>
      <sz val="11"/>
      <color rgb="FF000000"/>
      <name val="Arial"/>
      <family val="2"/>
      <charset val="177"/>
    </font>
    <font>
      <sz val="11"/>
      <color rgb="FF000000"/>
      <name val="Arial"/>
      <family val="2"/>
      <charset val="177"/>
    </font>
    <font>
      <b/>
      <sz val="12"/>
      <name val="David"/>
      <family val="2"/>
    </font>
    <font>
      <b/>
      <sz val="11"/>
      <color theme="1"/>
      <name val="Arial"/>
      <family val="2"/>
      <scheme val="minor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  <scheme val="minor"/>
    </font>
    <font>
      <sz val="11"/>
      <color theme="1"/>
      <name val="Arial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/>
      <bottom style="thin">
        <color rgb="FF95B3D7"/>
      </bottom>
      <diagonal/>
    </border>
    <border>
      <left style="hair">
        <color auto="1"/>
      </left>
      <right/>
      <top/>
      <bottom style="thin">
        <color rgb="FF95B3D7"/>
      </bottom>
      <diagonal/>
    </border>
    <border>
      <left style="hair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90">
    <xf numFmtId="0" fontId="0" fillId="0" borderId="0"/>
    <xf numFmtId="164" fontId="24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18" fillId="0" borderId="0"/>
    <xf numFmtId="0" fontId="24" fillId="0" borderId="0"/>
    <xf numFmtId="0" fontId="3" fillId="0" borderId="0"/>
    <xf numFmtId="9" fontId="24" fillId="0" borderId="0" applyFont="0" applyFill="0" applyBorder="0" applyAlignment="0" applyProtection="0"/>
    <xf numFmtId="166" fontId="14" fillId="0" borderId="0" applyFill="0" applyBorder="0" applyProtection="0">
      <alignment horizontal="right"/>
    </xf>
    <xf numFmtId="166" fontId="15" fillId="0" borderId="0" applyFill="0" applyBorder="0" applyProtection="0"/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/>
    <xf numFmtId="164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3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3" fillId="0" borderId="0"/>
    <xf numFmtId="0" fontId="2" fillId="0" borderId="0"/>
    <xf numFmtId="9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33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3" fillId="0" borderId="0"/>
    <xf numFmtId="0" fontId="2" fillId="0" borderId="0"/>
    <xf numFmtId="9" fontId="2" fillId="0" borderId="0" applyFont="0" applyFill="0" applyBorder="0" applyAlignment="0" applyProtection="0"/>
    <xf numFmtId="164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166">
    <xf numFmtId="0" fontId="0" fillId="0" borderId="0" xfId="0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8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wrapText="1"/>
    </xf>
    <xf numFmtId="0" fontId="12" fillId="0" borderId="0" xfId="0" applyFont="1" applyAlignment="1">
      <alignment horizontal="right" readingOrder="2"/>
    </xf>
    <xf numFmtId="0" fontId="6" fillId="0" borderId="0" xfId="0" applyFont="1" applyAlignment="1">
      <alignment horizontal="center" readingOrder="2"/>
    </xf>
    <xf numFmtId="0" fontId="6" fillId="0" borderId="0" xfId="7" applyFont="1" applyAlignment="1">
      <alignment horizontal="right"/>
    </xf>
    <xf numFmtId="0" fontId="6" fillId="0" borderId="0" xfId="7" applyFont="1" applyAlignment="1">
      <alignment horizontal="center"/>
    </xf>
    <xf numFmtId="0" fontId="8" fillId="0" borderId="0" xfId="7" applyFont="1" applyAlignment="1">
      <alignment horizontal="center" vertical="center" wrapText="1"/>
    </xf>
    <xf numFmtId="0" fontId="10" fillId="0" borderId="0" xfId="7" applyFont="1" applyAlignment="1">
      <alignment horizontal="center" wrapText="1"/>
    </xf>
    <xf numFmtId="0" fontId="17" fillId="0" borderId="0" xfId="7" applyFont="1" applyAlignment="1">
      <alignment horizontal="justify" readingOrder="2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wrapText="1"/>
    </xf>
    <xf numFmtId="49" fontId="7" fillId="2" borderId="2" xfId="0" applyNumberFormat="1" applyFont="1" applyFill="1" applyBorder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11" fillId="0" borderId="2" xfId="0" applyFont="1" applyBorder="1" applyAlignment="1">
      <alignment horizontal="center"/>
    </xf>
    <xf numFmtId="49" fontId="16" fillId="2" borderId="1" xfId="7" applyNumberFormat="1" applyFont="1" applyFill="1" applyBorder="1" applyAlignment="1">
      <alignment horizontal="center" vertical="center" wrapText="1" readingOrder="2"/>
    </xf>
    <xf numFmtId="0" fontId="7" fillId="2" borderId="2" xfId="7" applyFont="1" applyFill="1" applyBorder="1" applyAlignment="1">
      <alignment horizontal="center" vertical="center" wrapText="1"/>
    </xf>
    <xf numFmtId="0" fontId="7" fillId="2" borderId="3" xfId="7" applyFont="1" applyFill="1" applyBorder="1" applyAlignment="1">
      <alignment horizontal="center" vertical="center" wrapText="1"/>
    </xf>
    <xf numFmtId="0" fontId="11" fillId="2" borderId="2" xfId="7" applyFont="1" applyFill="1" applyBorder="1" applyAlignment="1">
      <alignment horizontal="center" vertical="center" wrapText="1"/>
    </xf>
    <xf numFmtId="0" fontId="11" fillId="2" borderId="3" xfId="7" applyFont="1" applyFill="1" applyBorder="1" applyAlignment="1">
      <alignment horizontal="center" vertical="center" wrapText="1"/>
    </xf>
    <xf numFmtId="49" fontId="7" fillId="2" borderId="3" xfId="7" applyNumberFormat="1" applyFont="1" applyFill="1" applyBorder="1" applyAlignment="1">
      <alignment horizontal="center" wrapText="1"/>
    </xf>
    <xf numFmtId="0" fontId="16" fillId="2" borderId="1" xfId="7" applyNumberFormat="1" applyFont="1" applyFill="1" applyBorder="1" applyAlignment="1">
      <alignment horizontal="right" vertical="center" wrapText="1" indent="1"/>
    </xf>
    <xf numFmtId="49" fontId="16" fillId="2" borderId="1" xfId="7" applyNumberFormat="1" applyFont="1" applyFill="1" applyBorder="1" applyAlignment="1">
      <alignment horizontal="right" vertical="center" wrapText="1" indent="3" readingOrder="2"/>
    </xf>
    <xf numFmtId="3" fontId="7" fillId="2" borderId="2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vertical="center" wrapText="1"/>
    </xf>
    <xf numFmtId="3" fontId="11" fillId="2" borderId="2" xfId="0" applyNumberFormat="1" applyFont="1" applyFill="1" applyBorder="1" applyAlignment="1">
      <alignment horizontal="center" vertical="center" wrapText="1"/>
    </xf>
    <xf numFmtId="3" fontId="11" fillId="2" borderId="3" xfId="0" applyNumberFormat="1" applyFont="1" applyFill="1" applyBorder="1" applyAlignment="1">
      <alignment horizontal="center" vertical="center" wrapText="1"/>
    </xf>
    <xf numFmtId="3" fontId="7" fillId="2" borderId="2" xfId="0" applyNumberFormat="1" applyFont="1" applyFill="1" applyBorder="1" applyAlignment="1">
      <alignment horizontal="center" wrapText="1"/>
    </xf>
    <xf numFmtId="0" fontId="7" fillId="2" borderId="4" xfId="7" applyFont="1" applyFill="1" applyBorder="1" applyAlignment="1">
      <alignment horizontal="center" vertical="center" wrapText="1"/>
    </xf>
    <xf numFmtId="49" fontId="16" fillId="2" borderId="5" xfId="7" applyNumberFormat="1" applyFont="1" applyFill="1" applyBorder="1" applyAlignment="1">
      <alignment horizontal="center" vertical="center" wrapText="1" readingOrder="2"/>
    </xf>
    <xf numFmtId="49" fontId="16" fillId="2" borderId="7" xfId="7" applyNumberFormat="1" applyFont="1" applyFill="1" applyBorder="1" applyAlignment="1">
      <alignment horizontal="center" vertical="center" wrapText="1" readingOrder="2"/>
    </xf>
    <xf numFmtId="0" fontId="7" fillId="2" borderId="8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49" fontId="7" fillId="2" borderId="7" xfId="0" applyNumberFormat="1" applyFont="1" applyFill="1" applyBorder="1" applyAlignment="1">
      <alignment horizontal="center" wrapText="1"/>
    </xf>
    <xf numFmtId="49" fontId="19" fillId="2" borderId="2" xfId="0" applyNumberFormat="1" applyFont="1" applyFill="1" applyBorder="1" applyAlignment="1">
      <alignment horizontal="center" wrapText="1"/>
    </xf>
    <xf numFmtId="0" fontId="20" fillId="0" borderId="0" xfId="0" applyFont="1" applyAlignment="1">
      <alignment horizontal="center"/>
    </xf>
    <xf numFmtId="0" fontId="21" fillId="0" borderId="0" xfId="11" applyFont="1" applyFill="1" applyBorder="1" applyAlignment="1" applyProtection="1">
      <alignment horizontal="center" readingOrder="2"/>
    </xf>
    <xf numFmtId="49" fontId="7" fillId="2" borderId="6" xfId="0" applyNumberFormat="1" applyFont="1" applyFill="1" applyBorder="1" applyAlignment="1">
      <alignment horizontal="center" wrapText="1"/>
    </xf>
    <xf numFmtId="0" fontId="4" fillId="0" borderId="0" xfId="11" applyFill="1" applyBorder="1" applyAlignment="1" applyProtection="1">
      <alignment horizontal="center" readingOrder="2"/>
    </xf>
    <xf numFmtId="0" fontId="16" fillId="2" borderId="5" xfId="7" applyNumberFormat="1" applyFont="1" applyFill="1" applyBorder="1" applyAlignment="1">
      <alignment horizontal="right" vertical="center" wrapText="1" indent="1"/>
    </xf>
    <xf numFmtId="0" fontId="23" fillId="0" borderId="0" xfId="7" applyFont="1" applyAlignment="1">
      <alignment horizontal="right"/>
    </xf>
    <xf numFmtId="49" fontId="16" fillId="2" borderId="10" xfId="7" applyNumberFormat="1" applyFont="1" applyFill="1" applyBorder="1" applyAlignment="1">
      <alignment horizontal="center" vertical="center" wrapText="1" readingOrder="2"/>
    </xf>
    <xf numFmtId="3" fontId="7" fillId="2" borderId="11" xfId="0" applyNumberFormat="1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3" fontId="7" fillId="2" borderId="9" xfId="0" applyNumberFormat="1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16" fillId="2" borderId="5" xfId="7" applyNumberFormat="1" applyFont="1" applyFill="1" applyBorder="1" applyAlignment="1">
      <alignment horizontal="right" vertical="center" wrapText="1" readingOrder="2"/>
    </xf>
    <xf numFmtId="0" fontId="16" fillId="2" borderId="1" xfId="7" applyNumberFormat="1" applyFont="1" applyFill="1" applyBorder="1" applyAlignment="1">
      <alignment horizontal="right" vertical="center" wrapText="1" readingOrder="2"/>
    </xf>
    <xf numFmtId="0" fontId="16" fillId="2" borderId="5" xfId="7" applyNumberFormat="1" applyFont="1" applyFill="1" applyBorder="1" applyAlignment="1">
      <alignment horizontal="right" vertical="center" wrapText="1" indent="1" readingOrder="2"/>
    </xf>
    <xf numFmtId="0" fontId="11" fillId="2" borderId="21" xfId="0" applyFont="1" applyFill="1" applyBorder="1" applyAlignment="1">
      <alignment horizontal="center" vertical="center" wrapText="1"/>
    </xf>
    <xf numFmtId="3" fontId="7" fillId="3" borderId="2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/>
    </xf>
    <xf numFmtId="0" fontId="11" fillId="2" borderId="22" xfId="0" applyFont="1" applyFill="1" applyBorder="1" applyAlignment="1">
      <alignment horizontal="center" vertical="center" wrapText="1"/>
    </xf>
    <xf numFmtId="0" fontId="7" fillId="2" borderId="14" xfId="7" applyFont="1" applyFill="1" applyBorder="1" applyAlignment="1">
      <alignment horizontal="center" vertical="center" wrapText="1"/>
    </xf>
    <xf numFmtId="0" fontId="7" fillId="2" borderId="1" xfId="7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 wrapText="1"/>
    </xf>
    <xf numFmtId="0" fontId="23" fillId="0" borderId="0" xfId="7" applyFont="1" applyFill="1" applyBorder="1" applyAlignment="1">
      <alignment horizontal="right"/>
    </xf>
    <xf numFmtId="0" fontId="27" fillId="0" borderId="23" xfId="0" applyFont="1" applyFill="1" applyBorder="1" applyAlignment="1">
      <alignment horizontal="right"/>
    </xf>
    <xf numFmtId="0" fontId="27" fillId="0" borderId="23" xfId="0" applyNumberFormat="1" applyFont="1" applyFill="1" applyBorder="1" applyAlignment="1">
      <alignment horizontal="right"/>
    </xf>
    <xf numFmtId="0" fontId="27" fillId="0" borderId="0" xfId="0" applyNumberFormat="1" applyFont="1" applyFill="1" applyBorder="1" applyAlignment="1">
      <alignment horizontal="right"/>
    </xf>
    <xf numFmtId="0" fontId="28" fillId="0" borderId="0" xfId="0" applyFont="1" applyFill="1" applyBorder="1" applyAlignment="1">
      <alignment horizontal="right" indent="2"/>
    </xf>
    <xf numFmtId="0" fontId="27" fillId="0" borderId="0" xfId="0" applyFont="1" applyFill="1" applyBorder="1" applyAlignment="1">
      <alignment horizontal="right" indent="3"/>
    </xf>
    <xf numFmtId="0" fontId="28" fillId="0" borderId="0" xfId="0" applyFont="1" applyFill="1" applyBorder="1" applyAlignment="1">
      <alignment horizontal="right" indent="4"/>
    </xf>
    <xf numFmtId="4" fontId="27" fillId="0" borderId="23" xfId="0" applyNumberFormat="1" applyFont="1" applyFill="1" applyBorder="1" applyAlignment="1">
      <alignment horizontal="right"/>
    </xf>
    <xf numFmtId="10" fontId="27" fillId="0" borderId="23" xfId="0" applyNumberFormat="1" applyFont="1" applyFill="1" applyBorder="1" applyAlignment="1">
      <alignment horizontal="right"/>
    </xf>
    <xf numFmtId="2" fontId="27" fillId="0" borderId="23" xfId="0" applyNumberFormat="1" applyFont="1" applyFill="1" applyBorder="1" applyAlignment="1">
      <alignment horizontal="right"/>
    </xf>
    <xf numFmtId="2" fontId="27" fillId="0" borderId="0" xfId="0" applyNumberFormat="1" applyFont="1" applyFill="1" applyBorder="1" applyAlignment="1">
      <alignment horizontal="right"/>
    </xf>
    <xf numFmtId="2" fontId="28" fillId="0" borderId="0" xfId="0" applyNumberFormat="1" applyFont="1" applyFill="1" applyBorder="1" applyAlignment="1">
      <alignment horizontal="right"/>
    </xf>
    <xf numFmtId="49" fontId="28" fillId="0" borderId="0" xfId="0" applyNumberFormat="1" applyFont="1" applyFill="1" applyBorder="1" applyAlignment="1">
      <alignment horizontal="right"/>
    </xf>
    <xf numFmtId="167" fontId="28" fillId="0" borderId="0" xfId="0" applyNumberFormat="1" applyFont="1" applyFill="1" applyBorder="1" applyAlignment="1">
      <alignment horizontal="right"/>
    </xf>
    <xf numFmtId="0" fontId="28" fillId="0" borderId="0" xfId="0" applyFont="1" applyFill="1" applyBorder="1" applyAlignment="1">
      <alignment horizontal="right"/>
    </xf>
    <xf numFmtId="0" fontId="27" fillId="0" borderId="0" xfId="0" applyFont="1" applyFill="1" applyBorder="1" applyAlignment="1">
      <alignment horizontal="right" indent="2"/>
    </xf>
    <xf numFmtId="167" fontId="27" fillId="0" borderId="23" xfId="0" applyNumberFormat="1" applyFont="1" applyFill="1" applyBorder="1" applyAlignment="1">
      <alignment horizontal="right"/>
    </xf>
    <xf numFmtId="167" fontId="27" fillId="0" borderId="0" xfId="0" applyNumberFormat="1" applyFont="1" applyFill="1" applyBorder="1" applyAlignment="1">
      <alignment horizontal="right"/>
    </xf>
    <xf numFmtId="0" fontId="28" fillId="0" borderId="0" xfId="0" applyFont="1" applyFill="1" applyBorder="1" applyAlignment="1">
      <alignment horizontal="right" indent="1"/>
    </xf>
    <xf numFmtId="14" fontId="28" fillId="0" borderId="0" xfId="0" applyNumberFormat="1" applyFont="1" applyFill="1" applyBorder="1" applyAlignment="1">
      <alignment horizontal="right"/>
    </xf>
    <xf numFmtId="0" fontId="27" fillId="0" borderId="24" xfId="0" applyFont="1" applyFill="1" applyBorder="1" applyAlignment="1">
      <alignment horizontal="right"/>
    </xf>
    <xf numFmtId="0" fontId="27" fillId="0" borderId="25" xfId="0" applyFont="1" applyFill="1" applyBorder="1" applyAlignment="1">
      <alignment horizontal="right" indent="1"/>
    </xf>
    <xf numFmtId="0" fontId="27" fillId="0" borderId="25" xfId="0" applyFont="1" applyFill="1" applyBorder="1" applyAlignment="1">
      <alignment horizontal="right" indent="2"/>
    </xf>
    <xf numFmtId="0" fontId="28" fillId="0" borderId="25" xfId="0" applyFont="1" applyFill="1" applyBorder="1" applyAlignment="1">
      <alignment horizontal="right" indent="3"/>
    </xf>
    <xf numFmtId="0" fontId="28" fillId="0" borderId="25" xfId="0" applyFont="1" applyFill="1" applyBorder="1" applyAlignment="1">
      <alignment horizontal="right" indent="2"/>
    </xf>
    <xf numFmtId="49" fontId="27" fillId="0" borderId="0" xfId="0" applyNumberFormat="1" applyFont="1" applyFill="1" applyBorder="1" applyAlignment="1">
      <alignment horizontal="right"/>
    </xf>
    <xf numFmtId="10" fontId="28" fillId="0" borderId="0" xfId="14" applyNumberFormat="1" applyFont="1" applyFill="1" applyBorder="1" applyAlignment="1">
      <alignment horizontal="right"/>
    </xf>
    <xf numFmtId="10" fontId="27" fillId="0" borderId="0" xfId="14" applyNumberFormat="1" applyFont="1" applyFill="1" applyBorder="1" applyAlignment="1">
      <alignment horizontal="right"/>
    </xf>
    <xf numFmtId="0" fontId="6" fillId="0" borderId="0" xfId="0" applyFont="1" applyAlignment="1">
      <alignment horizontal="center"/>
    </xf>
    <xf numFmtId="0" fontId="10" fillId="0" borderId="0" xfId="0" applyFont="1" applyAlignment="1">
      <alignment horizontal="center" wrapText="1"/>
    </xf>
    <xf numFmtId="0" fontId="27" fillId="0" borderId="0" xfId="0" applyFont="1" applyFill="1" applyBorder="1" applyAlignment="1">
      <alignment horizontal="right" indent="1"/>
    </xf>
    <xf numFmtId="0" fontId="28" fillId="0" borderId="0" xfId="0" applyNumberFormat="1" applyFont="1" applyFill="1" applyBorder="1" applyAlignment="1">
      <alignment horizontal="right"/>
    </xf>
    <xf numFmtId="0" fontId="28" fillId="0" borderId="0" xfId="0" applyFont="1" applyFill="1" applyBorder="1" applyAlignment="1">
      <alignment horizontal="right" indent="3"/>
    </xf>
    <xf numFmtId="4" fontId="27" fillId="0" borderId="0" xfId="0" applyNumberFormat="1" applyFont="1" applyFill="1" applyBorder="1" applyAlignment="1">
      <alignment horizontal="right"/>
    </xf>
    <xf numFmtId="10" fontId="27" fillId="0" borderId="0" xfId="0" applyNumberFormat="1" applyFont="1" applyFill="1" applyBorder="1" applyAlignment="1">
      <alignment horizontal="right"/>
    </xf>
    <xf numFmtId="4" fontId="28" fillId="0" borderId="0" xfId="0" applyNumberFormat="1" applyFont="1" applyFill="1" applyBorder="1" applyAlignment="1">
      <alignment horizontal="right"/>
    </xf>
    <xf numFmtId="10" fontId="28" fillId="0" borderId="0" xfId="0" applyNumberFormat="1" applyFont="1" applyFill="1" applyBorder="1" applyAlignment="1">
      <alignment horizontal="right"/>
    </xf>
    <xf numFmtId="0" fontId="8" fillId="0" borderId="0" xfId="0" applyFont="1" applyAlignment="1">
      <alignment horizontal="center"/>
    </xf>
    <xf numFmtId="0" fontId="27" fillId="0" borderId="0" xfId="0" applyFont="1" applyFill="1" applyBorder="1" applyAlignment="1">
      <alignment horizontal="right"/>
    </xf>
    <xf numFmtId="14" fontId="27" fillId="0" borderId="0" xfId="0" applyNumberFormat="1" applyFont="1" applyFill="1" applyBorder="1" applyAlignment="1">
      <alignment horizontal="right"/>
    </xf>
    <xf numFmtId="0" fontId="31" fillId="0" borderId="0" xfId="0" applyFont="1" applyFill="1" applyBorder="1" applyAlignment="1">
      <alignment horizontal="right"/>
    </xf>
    <xf numFmtId="0" fontId="31" fillId="0" borderId="0" xfId="0" applyNumberFormat="1" applyFont="1" applyFill="1" applyBorder="1" applyAlignment="1">
      <alignment horizontal="right"/>
    </xf>
    <xf numFmtId="4" fontId="31" fillId="0" borderId="0" xfId="0" applyNumberFormat="1" applyFont="1" applyFill="1" applyBorder="1" applyAlignment="1">
      <alignment horizontal="right"/>
    </xf>
    <xf numFmtId="2" fontId="31" fillId="0" borderId="0" xfId="0" applyNumberFormat="1" applyFont="1" applyFill="1" applyBorder="1" applyAlignment="1">
      <alignment horizontal="right"/>
    </xf>
    <xf numFmtId="10" fontId="31" fillId="0" borderId="0" xfId="0" applyNumberFormat="1" applyFont="1" applyFill="1" applyBorder="1" applyAlignment="1">
      <alignment horizontal="right"/>
    </xf>
    <xf numFmtId="0" fontId="31" fillId="0" borderId="0" xfId="0" applyFont="1" applyFill="1" applyBorder="1" applyAlignment="1">
      <alignment horizontal="right" indent="1"/>
    </xf>
    <xf numFmtId="164" fontId="28" fillId="0" borderId="0" xfId="13" applyFont="1" applyFill="1" applyBorder="1" applyAlignment="1">
      <alignment horizontal="right"/>
    </xf>
    <xf numFmtId="164" fontId="7" fillId="0" borderId="26" xfId="13" applyFont="1" applyFill="1" applyBorder="1" applyAlignment="1">
      <alignment horizontal="right"/>
    </xf>
    <xf numFmtId="10" fontId="7" fillId="0" borderId="26" xfId="14" applyNumberFormat="1" applyFont="1" applyFill="1" applyBorder="1" applyAlignment="1">
      <alignment horizontal="center"/>
    </xf>
    <xf numFmtId="2" fontId="7" fillId="0" borderId="26" xfId="7" applyNumberFormat="1" applyFont="1" applyFill="1" applyBorder="1" applyAlignment="1">
      <alignment horizontal="right"/>
    </xf>
    <xf numFmtId="168" fontId="7" fillId="0" borderId="26" xfId="7" applyNumberFormat="1" applyFont="1" applyFill="1" applyBorder="1" applyAlignment="1">
      <alignment horizontal="center"/>
    </xf>
    <xf numFmtId="0" fontId="0" fillId="0" borderId="0" xfId="0" applyFill="1"/>
    <xf numFmtId="0" fontId="6" fillId="0" borderId="0" xfId="7" applyFont="1" applyFill="1" applyAlignment="1">
      <alignment horizontal="center"/>
    </xf>
    <xf numFmtId="0" fontId="6" fillId="0" borderId="0" xfId="0" applyFont="1" applyFill="1" applyAlignment="1">
      <alignment horizontal="right"/>
    </xf>
    <xf numFmtId="0" fontId="6" fillId="0" borderId="0" xfId="0" applyFont="1" applyFill="1" applyAlignment="1">
      <alignment horizontal="center"/>
    </xf>
    <xf numFmtId="0" fontId="7" fillId="0" borderId="0" xfId="0" applyFont="1" applyFill="1" applyAlignment="1">
      <alignment horizontal="right" readingOrder="2"/>
    </xf>
    <xf numFmtId="0" fontId="8" fillId="0" borderId="0" xfId="0" applyFont="1" applyFill="1" applyAlignment="1">
      <alignment horizontal="right"/>
    </xf>
    <xf numFmtId="0" fontId="8" fillId="0" borderId="0" xfId="0" applyFont="1" applyFill="1" applyAlignment="1">
      <alignment horizontal="center"/>
    </xf>
    <xf numFmtId="0" fontId="30" fillId="0" borderId="0" xfId="0" applyFont="1" applyFill="1"/>
    <xf numFmtId="2" fontId="30" fillId="0" borderId="0" xfId="0" applyNumberFormat="1" applyFont="1" applyFill="1"/>
    <xf numFmtId="10" fontId="30" fillId="0" borderId="0" xfId="14" applyNumberFormat="1" applyFont="1" applyFill="1"/>
    <xf numFmtId="0" fontId="29" fillId="0" borderId="0" xfId="0" applyFont="1" applyFill="1" applyAlignment="1">
      <alignment horizontal="right" readingOrder="2"/>
    </xf>
    <xf numFmtId="0" fontId="20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 vertical="center" wrapText="1"/>
    </xf>
    <xf numFmtId="49" fontId="28" fillId="0" borderId="0" xfId="22" applyNumberFormat="1" applyFont="1" applyFill="1" applyAlignment="1">
      <alignment horizontal="right"/>
    </xf>
    <xf numFmtId="10" fontId="28" fillId="0" borderId="0" xfId="22" applyNumberFormat="1" applyFont="1" applyFill="1" applyAlignment="1">
      <alignment horizontal="right"/>
    </xf>
    <xf numFmtId="4" fontId="28" fillId="0" borderId="0" xfId="22" applyNumberFormat="1" applyFont="1" applyFill="1" applyAlignment="1">
      <alignment horizontal="right"/>
    </xf>
    <xf numFmtId="0" fontId="28" fillId="0" borderId="0" xfId="22" applyFont="1" applyFill="1" applyAlignment="1">
      <alignment horizontal="right"/>
    </xf>
    <xf numFmtId="10" fontId="28" fillId="0" borderId="0" xfId="26" applyNumberFormat="1" applyFont="1" applyFill="1" applyAlignment="1">
      <alignment horizontal="right"/>
    </xf>
    <xf numFmtId="2" fontId="28" fillId="0" borderId="0" xfId="0" applyNumberFormat="1" applyFont="1" applyFill="1" applyAlignment="1">
      <alignment horizontal="right"/>
    </xf>
    <xf numFmtId="2" fontId="28" fillId="0" borderId="0" xfId="22" applyNumberFormat="1" applyFont="1" applyFill="1" applyBorder="1" applyAlignment="1">
      <alignment horizontal="right"/>
    </xf>
    <xf numFmtId="9" fontId="31" fillId="0" borderId="0" xfId="14" applyFont="1" applyFill="1" applyBorder="1" applyAlignment="1">
      <alignment horizontal="right"/>
    </xf>
    <xf numFmtId="0" fontId="31" fillId="0" borderId="0" xfId="0" applyFont="1" applyFill="1" applyAlignment="1">
      <alignment horizontal="right"/>
    </xf>
    <xf numFmtId="10" fontId="31" fillId="0" borderId="0" xfId="0" applyNumberFormat="1" applyFont="1" applyFill="1" applyAlignment="1">
      <alignment horizontal="right"/>
    </xf>
    <xf numFmtId="0" fontId="32" fillId="0" borderId="0" xfId="0" applyFont="1" applyFill="1" applyAlignment="1">
      <alignment horizontal="right"/>
    </xf>
    <xf numFmtId="10" fontId="32" fillId="0" borderId="0" xfId="0" applyNumberFormat="1" applyFont="1" applyFill="1" applyAlignment="1">
      <alignment horizontal="right"/>
    </xf>
    <xf numFmtId="4" fontId="32" fillId="0" borderId="0" xfId="0" applyNumberFormat="1" applyFont="1" applyFill="1" applyBorder="1" applyAlignment="1">
      <alignment horizontal="right"/>
    </xf>
    <xf numFmtId="169" fontId="32" fillId="0" borderId="0" xfId="14" applyNumberFormat="1" applyFont="1" applyFill="1" applyBorder="1" applyAlignment="1">
      <alignment horizontal="right"/>
    </xf>
    <xf numFmtId="10" fontId="34" fillId="0" borderId="0" xfId="14" applyNumberFormat="1" applyFont="1" applyFill="1"/>
    <xf numFmtId="0" fontId="32" fillId="0" borderId="0" xfId="0" applyFont="1" applyFill="1" applyBorder="1" applyAlignment="1">
      <alignment horizontal="right" indent="3"/>
    </xf>
    <xf numFmtId="0" fontId="32" fillId="0" borderId="0" xfId="0" applyNumberFormat="1" applyFont="1" applyFill="1" applyBorder="1" applyAlignment="1">
      <alignment horizontal="right"/>
    </xf>
    <xf numFmtId="14" fontId="28" fillId="0" borderId="0" xfId="0" applyNumberFormat="1" applyFont="1" applyAlignment="1">
      <alignment horizontal="right"/>
    </xf>
    <xf numFmtId="14" fontId="27" fillId="0" borderId="0" xfId="0" applyNumberFormat="1" applyFont="1" applyAlignment="1">
      <alignment horizontal="right"/>
    </xf>
    <xf numFmtId="3" fontId="35" fillId="0" borderId="0" xfId="0" applyNumberFormat="1" applyFont="1"/>
    <xf numFmtId="0" fontId="9" fillId="2" borderId="14" xfId="7" applyFont="1" applyFill="1" applyBorder="1" applyAlignment="1">
      <alignment horizontal="center" vertical="center" wrapText="1"/>
    </xf>
    <xf numFmtId="0" fontId="9" fillId="2" borderId="15" xfId="7" applyFont="1" applyFill="1" applyBorder="1" applyAlignment="1">
      <alignment horizontal="center" vertical="center" wrapText="1"/>
    </xf>
    <xf numFmtId="0" fontId="9" fillId="2" borderId="4" xfId="7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 readingOrder="2"/>
    </xf>
    <xf numFmtId="0" fontId="9" fillId="2" borderId="19" xfId="0" applyFont="1" applyFill="1" applyBorder="1" applyAlignment="1">
      <alignment horizontal="center" vertical="center" wrapText="1" readingOrder="2"/>
    </xf>
    <xf numFmtId="0" fontId="9" fillId="2" borderId="20" xfId="0" applyFont="1" applyFill="1" applyBorder="1" applyAlignment="1">
      <alignment horizontal="center" vertical="center" wrapText="1" readingOrder="2"/>
    </xf>
    <xf numFmtId="0" fontId="22" fillId="2" borderId="16" xfId="0" applyFont="1" applyFill="1" applyBorder="1" applyAlignment="1">
      <alignment horizontal="center" vertical="center" wrapText="1" readingOrder="2"/>
    </xf>
    <xf numFmtId="0" fontId="18" fillId="0" borderId="17" xfId="0" applyFont="1" applyBorder="1" applyAlignment="1">
      <alignment horizontal="center" readingOrder="2"/>
    </xf>
    <xf numFmtId="0" fontId="18" fillId="0" borderId="13" xfId="0" applyFont="1" applyBorder="1" applyAlignment="1">
      <alignment horizontal="center" readingOrder="2"/>
    </xf>
    <xf numFmtId="0" fontId="22" fillId="2" borderId="18" xfId="0" applyFont="1" applyFill="1" applyBorder="1" applyAlignment="1">
      <alignment horizontal="center" vertical="center" wrapText="1" readingOrder="2"/>
    </xf>
    <xf numFmtId="0" fontId="18" fillId="0" borderId="19" xfId="0" applyFont="1" applyBorder="1" applyAlignment="1">
      <alignment horizontal="center" readingOrder="2"/>
    </xf>
    <xf numFmtId="0" fontId="18" fillId="0" borderId="20" xfId="0" applyFont="1" applyBorder="1" applyAlignment="1">
      <alignment horizontal="center" readingOrder="2"/>
    </xf>
    <xf numFmtId="0" fontId="7" fillId="0" borderId="0" xfId="0" applyFont="1" applyFill="1" applyAlignment="1">
      <alignment horizontal="right" readingOrder="2"/>
    </xf>
    <xf numFmtId="0" fontId="22" fillId="2" borderId="19" xfId="0" applyFont="1" applyFill="1" applyBorder="1" applyAlignment="1">
      <alignment horizontal="center" vertical="center" wrapText="1" readingOrder="2"/>
    </xf>
    <xf numFmtId="0" fontId="22" fillId="2" borderId="20" xfId="0" applyFont="1" applyFill="1" applyBorder="1" applyAlignment="1">
      <alignment horizontal="center" vertical="center" wrapText="1" readingOrder="2"/>
    </xf>
  </cellXfs>
  <cellStyles count="190">
    <cellStyle name="Comma" xfId="13" builtinId="3"/>
    <cellStyle name="Comma 2" xfId="1"/>
    <cellStyle name="Comma 2 10" xfId="102"/>
    <cellStyle name="Comma 2 10 2" xfId="182"/>
    <cellStyle name="Comma 2 11" xfId="15"/>
    <cellStyle name="Comma 2 11 2" xfId="186"/>
    <cellStyle name="Comma 2 12" xfId="108"/>
    <cellStyle name="Comma 2 2" xfId="20"/>
    <cellStyle name="Comma 2 2 2" xfId="54"/>
    <cellStyle name="Comma 2 2 2 2" xfId="97"/>
    <cellStyle name="Comma 2 2 2 2 2" xfId="177"/>
    <cellStyle name="Comma 2 2 2 3" xfId="138"/>
    <cellStyle name="Comma 2 2 3" xfId="71"/>
    <cellStyle name="Comma 2 2 3 2" xfId="151"/>
    <cellStyle name="Comma 2 2 4" xfId="112"/>
    <cellStyle name="Comma 2 3" xfId="28"/>
    <cellStyle name="Comma 2 3 2" xfId="55"/>
    <cellStyle name="Comma 2 3 2 2" xfId="98"/>
    <cellStyle name="Comma 2 3 2 2 2" xfId="178"/>
    <cellStyle name="Comma 2 3 2 3" xfId="139"/>
    <cellStyle name="Comma 2 3 3" xfId="75"/>
    <cellStyle name="Comma 2 3 3 2" xfId="155"/>
    <cellStyle name="Comma 2 3 4" xfId="116"/>
    <cellStyle name="Comma 2 4" xfId="32"/>
    <cellStyle name="Comma 2 4 2" xfId="53"/>
    <cellStyle name="Comma 2 4 3" xfId="79"/>
    <cellStyle name="Comma 2 4 3 2" xfId="159"/>
    <cellStyle name="Comma 2 4 4" xfId="120"/>
    <cellStyle name="Comma 2 5" xfId="36"/>
    <cellStyle name="Comma 2 5 2" xfId="83"/>
    <cellStyle name="Comma 2 5 2 2" xfId="163"/>
    <cellStyle name="Comma 2 5 3" xfId="124"/>
    <cellStyle name="Comma 2 6" xfId="40"/>
    <cellStyle name="Comma 2 6 2" xfId="87"/>
    <cellStyle name="Comma 2 6 2 2" xfId="167"/>
    <cellStyle name="Comma 2 6 3" xfId="128"/>
    <cellStyle name="Comma 2 7" xfId="47"/>
    <cellStyle name="Comma 2 7 2" xfId="91"/>
    <cellStyle name="Comma 2 7 2 2" xfId="171"/>
    <cellStyle name="Comma 2 7 3" xfId="132"/>
    <cellStyle name="Comma 2 8" xfId="64"/>
    <cellStyle name="Comma 2 8 2" xfId="147"/>
    <cellStyle name="Comma 2 9" xfId="60"/>
    <cellStyle name="Comma 2 9 2" xfId="143"/>
    <cellStyle name="Comma 3" xfId="27"/>
    <cellStyle name="Comma 3 2" xfId="52"/>
    <cellStyle name="Comma 3 2 2" xfId="96"/>
    <cellStyle name="Comma 3 2 2 2" xfId="176"/>
    <cellStyle name="Comma 3 2 3" xfId="137"/>
    <cellStyle name="Comma 4" xfId="25"/>
    <cellStyle name="Comma 5" xfId="45"/>
    <cellStyle name="Comma 6" xfId="69"/>
    <cellStyle name="Comma 6 2" xfId="106"/>
    <cellStyle name="Currency [0] _1" xfId="2"/>
    <cellStyle name="Hyperlink 2" xfId="3"/>
    <cellStyle name="Normal" xfId="0" builtinId="0"/>
    <cellStyle name="Normal 11" xfId="4"/>
    <cellStyle name="Normal 11 10" xfId="103"/>
    <cellStyle name="Normal 11 10 2" xfId="183"/>
    <cellStyle name="Normal 11 11" xfId="16"/>
    <cellStyle name="Normal 11 11 2" xfId="187"/>
    <cellStyle name="Normal 11 12" xfId="109"/>
    <cellStyle name="Normal 11 2" xfId="21"/>
    <cellStyle name="Normal 11 2 2" xfId="56"/>
    <cellStyle name="Normal 11 2 2 2" xfId="99"/>
    <cellStyle name="Normal 11 2 2 2 2" xfId="179"/>
    <cellStyle name="Normal 11 2 2 3" xfId="140"/>
    <cellStyle name="Normal 11 2 3" xfId="72"/>
    <cellStyle name="Normal 11 2 3 2" xfId="152"/>
    <cellStyle name="Normal 11 2 4" xfId="113"/>
    <cellStyle name="Normal 11 3" xfId="29"/>
    <cellStyle name="Normal 11 3 2" xfId="76"/>
    <cellStyle name="Normal 11 3 2 2" xfId="156"/>
    <cellStyle name="Normal 11 3 3" xfId="117"/>
    <cellStyle name="Normal 11 4" xfId="33"/>
    <cellStyle name="Normal 11 4 2" xfId="80"/>
    <cellStyle name="Normal 11 4 2 2" xfId="160"/>
    <cellStyle name="Normal 11 4 3" xfId="121"/>
    <cellStyle name="Normal 11 5" xfId="37"/>
    <cellStyle name="Normal 11 5 2" xfId="84"/>
    <cellStyle name="Normal 11 5 2 2" xfId="164"/>
    <cellStyle name="Normal 11 5 3" xfId="125"/>
    <cellStyle name="Normal 11 6" xfId="41"/>
    <cellStyle name="Normal 11 6 2" xfId="88"/>
    <cellStyle name="Normal 11 6 2 2" xfId="168"/>
    <cellStyle name="Normal 11 6 3" xfId="129"/>
    <cellStyle name="Normal 11 7" xfId="48"/>
    <cellStyle name="Normal 11 7 2" xfId="92"/>
    <cellStyle name="Normal 11 7 2 2" xfId="172"/>
    <cellStyle name="Normal 11 7 3" xfId="133"/>
    <cellStyle name="Normal 11 8" xfId="65"/>
    <cellStyle name="Normal 11 8 2" xfId="148"/>
    <cellStyle name="Normal 11 9" xfId="61"/>
    <cellStyle name="Normal 11 9 2" xfId="144"/>
    <cellStyle name="Normal 2" xfId="5"/>
    <cellStyle name="Normal 2 2" xfId="22"/>
    <cellStyle name="Normal 2 3" xfId="66"/>
    <cellStyle name="Normal 2 4" xfId="17"/>
    <cellStyle name="Normal 3" xfId="6"/>
    <cellStyle name="Normal 3 10" xfId="104"/>
    <cellStyle name="Normal 3 10 2" xfId="184"/>
    <cellStyle name="Normal 3 11" xfId="18"/>
    <cellStyle name="Normal 3 11 2" xfId="188"/>
    <cellStyle name="Normal 3 12" xfId="110"/>
    <cellStyle name="Normal 3 2" xfId="23"/>
    <cellStyle name="Normal 3 2 2" xfId="57"/>
    <cellStyle name="Normal 3 2 2 2" xfId="100"/>
    <cellStyle name="Normal 3 2 2 2 2" xfId="180"/>
    <cellStyle name="Normal 3 2 2 3" xfId="141"/>
    <cellStyle name="Normal 3 2 3" xfId="73"/>
    <cellStyle name="Normal 3 2 3 2" xfId="153"/>
    <cellStyle name="Normal 3 2 4" xfId="114"/>
    <cellStyle name="Normal 3 3" xfId="30"/>
    <cellStyle name="Normal 3 3 2" xfId="77"/>
    <cellStyle name="Normal 3 3 2 2" xfId="157"/>
    <cellStyle name="Normal 3 3 3" xfId="118"/>
    <cellStyle name="Normal 3 4" xfId="34"/>
    <cellStyle name="Normal 3 4 2" xfId="81"/>
    <cellStyle name="Normal 3 4 2 2" xfId="161"/>
    <cellStyle name="Normal 3 4 3" xfId="122"/>
    <cellStyle name="Normal 3 5" xfId="38"/>
    <cellStyle name="Normal 3 5 2" xfId="85"/>
    <cellStyle name="Normal 3 5 2 2" xfId="165"/>
    <cellStyle name="Normal 3 5 3" xfId="126"/>
    <cellStyle name="Normal 3 6" xfId="42"/>
    <cellStyle name="Normal 3 6 2" xfId="89"/>
    <cellStyle name="Normal 3 6 2 2" xfId="169"/>
    <cellStyle name="Normal 3 6 3" xfId="130"/>
    <cellStyle name="Normal 3 7" xfId="49"/>
    <cellStyle name="Normal 3 7 2" xfId="93"/>
    <cellStyle name="Normal 3 7 2 2" xfId="173"/>
    <cellStyle name="Normal 3 7 3" xfId="134"/>
    <cellStyle name="Normal 3 8" xfId="67"/>
    <cellStyle name="Normal 3 8 2" xfId="149"/>
    <cellStyle name="Normal 3 9" xfId="62"/>
    <cellStyle name="Normal 3 9 2" xfId="145"/>
    <cellStyle name="Normal 4" xfId="12"/>
    <cellStyle name="Normal 5" xfId="46"/>
    <cellStyle name="Normal 5 2" xfId="51"/>
    <cellStyle name="Normal 5 2 2" xfId="95"/>
    <cellStyle name="Normal 5 2 2 2" xfId="175"/>
    <cellStyle name="Normal 5 2 3" xfId="136"/>
    <cellStyle name="Normal_2007-16618" xfId="7"/>
    <cellStyle name="Percent" xfId="14" builtinId="5"/>
    <cellStyle name="Percent 2" xfId="8"/>
    <cellStyle name="Percent 2 10" xfId="105"/>
    <cellStyle name="Percent 2 10 2" xfId="185"/>
    <cellStyle name="Percent 2 11" xfId="19"/>
    <cellStyle name="Percent 2 11 2" xfId="189"/>
    <cellStyle name="Percent 2 12" xfId="111"/>
    <cellStyle name="Percent 2 2" xfId="24"/>
    <cellStyle name="Percent 2 2 2" xfId="58"/>
    <cellStyle name="Percent 2 2 2 2" xfId="101"/>
    <cellStyle name="Percent 2 2 2 2 2" xfId="181"/>
    <cellStyle name="Percent 2 2 2 3" xfId="142"/>
    <cellStyle name="Percent 2 2 3" xfId="74"/>
    <cellStyle name="Percent 2 2 3 2" xfId="154"/>
    <cellStyle name="Percent 2 2 4" xfId="115"/>
    <cellStyle name="Percent 2 3" xfId="31"/>
    <cellStyle name="Percent 2 3 2" xfId="78"/>
    <cellStyle name="Percent 2 3 2 2" xfId="158"/>
    <cellStyle name="Percent 2 3 3" xfId="119"/>
    <cellStyle name="Percent 2 4" xfId="35"/>
    <cellStyle name="Percent 2 4 2" xfId="82"/>
    <cellStyle name="Percent 2 4 2 2" xfId="162"/>
    <cellStyle name="Percent 2 4 3" xfId="123"/>
    <cellStyle name="Percent 2 5" xfId="39"/>
    <cellStyle name="Percent 2 5 2" xfId="86"/>
    <cellStyle name="Percent 2 5 2 2" xfId="166"/>
    <cellStyle name="Percent 2 5 3" xfId="127"/>
    <cellStyle name="Percent 2 6" xfId="43"/>
    <cellStyle name="Percent 2 6 2" xfId="90"/>
    <cellStyle name="Percent 2 6 2 2" xfId="170"/>
    <cellStyle name="Percent 2 6 3" xfId="131"/>
    <cellStyle name="Percent 2 7" xfId="50"/>
    <cellStyle name="Percent 2 7 2" xfId="94"/>
    <cellStyle name="Percent 2 7 2 2" xfId="174"/>
    <cellStyle name="Percent 2 7 3" xfId="135"/>
    <cellStyle name="Percent 2 8" xfId="68"/>
    <cellStyle name="Percent 2 8 2" xfId="150"/>
    <cellStyle name="Percent 2 9" xfId="63"/>
    <cellStyle name="Percent 2 9 2" xfId="146"/>
    <cellStyle name="Percent 3" xfId="26"/>
    <cellStyle name="Percent 4" xfId="44"/>
    <cellStyle name="Percent 4 2" xfId="59"/>
    <cellStyle name="Percent 5" xfId="70"/>
    <cellStyle name="Percent 5 2" xfId="107"/>
    <cellStyle name="Text" xfId="9"/>
    <cellStyle name="Total" xfId="10"/>
    <cellStyle name="היפר-קישור" xfId="11" builtinId="8"/>
  </cellStyles>
  <dxfs count="9"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">
    <tabColor indexed="52"/>
    <pageSetUpPr fitToPage="1"/>
  </sheetPr>
  <dimension ref="A1:D67"/>
  <sheetViews>
    <sheetView rightToLeft="1" tabSelected="1" zoomScale="70" zoomScaleNormal="70" workbookViewId="0">
      <selection activeCell="K18" sqref="K18"/>
    </sheetView>
  </sheetViews>
  <sheetFormatPr defaultColWidth="9.140625" defaultRowHeight="18"/>
  <cols>
    <col min="1" max="1" width="6.28515625" style="8" customWidth="1"/>
    <col min="2" max="2" width="47.28515625" style="7" customWidth="1"/>
    <col min="3" max="3" width="18" style="8" customWidth="1"/>
    <col min="4" max="4" width="20.140625" style="8" customWidth="1"/>
    <col min="5" max="16384" width="9.140625" style="8"/>
  </cols>
  <sheetData>
    <row r="1" spans="1:4">
      <c r="B1" s="46" t="s">
        <v>146</v>
      </c>
      <c r="C1" s="67" t="s" vm="1">
        <v>230</v>
      </c>
    </row>
    <row r="2" spans="1:4">
      <c r="B2" s="46" t="s">
        <v>145</v>
      </c>
      <c r="C2" s="67" t="s">
        <v>231</v>
      </c>
    </row>
    <row r="3" spans="1:4">
      <c r="B3" s="46" t="s">
        <v>147</v>
      </c>
      <c r="C3" s="67" t="s">
        <v>232</v>
      </c>
    </row>
    <row r="4" spans="1:4">
      <c r="B4" s="46" t="s">
        <v>148</v>
      </c>
      <c r="C4" s="67">
        <v>8802</v>
      </c>
    </row>
    <row r="6" spans="1:4" ht="26.25" customHeight="1">
      <c r="B6" s="151" t="s">
        <v>160</v>
      </c>
      <c r="C6" s="152"/>
      <c r="D6" s="153"/>
    </row>
    <row r="7" spans="1:4" s="9" customFormat="1">
      <c r="B7" s="21"/>
      <c r="C7" s="22" t="s">
        <v>112</v>
      </c>
      <c r="D7" s="23" t="s">
        <v>110</v>
      </c>
    </row>
    <row r="8" spans="1:4" s="9" customFormat="1">
      <c r="B8" s="21"/>
      <c r="C8" s="24" t="s">
        <v>209</v>
      </c>
      <c r="D8" s="25" t="s">
        <v>19</v>
      </c>
    </row>
    <row r="9" spans="1:4" s="10" customFormat="1" ht="18" customHeight="1">
      <c r="B9" s="35"/>
      <c r="C9" s="18" t="s">
        <v>0</v>
      </c>
      <c r="D9" s="26" t="s">
        <v>1</v>
      </c>
    </row>
    <row r="10" spans="1:4" s="10" customFormat="1" ht="18" customHeight="1">
      <c r="B10" s="54" t="s">
        <v>159</v>
      </c>
      <c r="C10" s="114">
        <f>C11+C12+C23+C33+C34+C35+C36+C37</f>
        <v>4277074.4147012318</v>
      </c>
      <c r="D10" s="115">
        <f>C10/$C$42</f>
        <v>1</v>
      </c>
    </row>
    <row r="11" spans="1:4">
      <c r="A11" s="42" t="s">
        <v>126</v>
      </c>
      <c r="B11" s="27" t="s">
        <v>161</v>
      </c>
      <c r="C11" s="114">
        <f>מזומנים!J10</f>
        <v>624394.38408867596</v>
      </c>
      <c r="D11" s="115">
        <f t="shared" ref="D11:D42" si="0">C11/$C$42</f>
        <v>0.14598632699550354</v>
      </c>
    </row>
    <row r="12" spans="1:4">
      <c r="B12" s="27" t="s">
        <v>162</v>
      </c>
      <c r="C12" s="114">
        <f>SUM(C13:C22)</f>
        <v>1859994.734173421</v>
      </c>
      <c r="D12" s="115">
        <f t="shared" si="0"/>
        <v>0.43487546716050018</v>
      </c>
    </row>
    <row r="13" spans="1:4">
      <c r="A13" s="44" t="s">
        <v>126</v>
      </c>
      <c r="B13" s="28" t="s">
        <v>71</v>
      </c>
      <c r="C13" s="114" vm="2">
        <v>178298.18853959901</v>
      </c>
      <c r="D13" s="115">
        <f t="shared" si="0"/>
        <v>4.1686950296387054E-2</v>
      </c>
    </row>
    <row r="14" spans="1:4">
      <c r="A14" s="44" t="s">
        <v>126</v>
      </c>
      <c r="B14" s="28" t="s">
        <v>72</v>
      </c>
      <c r="C14" s="114">
        <v>0</v>
      </c>
      <c r="D14" s="115">
        <f t="shared" si="0"/>
        <v>0</v>
      </c>
    </row>
    <row r="15" spans="1:4">
      <c r="A15" s="44" t="s">
        <v>126</v>
      </c>
      <c r="B15" s="28" t="s">
        <v>73</v>
      </c>
      <c r="C15" s="114">
        <f>'אג"ח קונצרני'!R11</f>
        <v>462217.02518409095</v>
      </c>
      <c r="D15" s="115">
        <f t="shared" si="0"/>
        <v>0.10806850205723587</v>
      </c>
    </row>
    <row r="16" spans="1:4">
      <c r="A16" s="44" t="s">
        <v>126</v>
      </c>
      <c r="B16" s="28" t="s">
        <v>74</v>
      </c>
      <c r="C16" s="114">
        <f>מניות!L11</f>
        <v>646436.11745352601</v>
      </c>
      <c r="D16" s="115">
        <f t="shared" si="0"/>
        <v>0.15113978733490935</v>
      </c>
    </row>
    <row r="17" spans="1:4">
      <c r="A17" s="44" t="s">
        <v>126</v>
      </c>
      <c r="B17" s="28" t="s">
        <v>222</v>
      </c>
      <c r="C17" s="114" vm="3">
        <v>524966.57926937705</v>
      </c>
      <c r="D17" s="115">
        <f t="shared" si="0"/>
        <v>0.1227396412521964</v>
      </c>
    </row>
    <row r="18" spans="1:4">
      <c r="A18" s="44" t="s">
        <v>126</v>
      </c>
      <c r="B18" s="28" t="s">
        <v>75</v>
      </c>
      <c r="C18" s="114" vm="4">
        <v>59514.921508769003</v>
      </c>
      <c r="D18" s="115">
        <f t="shared" si="0"/>
        <v>1.3914866971732668E-2</v>
      </c>
    </row>
    <row r="19" spans="1:4">
      <c r="A19" s="44" t="s">
        <v>126</v>
      </c>
      <c r="B19" s="28" t="s">
        <v>76</v>
      </c>
      <c r="C19" s="114" vm="5">
        <v>138.53747399599999</v>
      </c>
      <c r="D19" s="115">
        <f t="shared" si="0"/>
        <v>3.2390709294141962E-5</v>
      </c>
    </row>
    <row r="20" spans="1:4">
      <c r="A20" s="44" t="s">
        <v>126</v>
      </c>
      <c r="B20" s="28" t="s">
        <v>77</v>
      </c>
      <c r="C20" s="114" vm="6">
        <v>683.77414669100017</v>
      </c>
      <c r="D20" s="115">
        <f t="shared" si="0"/>
        <v>1.5986959318283549E-4</v>
      </c>
    </row>
    <row r="21" spans="1:4">
      <c r="A21" s="44" t="s">
        <v>126</v>
      </c>
      <c r="B21" s="28" t="s">
        <v>78</v>
      </c>
      <c r="C21" s="114" vm="7">
        <v>-12260.409402627998</v>
      </c>
      <c r="D21" s="115">
        <f t="shared" si="0"/>
        <v>-2.8665410544381257E-3</v>
      </c>
    </row>
    <row r="22" spans="1:4">
      <c r="A22" s="44" t="s">
        <v>126</v>
      </c>
      <c r="B22" s="28" t="s">
        <v>79</v>
      </c>
      <c r="C22" s="114">
        <v>0</v>
      </c>
      <c r="D22" s="115">
        <f t="shared" si="0"/>
        <v>0</v>
      </c>
    </row>
    <row r="23" spans="1:4">
      <c r="B23" s="27" t="s">
        <v>163</v>
      </c>
      <c r="C23" s="114">
        <f>SUM(C24:C32)</f>
        <v>1542072.635564636</v>
      </c>
      <c r="D23" s="115">
        <f t="shared" si="0"/>
        <v>0.36054379373531548</v>
      </c>
    </row>
    <row r="24" spans="1:4">
      <c r="A24" s="44" t="s">
        <v>126</v>
      </c>
      <c r="B24" s="28" t="s">
        <v>80</v>
      </c>
      <c r="C24" s="114" vm="8">
        <v>1152210.8504100002</v>
      </c>
      <c r="D24" s="115">
        <f t="shared" si="0"/>
        <v>0.2693922851680115</v>
      </c>
    </row>
    <row r="25" spans="1:4">
      <c r="A25" s="44" t="s">
        <v>126</v>
      </c>
      <c r="B25" s="28" t="s">
        <v>81</v>
      </c>
      <c r="C25" s="114">
        <v>0</v>
      </c>
      <c r="D25" s="115">
        <f t="shared" si="0"/>
        <v>0</v>
      </c>
    </row>
    <row r="26" spans="1:4">
      <c r="A26" s="44" t="s">
        <v>126</v>
      </c>
      <c r="B26" s="28" t="s">
        <v>73</v>
      </c>
      <c r="C26" s="114" vm="9">
        <v>22736.291219183997</v>
      </c>
      <c r="D26" s="115">
        <f t="shared" si="0"/>
        <v>5.3158512138658225E-3</v>
      </c>
    </row>
    <row r="27" spans="1:4">
      <c r="A27" s="44" t="s">
        <v>126</v>
      </c>
      <c r="B27" s="28" t="s">
        <v>82</v>
      </c>
      <c r="C27" s="114" vm="10">
        <v>76232.529899466012</v>
      </c>
      <c r="D27" s="115">
        <f t="shared" si="0"/>
        <v>1.7823521993781143E-2</v>
      </c>
    </row>
    <row r="28" spans="1:4">
      <c r="A28" s="44" t="s">
        <v>126</v>
      </c>
      <c r="B28" s="28" t="s">
        <v>83</v>
      </c>
      <c r="C28" s="114" vm="11">
        <v>331135.14503565995</v>
      </c>
      <c r="D28" s="115">
        <f t="shared" si="0"/>
        <v>7.7420945470922056E-2</v>
      </c>
    </row>
    <row r="29" spans="1:4">
      <c r="A29" s="44" t="s">
        <v>126</v>
      </c>
      <c r="B29" s="28" t="s">
        <v>84</v>
      </c>
      <c r="C29" s="114" vm="12">
        <v>6.3632927000000015</v>
      </c>
      <c r="D29" s="115">
        <f t="shared" si="0"/>
        <v>1.487767591353563E-6</v>
      </c>
    </row>
    <row r="30" spans="1:4">
      <c r="A30" s="44" t="s">
        <v>126</v>
      </c>
      <c r="B30" s="28" t="s">
        <v>186</v>
      </c>
      <c r="C30" s="114">
        <v>0</v>
      </c>
      <c r="D30" s="115">
        <f t="shared" si="0"/>
        <v>0</v>
      </c>
    </row>
    <row r="31" spans="1:4">
      <c r="A31" s="44" t="s">
        <v>126</v>
      </c>
      <c r="B31" s="28" t="s">
        <v>107</v>
      </c>
      <c r="C31" s="114" vm="13">
        <v>-40248.54429237399</v>
      </c>
      <c r="D31" s="115">
        <f t="shared" si="0"/>
        <v>-9.4102978788564023E-3</v>
      </c>
    </row>
    <row r="32" spans="1:4">
      <c r="A32" s="44" t="s">
        <v>126</v>
      </c>
      <c r="B32" s="28" t="s">
        <v>85</v>
      </c>
      <c r="C32" s="114">
        <v>0</v>
      </c>
      <c r="D32" s="115">
        <f t="shared" si="0"/>
        <v>0</v>
      </c>
    </row>
    <row r="33" spans="1:4">
      <c r="A33" s="44" t="s">
        <v>126</v>
      </c>
      <c r="B33" s="27" t="s">
        <v>164</v>
      </c>
      <c r="C33" s="114">
        <f>הלוואות!P10</f>
        <v>223803.09320755204</v>
      </c>
      <c r="D33" s="115">
        <f t="shared" si="0"/>
        <v>5.2326209812551379E-2</v>
      </c>
    </row>
    <row r="34" spans="1:4">
      <c r="A34" s="44" t="s">
        <v>126</v>
      </c>
      <c r="B34" s="27" t="s">
        <v>165</v>
      </c>
      <c r="C34" s="114">
        <v>0</v>
      </c>
      <c r="D34" s="115">
        <f t="shared" si="0"/>
        <v>0</v>
      </c>
    </row>
    <row r="35" spans="1:4">
      <c r="A35" s="44" t="s">
        <v>126</v>
      </c>
      <c r="B35" s="27" t="s">
        <v>166</v>
      </c>
      <c r="C35" s="114" vm="14">
        <v>27110.415140000001</v>
      </c>
      <c r="D35" s="115">
        <f t="shared" si="0"/>
        <v>6.3385418422498398E-3</v>
      </c>
    </row>
    <row r="36" spans="1:4">
      <c r="A36" s="44" t="s">
        <v>126</v>
      </c>
      <c r="B36" s="45" t="s">
        <v>167</v>
      </c>
      <c r="C36" s="114">
        <v>0</v>
      </c>
      <c r="D36" s="115">
        <f t="shared" si="0"/>
        <v>0</v>
      </c>
    </row>
    <row r="37" spans="1:4">
      <c r="A37" s="44" t="s">
        <v>126</v>
      </c>
      <c r="B37" s="27" t="s">
        <v>168</v>
      </c>
      <c r="C37" s="114">
        <f>'השקעות אחרות '!I10</f>
        <v>-300.84747305299999</v>
      </c>
      <c r="D37" s="115">
        <f t="shared" si="0"/>
        <v>-7.0339546120339183E-5</v>
      </c>
    </row>
    <row r="38" spans="1:4">
      <c r="A38" s="44"/>
      <c r="B38" s="55" t="s">
        <v>170</v>
      </c>
      <c r="C38" s="114">
        <f>SUM(C39:C41)</f>
        <v>0</v>
      </c>
      <c r="D38" s="115">
        <f t="shared" si="0"/>
        <v>0</v>
      </c>
    </row>
    <row r="39" spans="1:4">
      <c r="A39" s="44" t="s">
        <v>126</v>
      </c>
      <c r="B39" s="56" t="s">
        <v>171</v>
      </c>
      <c r="C39" s="114">
        <v>0</v>
      </c>
      <c r="D39" s="115">
        <f t="shared" si="0"/>
        <v>0</v>
      </c>
    </row>
    <row r="40" spans="1:4">
      <c r="A40" s="44" t="s">
        <v>126</v>
      </c>
      <c r="B40" s="56" t="s">
        <v>207</v>
      </c>
      <c r="C40" s="114">
        <v>0</v>
      </c>
      <c r="D40" s="115">
        <f t="shared" si="0"/>
        <v>0</v>
      </c>
    </row>
    <row r="41" spans="1:4">
      <c r="A41" s="44" t="s">
        <v>126</v>
      </c>
      <c r="B41" s="56" t="s">
        <v>172</v>
      </c>
      <c r="C41" s="114">
        <v>0</v>
      </c>
      <c r="D41" s="115">
        <f t="shared" si="0"/>
        <v>0</v>
      </c>
    </row>
    <row r="42" spans="1:4">
      <c r="B42" s="56" t="s">
        <v>86</v>
      </c>
      <c r="C42" s="114">
        <f>C38+C10</f>
        <v>4277074.4147012318</v>
      </c>
      <c r="D42" s="115">
        <f t="shared" si="0"/>
        <v>1</v>
      </c>
    </row>
    <row r="43" spans="1:4">
      <c r="A43" s="44" t="s">
        <v>126</v>
      </c>
      <c r="B43" s="56" t="s">
        <v>169</v>
      </c>
      <c r="C43" s="114">
        <f>'יתרת התחייבות להשקעה'!C10</f>
        <v>291940.16253831587</v>
      </c>
      <c r="D43" s="115"/>
    </row>
    <row r="44" spans="1:4">
      <c r="B44" s="5" t="s">
        <v>111</v>
      </c>
    </row>
    <row r="45" spans="1:4">
      <c r="C45" s="62" t="s">
        <v>153</v>
      </c>
      <c r="D45" s="34" t="s">
        <v>106</v>
      </c>
    </row>
    <row r="46" spans="1:4">
      <c r="C46" s="63" t="s">
        <v>0</v>
      </c>
      <c r="D46" s="23" t="s">
        <v>1</v>
      </c>
    </row>
    <row r="47" spans="1:4">
      <c r="C47" s="116" t="s">
        <v>136</v>
      </c>
      <c r="D47" s="117" vm="15">
        <v>2.3913000000000002</v>
      </c>
    </row>
    <row r="48" spans="1:4">
      <c r="C48" s="116" t="s">
        <v>143</v>
      </c>
      <c r="D48" s="117">
        <v>0.66572077185017031</v>
      </c>
    </row>
    <row r="49" spans="2:4">
      <c r="C49" s="116" t="s">
        <v>140</v>
      </c>
      <c r="D49" s="117" vm="16">
        <v>2.5966</v>
      </c>
    </row>
    <row r="50" spans="2:4">
      <c r="B50" s="11"/>
      <c r="C50" s="116" t="s">
        <v>2914</v>
      </c>
      <c r="D50" s="117" vm="17">
        <v>3.8151000000000002</v>
      </c>
    </row>
    <row r="51" spans="2:4">
      <c r="C51" s="116" t="s">
        <v>134</v>
      </c>
      <c r="D51" s="117" vm="18">
        <v>3.7530000000000001</v>
      </c>
    </row>
    <row r="52" spans="2:4">
      <c r="C52" s="116" t="s">
        <v>135</v>
      </c>
      <c r="D52" s="117" vm="19">
        <v>4.2375999999999996</v>
      </c>
    </row>
    <row r="53" spans="2:4">
      <c r="C53" s="116" t="s">
        <v>137</v>
      </c>
      <c r="D53" s="117">
        <v>0.4509226037929267</v>
      </c>
    </row>
    <row r="54" spans="2:4">
      <c r="C54" s="116" t="s">
        <v>141</v>
      </c>
      <c r="D54" s="117">
        <v>2.6669999999999999E-2</v>
      </c>
    </row>
    <row r="55" spans="2:4">
      <c r="C55" s="116" t="s">
        <v>142</v>
      </c>
      <c r="D55" s="117">
        <v>0.18052541668590427</v>
      </c>
    </row>
    <row r="56" spans="2:4">
      <c r="C56" s="116" t="s">
        <v>139</v>
      </c>
      <c r="D56" s="117" vm="20">
        <v>0.50470000000000004</v>
      </c>
    </row>
    <row r="57" spans="2:4">
      <c r="C57" s="116" t="s">
        <v>2915</v>
      </c>
      <c r="D57" s="117">
        <v>2.2342131000000003</v>
      </c>
    </row>
    <row r="58" spans="2:4">
      <c r="C58" s="116" t="s">
        <v>138</v>
      </c>
      <c r="D58" s="117" vm="21">
        <v>0.33729999999999999</v>
      </c>
    </row>
    <row r="59" spans="2:4">
      <c r="C59" s="116" t="s">
        <v>132</v>
      </c>
      <c r="D59" s="117" vm="22">
        <v>3.5190000000000001</v>
      </c>
    </row>
    <row r="60" spans="2:4">
      <c r="C60" s="116" t="s">
        <v>144</v>
      </c>
      <c r="D60" s="117" vm="23">
        <v>0.20710000000000001</v>
      </c>
    </row>
    <row r="61" spans="2:4">
      <c r="C61" s="116" t="s">
        <v>2916</v>
      </c>
      <c r="D61" s="117" vm="24">
        <v>0.35720000000000002</v>
      </c>
    </row>
    <row r="62" spans="2:4">
      <c r="C62" s="116" t="s">
        <v>2917</v>
      </c>
      <c r="D62" s="117">
        <v>4.7393939393939398E-2</v>
      </c>
    </row>
    <row r="63" spans="2:4">
      <c r="C63" s="116" t="s">
        <v>2918</v>
      </c>
      <c r="D63" s="117">
        <v>0.51010349926071963</v>
      </c>
    </row>
    <row r="64" spans="2:4">
      <c r="C64" s="116" t="s">
        <v>133</v>
      </c>
      <c r="D64" s="117">
        <v>1</v>
      </c>
    </row>
    <row r="65" spans="3:4">
      <c r="C65" s="118"/>
      <c r="D65" s="118"/>
    </row>
    <row r="66" spans="3:4">
      <c r="C66" s="118"/>
      <c r="D66" s="118"/>
    </row>
    <row r="67" spans="3:4">
      <c r="C67" s="119"/>
      <c r="D67" s="119"/>
    </row>
  </sheetData>
  <sheetProtection sheet="1" objects="1" scenarios="1"/>
  <mergeCells count="1">
    <mergeCell ref="B6:D6"/>
  </mergeCells>
  <phoneticPr fontId="5" type="noConversion"/>
  <dataValidations count="1">
    <dataValidation allowBlank="1" showInputMessage="1" showErrorMessage="1" sqref="C45:D46"/>
  </dataValidations>
  <hyperlinks>
    <hyperlink ref="A11" location="מזומנים!A1" display="◄"/>
    <hyperlink ref="A13" location="'תעודות התחייבות ממשלתיות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- תעודות התחייבות ממשלתי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קרנ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 מסחריות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'זכויות מקרקעין'!A1" display="◄"/>
    <hyperlink ref="A37" location="'השקעות אחרות '!A1" display="◄"/>
    <hyperlink ref="A43" location="'יתרת התחייבות להשקעה'!A1" display="◄"/>
    <hyperlink ref="A36" location="'השקעה בחברות מוחזקות'!A1" display="◄"/>
    <hyperlink ref="A39" location="'עלות מתואמת אג&quot;ח קונצרני סחיר'!A1" display="◄"/>
    <hyperlink ref="A40" location="'עלות מתואמת אג&quot;ח קונצרני ל.סחיר'!A1" display="◄"/>
    <hyperlink ref="A41" location="'עלות מתואמת מסגרות אשראי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1">
    <tabColor rgb="FFFF0000"/>
    <pageSetUpPr fitToPage="1"/>
  </sheetPr>
  <dimension ref="B1:L506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36.42578125" style="2" bestFit="1" customWidth="1"/>
    <col min="3" max="3" width="34.28515625" style="2" customWidth="1"/>
    <col min="4" max="4" width="6.5703125" style="2" bestFit="1" customWidth="1"/>
    <col min="5" max="5" width="5.7109375" style="1" bestFit="1" customWidth="1"/>
    <col min="6" max="6" width="11.140625" style="1" bestFit="1" customWidth="1"/>
    <col min="7" max="7" width="12.28515625" style="1" bestFit="1" customWidth="1"/>
    <col min="8" max="8" width="6.85546875" style="1" bestFit="1" customWidth="1"/>
    <col min="9" max="9" width="7.5703125" style="1" bestFit="1" customWidth="1"/>
    <col min="10" max="10" width="11.28515625" style="1" bestFit="1" customWidth="1"/>
    <col min="11" max="11" width="9.140625" style="1" bestFit="1" customWidth="1"/>
    <col min="12" max="12" width="9" style="1" customWidth="1"/>
    <col min="13" max="16384" width="9.140625" style="1"/>
  </cols>
  <sheetData>
    <row r="1" spans="2:12">
      <c r="B1" s="46" t="s">
        <v>146</v>
      </c>
      <c r="C1" s="67" t="s" vm="1">
        <v>230</v>
      </c>
    </row>
    <row r="2" spans="2:12">
      <c r="B2" s="46" t="s">
        <v>145</v>
      </c>
      <c r="C2" s="67" t="s">
        <v>231</v>
      </c>
    </row>
    <row r="3" spans="2:12">
      <c r="B3" s="46" t="s">
        <v>147</v>
      </c>
      <c r="C3" s="67" t="s">
        <v>232</v>
      </c>
    </row>
    <row r="4" spans="2:12">
      <c r="B4" s="46" t="s">
        <v>148</v>
      </c>
      <c r="C4" s="67">
        <v>8802</v>
      </c>
    </row>
    <row r="6" spans="2:12" ht="26.25" customHeight="1">
      <c r="B6" s="154" t="s">
        <v>173</v>
      </c>
      <c r="C6" s="155"/>
      <c r="D6" s="155"/>
      <c r="E6" s="155"/>
      <c r="F6" s="155"/>
      <c r="G6" s="155"/>
      <c r="H6" s="155"/>
      <c r="I6" s="155"/>
      <c r="J6" s="155"/>
      <c r="K6" s="155"/>
      <c r="L6" s="156"/>
    </row>
    <row r="7" spans="2:12" s="3" customFormat="1" ht="63">
      <c r="B7" s="66" t="s">
        <v>116</v>
      </c>
      <c r="C7" s="49" t="s">
        <v>47</v>
      </c>
      <c r="D7" s="49" t="s">
        <v>118</v>
      </c>
      <c r="E7" s="49" t="s">
        <v>14</v>
      </c>
      <c r="F7" s="49" t="s">
        <v>68</v>
      </c>
      <c r="G7" s="49" t="s">
        <v>104</v>
      </c>
      <c r="H7" s="49" t="s">
        <v>16</v>
      </c>
      <c r="I7" s="49" t="s">
        <v>18</v>
      </c>
      <c r="J7" s="49" t="s">
        <v>63</v>
      </c>
      <c r="K7" s="49" t="s">
        <v>149</v>
      </c>
      <c r="L7" s="51" t="s">
        <v>150</v>
      </c>
    </row>
    <row r="8" spans="2:12" s="3" customFormat="1" ht="28.5" customHeight="1">
      <c r="B8" s="14"/>
      <c r="C8" s="15"/>
      <c r="D8" s="15"/>
      <c r="E8" s="15"/>
      <c r="F8" s="15"/>
      <c r="G8" s="15"/>
      <c r="H8" s="15" t="s">
        <v>19</v>
      </c>
      <c r="I8" s="15" t="s">
        <v>19</v>
      </c>
      <c r="J8" s="15" t="s">
        <v>209</v>
      </c>
      <c r="K8" s="15" t="s">
        <v>19</v>
      </c>
      <c r="L8" s="16" t="s">
        <v>19</v>
      </c>
    </row>
    <row r="9" spans="2:12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9" t="s">
        <v>9</v>
      </c>
    </row>
    <row r="10" spans="2:12" s="4" customFormat="1" ht="18" customHeight="1">
      <c r="B10" s="68" t="s">
        <v>46</v>
      </c>
      <c r="C10" s="69"/>
      <c r="D10" s="69"/>
      <c r="E10" s="69"/>
      <c r="F10" s="69"/>
      <c r="G10" s="69"/>
      <c r="H10" s="69"/>
      <c r="I10" s="69"/>
      <c r="J10" s="74">
        <f>J11</f>
        <v>624394.38408867596</v>
      </c>
      <c r="K10" s="75">
        <f>IFERROR(J10/$J$10,0)</f>
        <v>1</v>
      </c>
      <c r="L10" s="75">
        <f>J10/'סכום נכסי הקרן'!$C$42</f>
        <v>0.14598632699550354</v>
      </c>
    </row>
    <row r="11" spans="2:12">
      <c r="B11" s="97" t="s">
        <v>199</v>
      </c>
      <c r="C11" s="70"/>
      <c r="D11" s="70"/>
      <c r="E11" s="70"/>
      <c r="F11" s="70"/>
      <c r="G11" s="70"/>
      <c r="H11" s="70"/>
      <c r="I11" s="70"/>
      <c r="J11" s="100">
        <f>J12+J21</f>
        <v>624394.38408867596</v>
      </c>
      <c r="K11" s="101">
        <f t="shared" ref="K11:K58" si="0">IFERROR(J11/$J$10,0)</f>
        <v>1</v>
      </c>
      <c r="L11" s="101">
        <f>J11/'סכום נכסי הקרן'!$C$42</f>
        <v>0.14598632699550354</v>
      </c>
    </row>
    <row r="12" spans="2:12">
      <c r="B12" s="82" t="s">
        <v>44</v>
      </c>
      <c r="C12" s="70"/>
      <c r="D12" s="70"/>
      <c r="E12" s="70"/>
      <c r="F12" s="70"/>
      <c r="G12" s="70"/>
      <c r="H12" s="70"/>
      <c r="I12" s="70"/>
      <c r="J12" s="100">
        <f>SUM(J13:J19)</f>
        <v>335227.27661078004</v>
      </c>
      <c r="K12" s="101">
        <f t="shared" si="0"/>
        <v>0.53688387524505887</v>
      </c>
      <c r="L12" s="101">
        <f>J12/'סכום נכסי הקרן'!$C$42</f>
        <v>7.8377704970138282E-2</v>
      </c>
    </row>
    <row r="13" spans="2:12">
      <c r="B13" s="99" t="s">
        <v>2919</v>
      </c>
      <c r="C13" s="98" t="s">
        <v>2920</v>
      </c>
      <c r="D13" s="98">
        <v>11</v>
      </c>
      <c r="E13" s="98" t="s">
        <v>312</v>
      </c>
      <c r="F13" s="98" t="s">
        <v>313</v>
      </c>
      <c r="G13" s="79" t="s">
        <v>133</v>
      </c>
      <c r="H13" s="80">
        <v>0</v>
      </c>
      <c r="I13" s="80">
        <v>0</v>
      </c>
      <c r="J13" s="102">
        <v>22575.612012091999</v>
      </c>
      <c r="K13" s="103">
        <f t="shared" si="0"/>
        <v>3.6156013871011736E-2</v>
      </c>
      <c r="L13" s="103">
        <f>J13/'סכום נכסי הקרן'!$C$42</f>
        <v>5.2782836638274816E-3</v>
      </c>
    </row>
    <row r="14" spans="2:12">
      <c r="B14" s="99" t="s">
        <v>2921</v>
      </c>
      <c r="C14" s="98" t="s">
        <v>2922</v>
      </c>
      <c r="D14" s="98">
        <v>12</v>
      </c>
      <c r="E14" s="98" t="s">
        <v>312</v>
      </c>
      <c r="F14" s="98" t="s">
        <v>313</v>
      </c>
      <c r="G14" s="79" t="s">
        <v>133</v>
      </c>
      <c r="H14" s="80">
        <v>0</v>
      </c>
      <c r="I14" s="80">
        <v>0</v>
      </c>
      <c r="J14" s="102">
        <v>4178.6895080969998</v>
      </c>
      <c r="K14" s="103">
        <f t="shared" si="0"/>
        <v>6.6923880396457022E-3</v>
      </c>
      <c r="L14" s="103">
        <f>J14/'סכום נכסי הקרן'!$C$42</f>
        <v>9.7699714873651449E-4</v>
      </c>
    </row>
    <row r="15" spans="2:12">
      <c r="B15" s="99" t="s">
        <v>2921</v>
      </c>
      <c r="C15" s="98" t="s">
        <v>2923</v>
      </c>
      <c r="D15" s="98">
        <v>12</v>
      </c>
      <c r="E15" s="98" t="s">
        <v>312</v>
      </c>
      <c r="F15" s="98" t="s">
        <v>313</v>
      </c>
      <c r="G15" s="79" t="s">
        <v>133</v>
      </c>
      <c r="H15" s="80">
        <v>0</v>
      </c>
      <c r="I15" s="80">
        <v>0</v>
      </c>
      <c r="J15" s="102">
        <v>404.89609000000002</v>
      </c>
      <c r="K15" s="103">
        <f t="shared" si="0"/>
        <v>6.4846209433955606E-4</v>
      </c>
      <c r="L15" s="103">
        <f>J15/'סכום נכסי הקרן'!$C$42</f>
        <v>9.4666599348443506E-5</v>
      </c>
    </row>
    <row r="16" spans="2:12">
      <c r="B16" s="99" t="s">
        <v>2924</v>
      </c>
      <c r="C16" s="98" t="s">
        <v>2925</v>
      </c>
      <c r="D16" s="98">
        <v>10</v>
      </c>
      <c r="E16" s="98" t="s">
        <v>312</v>
      </c>
      <c r="F16" s="98" t="s">
        <v>313</v>
      </c>
      <c r="G16" s="79" t="s">
        <v>133</v>
      </c>
      <c r="H16" s="80">
        <v>0</v>
      </c>
      <c r="I16" s="80">
        <v>0</v>
      </c>
      <c r="J16" s="102">
        <v>4234.4716331110003</v>
      </c>
      <c r="K16" s="103">
        <f t="shared" si="0"/>
        <v>6.7817260068591912E-3</v>
      </c>
      <c r="L16" s="103">
        <f>J16/'סכום נכסי הקרן'!$C$42</f>
        <v>9.9003927043125645E-4</v>
      </c>
    </row>
    <row r="17" spans="2:12">
      <c r="B17" s="99" t="s">
        <v>2924</v>
      </c>
      <c r="C17" s="98" t="s">
        <v>2926</v>
      </c>
      <c r="D17" s="98">
        <v>10</v>
      </c>
      <c r="E17" s="98" t="s">
        <v>312</v>
      </c>
      <c r="F17" s="98" t="s">
        <v>313</v>
      </c>
      <c r="G17" s="79" t="s">
        <v>133</v>
      </c>
      <c r="H17" s="80">
        <v>0</v>
      </c>
      <c r="I17" s="80">
        <v>0</v>
      </c>
      <c r="J17" s="102">
        <v>246377.96330999999</v>
      </c>
      <c r="K17" s="103">
        <f t="shared" si="0"/>
        <v>0.39458709044860596</v>
      </c>
      <c r="L17" s="103">
        <f>J17/'סכום נכסי הקרן'!$C$42</f>
        <v>5.7604320014434524E-2</v>
      </c>
    </row>
    <row r="18" spans="2:12">
      <c r="B18" s="99" t="s">
        <v>2924</v>
      </c>
      <c r="C18" s="98" t="s">
        <v>2927</v>
      </c>
      <c r="D18" s="98">
        <v>10</v>
      </c>
      <c r="E18" s="98" t="s">
        <v>312</v>
      </c>
      <c r="F18" s="98" t="s">
        <v>313</v>
      </c>
      <c r="G18" s="79" t="s">
        <v>133</v>
      </c>
      <c r="H18" s="80">
        <v>0</v>
      </c>
      <c r="I18" s="80">
        <v>0</v>
      </c>
      <c r="J18" s="102">
        <v>52081.610701778998</v>
      </c>
      <c r="K18" s="103">
        <f t="shared" si="0"/>
        <v>8.3411401557997381E-2</v>
      </c>
      <c r="L18" s="103">
        <f>J18/'סכום נכסי הקרן'!$C$42</f>
        <v>1.2176924142999059E-2</v>
      </c>
    </row>
    <row r="19" spans="2:12">
      <c r="B19" s="99" t="s">
        <v>2928</v>
      </c>
      <c r="C19" s="98" t="s">
        <v>2929</v>
      </c>
      <c r="D19" s="98">
        <v>20</v>
      </c>
      <c r="E19" s="98" t="s">
        <v>312</v>
      </c>
      <c r="F19" s="98" t="s">
        <v>313</v>
      </c>
      <c r="G19" s="79" t="s">
        <v>133</v>
      </c>
      <c r="H19" s="80">
        <v>0</v>
      </c>
      <c r="I19" s="80">
        <v>0</v>
      </c>
      <c r="J19" s="102">
        <v>5374.0333557009999</v>
      </c>
      <c r="K19" s="103">
        <f t="shared" si="0"/>
        <v>8.6067932265992061E-3</v>
      </c>
      <c r="L19" s="103">
        <f>J19/'סכום נכסי הקרן'!$C$42</f>
        <v>1.2564741303609968E-3</v>
      </c>
    </row>
    <row r="20" spans="2:12">
      <c r="B20" s="71"/>
      <c r="C20" s="98"/>
      <c r="D20" s="98"/>
      <c r="E20" s="98"/>
      <c r="F20" s="98"/>
      <c r="G20" s="98"/>
      <c r="H20" s="98"/>
      <c r="I20" s="98"/>
      <c r="J20" s="98"/>
      <c r="K20" s="103"/>
      <c r="L20" s="98"/>
    </row>
    <row r="21" spans="2:12">
      <c r="B21" s="82" t="s">
        <v>45</v>
      </c>
      <c r="C21" s="70"/>
      <c r="D21" s="70"/>
      <c r="E21" s="70"/>
      <c r="F21" s="70"/>
      <c r="G21" s="70"/>
      <c r="H21" s="70"/>
      <c r="I21" s="70"/>
      <c r="J21" s="100">
        <f>SUM(J22:J58)</f>
        <v>289167.10747789597</v>
      </c>
      <c r="K21" s="101">
        <f t="shared" si="0"/>
        <v>0.46311612475494129</v>
      </c>
      <c r="L21" s="101">
        <f>J21/'סכום נכסי הקרן'!$C$42</f>
        <v>6.7608622025365273E-2</v>
      </c>
    </row>
    <row r="22" spans="2:12">
      <c r="B22" s="99" t="s">
        <v>2919</v>
      </c>
      <c r="C22" s="98" t="s">
        <v>2930</v>
      </c>
      <c r="D22" s="98">
        <v>11</v>
      </c>
      <c r="E22" s="98" t="s">
        <v>312</v>
      </c>
      <c r="F22" s="98" t="s">
        <v>313</v>
      </c>
      <c r="G22" s="79" t="s">
        <v>141</v>
      </c>
      <c r="H22" s="80">
        <v>0</v>
      </c>
      <c r="I22" s="80">
        <v>0</v>
      </c>
      <c r="J22" s="102">
        <v>4.3899119E-2</v>
      </c>
      <c r="K22" s="103">
        <f t="shared" si="0"/>
        <v>7.0306716585979865E-8</v>
      </c>
      <c r="L22" s="103">
        <f>J22/'סכום נכסי הקרן'!$C$42</f>
        <v>1.0263819317501049E-8</v>
      </c>
    </row>
    <row r="23" spans="2:12">
      <c r="B23" s="99" t="s">
        <v>2919</v>
      </c>
      <c r="C23" s="98" t="s">
        <v>2931</v>
      </c>
      <c r="D23" s="98">
        <v>11</v>
      </c>
      <c r="E23" s="98" t="s">
        <v>312</v>
      </c>
      <c r="F23" s="98" t="s">
        <v>313</v>
      </c>
      <c r="G23" s="79" t="s">
        <v>135</v>
      </c>
      <c r="H23" s="80">
        <v>0</v>
      </c>
      <c r="I23" s="80">
        <v>0</v>
      </c>
      <c r="J23" s="102">
        <v>1.3511867E-2</v>
      </c>
      <c r="K23" s="103">
        <f t="shared" si="0"/>
        <v>2.1639956002680922E-8</v>
      </c>
      <c r="L23" s="103">
        <f>J23/'סכום נכסי הקרן'!$C$42</f>
        <v>3.1591376931756867E-9</v>
      </c>
    </row>
    <row r="24" spans="2:12">
      <c r="B24" s="99" t="s">
        <v>2919</v>
      </c>
      <c r="C24" s="98" t="s">
        <v>2932</v>
      </c>
      <c r="D24" s="98">
        <v>11</v>
      </c>
      <c r="E24" s="98" t="s">
        <v>312</v>
      </c>
      <c r="F24" s="98" t="s">
        <v>313</v>
      </c>
      <c r="G24" s="79" t="s">
        <v>134</v>
      </c>
      <c r="H24" s="80">
        <v>0</v>
      </c>
      <c r="I24" s="80">
        <v>0</v>
      </c>
      <c r="J24" s="102">
        <v>0.74129605899999995</v>
      </c>
      <c r="K24" s="103">
        <f t="shared" si="0"/>
        <v>1.1872240972857977E-6</v>
      </c>
      <c r="L24" s="103">
        <f>J24/'סכום נכסי הקרן'!$C$42</f>
        <v>1.7331848528330597E-7</v>
      </c>
    </row>
    <row r="25" spans="2:12">
      <c r="B25" s="99" t="s">
        <v>2919</v>
      </c>
      <c r="C25" s="98" t="s">
        <v>2933</v>
      </c>
      <c r="D25" s="98">
        <v>11</v>
      </c>
      <c r="E25" s="98" t="s">
        <v>312</v>
      </c>
      <c r="F25" s="98" t="s">
        <v>313</v>
      </c>
      <c r="G25" s="79" t="s">
        <v>132</v>
      </c>
      <c r="H25" s="80">
        <v>0</v>
      </c>
      <c r="I25" s="80">
        <v>0</v>
      </c>
      <c r="J25" s="102">
        <v>22448.401343661004</v>
      </c>
      <c r="K25" s="103">
        <f t="shared" si="0"/>
        <v>3.5952279385768629E-2</v>
      </c>
      <c r="L25" s="103">
        <f>J25/'סכום נכסי הקרן'!$C$42</f>
        <v>5.2485412146445207E-3</v>
      </c>
    </row>
    <row r="26" spans="2:12">
      <c r="B26" s="99" t="s">
        <v>2919</v>
      </c>
      <c r="C26" s="98" t="s">
        <v>2934</v>
      </c>
      <c r="D26" s="98">
        <v>11</v>
      </c>
      <c r="E26" s="98" t="s">
        <v>312</v>
      </c>
      <c r="F26" s="98" t="s">
        <v>313</v>
      </c>
      <c r="G26" s="79" t="s">
        <v>136</v>
      </c>
      <c r="H26" s="80">
        <v>0</v>
      </c>
      <c r="I26" s="80">
        <v>0</v>
      </c>
      <c r="J26" s="102">
        <v>5.7419000000000003E-4</v>
      </c>
      <c r="K26" s="103">
        <f t="shared" si="0"/>
        <v>9.195950742543098E-10</v>
      </c>
      <c r="L26" s="103">
        <f>J26/'סכום נכסי הקרן'!$C$42</f>
        <v>1.3424830721354403E-10</v>
      </c>
    </row>
    <row r="27" spans="2:12">
      <c r="B27" s="99" t="s">
        <v>2921</v>
      </c>
      <c r="C27" s="98" t="s">
        <v>2935</v>
      </c>
      <c r="D27" s="98">
        <v>12</v>
      </c>
      <c r="E27" s="98" t="s">
        <v>312</v>
      </c>
      <c r="F27" s="98" t="s">
        <v>313</v>
      </c>
      <c r="G27" s="79" t="s">
        <v>135</v>
      </c>
      <c r="H27" s="80">
        <v>0</v>
      </c>
      <c r="I27" s="80">
        <v>0</v>
      </c>
      <c r="J27" s="102">
        <v>766.35374280500002</v>
      </c>
      <c r="K27" s="103">
        <f t="shared" si="0"/>
        <v>1.2273552779042342E-3</v>
      </c>
      <c r="L27" s="103">
        <f>J27/'סכום נכסי הקרן'!$C$42</f>
        <v>1.7917708893978466E-4</v>
      </c>
    </row>
    <row r="28" spans="2:12">
      <c r="B28" s="99" t="s">
        <v>2921</v>
      </c>
      <c r="C28" s="98" t="s">
        <v>2936</v>
      </c>
      <c r="D28" s="98">
        <v>12</v>
      </c>
      <c r="E28" s="98" t="s">
        <v>312</v>
      </c>
      <c r="F28" s="98" t="s">
        <v>313</v>
      </c>
      <c r="G28" s="79" t="s">
        <v>141</v>
      </c>
      <c r="H28" s="80">
        <v>0</v>
      </c>
      <c r="I28" s="80">
        <v>0</v>
      </c>
      <c r="J28" s="102">
        <v>4.1876170000000002E-3</v>
      </c>
      <c r="K28" s="103">
        <f t="shared" si="0"/>
        <v>6.7066858810909457E-9</v>
      </c>
      <c r="L28" s="103">
        <f>J28/'סכום נכסי הקרן'!$C$42</f>
        <v>9.7908443809306975E-10</v>
      </c>
    </row>
    <row r="29" spans="2:12">
      <c r="B29" s="99" t="s">
        <v>2921</v>
      </c>
      <c r="C29" s="98" t="s">
        <v>2937</v>
      </c>
      <c r="D29" s="98">
        <v>12</v>
      </c>
      <c r="E29" s="98" t="s">
        <v>312</v>
      </c>
      <c r="F29" s="98" t="s">
        <v>313</v>
      </c>
      <c r="G29" s="79" t="s">
        <v>132</v>
      </c>
      <c r="H29" s="80">
        <v>0</v>
      </c>
      <c r="I29" s="80">
        <v>0</v>
      </c>
      <c r="J29" s="102">
        <v>8384.8411853179987</v>
      </c>
      <c r="K29" s="103">
        <f t="shared" si="0"/>
        <v>1.3428758167894076E-2</v>
      </c>
      <c r="L29" s="103">
        <f>J29/'סכום נכסי הקרן'!$C$42</f>
        <v>1.9604150810417238E-3</v>
      </c>
    </row>
    <row r="30" spans="2:12">
      <c r="B30" s="99" t="s">
        <v>2921</v>
      </c>
      <c r="C30" s="98" t="s">
        <v>2938</v>
      </c>
      <c r="D30" s="98">
        <v>12</v>
      </c>
      <c r="E30" s="98" t="s">
        <v>312</v>
      </c>
      <c r="F30" s="98" t="s">
        <v>313</v>
      </c>
      <c r="G30" s="79" t="s">
        <v>134</v>
      </c>
      <c r="H30" s="80">
        <v>0</v>
      </c>
      <c r="I30" s="80">
        <v>0</v>
      </c>
      <c r="J30" s="102">
        <v>337.49700945600006</v>
      </c>
      <c r="K30" s="103">
        <f t="shared" si="0"/>
        <v>5.4051897015151406E-4</v>
      </c>
      <c r="L30" s="103">
        <f>J30/'סכום נכסי הקרן'!$C$42</f>
        <v>7.8908379123811755E-5</v>
      </c>
    </row>
    <row r="31" spans="2:12">
      <c r="B31" s="99" t="s">
        <v>2921</v>
      </c>
      <c r="C31" s="98" t="s">
        <v>2939</v>
      </c>
      <c r="D31" s="98">
        <v>12</v>
      </c>
      <c r="E31" s="98" t="s">
        <v>312</v>
      </c>
      <c r="F31" s="98" t="s">
        <v>313</v>
      </c>
      <c r="G31" s="79" t="s">
        <v>139</v>
      </c>
      <c r="H31" s="80">
        <v>0</v>
      </c>
      <c r="I31" s="80">
        <v>0</v>
      </c>
      <c r="J31" s="102">
        <v>7.8829999999999997E-2</v>
      </c>
      <c r="K31" s="103">
        <f t="shared" si="0"/>
        <v>1.2625033473844415E-7</v>
      </c>
      <c r="L31" s="103">
        <f>J31/'סכום נכסי הקרן'!$C$42</f>
        <v>1.8430822650418287E-8</v>
      </c>
    </row>
    <row r="32" spans="2:12">
      <c r="B32" s="99" t="s">
        <v>2921</v>
      </c>
      <c r="C32" s="98" t="s">
        <v>2940</v>
      </c>
      <c r="D32" s="98">
        <v>12</v>
      </c>
      <c r="E32" s="98" t="s">
        <v>312</v>
      </c>
      <c r="F32" s="98" t="s">
        <v>313</v>
      </c>
      <c r="G32" s="79" t="s">
        <v>136</v>
      </c>
      <c r="H32" s="80">
        <v>0</v>
      </c>
      <c r="I32" s="80">
        <v>0</v>
      </c>
      <c r="J32" s="102">
        <v>41.11551</v>
      </c>
      <c r="K32" s="103">
        <f t="shared" si="0"/>
        <v>6.584862235750155E-5</v>
      </c>
      <c r="L32" s="103">
        <f>J32/'סכום נכסי הקרן'!$C$42</f>
        <v>9.6129985156856477E-6</v>
      </c>
    </row>
    <row r="33" spans="2:12">
      <c r="B33" s="99" t="s">
        <v>2924</v>
      </c>
      <c r="C33" s="98" t="s">
        <v>2941</v>
      </c>
      <c r="D33" s="98">
        <v>10</v>
      </c>
      <c r="E33" s="98" t="s">
        <v>312</v>
      </c>
      <c r="F33" s="98" t="s">
        <v>313</v>
      </c>
      <c r="G33" s="79" t="s">
        <v>132</v>
      </c>
      <c r="H33" s="80">
        <v>0</v>
      </c>
      <c r="I33" s="80">
        <v>0</v>
      </c>
      <c r="J33" s="102">
        <v>173911.80452655599</v>
      </c>
      <c r="K33" s="103">
        <f t="shared" si="0"/>
        <v>0.27852877757762984</v>
      </c>
      <c r="L33" s="103">
        <f>J33/'סכום נכסי הקרן'!$C$42</f>
        <v>4.066139320110574E-2</v>
      </c>
    </row>
    <row r="34" spans="2:12">
      <c r="B34" s="99" t="s">
        <v>2924</v>
      </c>
      <c r="C34" s="98" t="s">
        <v>2942</v>
      </c>
      <c r="D34" s="98">
        <v>10</v>
      </c>
      <c r="E34" s="98" t="s">
        <v>312</v>
      </c>
      <c r="F34" s="98" t="s">
        <v>313</v>
      </c>
      <c r="G34" s="79" t="s">
        <v>2914</v>
      </c>
      <c r="H34" s="80">
        <v>0</v>
      </c>
      <c r="I34" s="80">
        <v>0</v>
      </c>
      <c r="J34" s="102">
        <v>0.56862098800000005</v>
      </c>
      <c r="K34" s="103">
        <f t="shared" si="0"/>
        <v>9.1067601261327963E-7</v>
      </c>
      <c r="L34" s="103">
        <f>J34/'סכום נכסי הקרן'!$C$42</f>
        <v>1.3294624616432357E-7</v>
      </c>
    </row>
    <row r="35" spans="2:12">
      <c r="B35" s="99" t="s">
        <v>2924</v>
      </c>
      <c r="C35" s="98" t="s">
        <v>2943</v>
      </c>
      <c r="D35" s="98">
        <v>10</v>
      </c>
      <c r="E35" s="98" t="s">
        <v>312</v>
      </c>
      <c r="F35" s="98" t="s">
        <v>313</v>
      </c>
      <c r="G35" s="79" t="s">
        <v>134</v>
      </c>
      <c r="H35" s="80">
        <v>0</v>
      </c>
      <c r="I35" s="80">
        <v>0</v>
      </c>
      <c r="J35" s="102">
        <v>25.576240000000002</v>
      </c>
      <c r="K35" s="103">
        <f t="shared" si="0"/>
        <v>4.096167526767455E-5</v>
      </c>
      <c r="L35" s="103">
        <f>J35/'סכום נכסי הקרן'!$C$42</f>
        <v>5.9798445199103674E-6</v>
      </c>
    </row>
    <row r="36" spans="2:12">
      <c r="B36" s="99" t="s">
        <v>2924</v>
      </c>
      <c r="C36" s="98" t="s">
        <v>2944</v>
      </c>
      <c r="D36" s="98">
        <v>10</v>
      </c>
      <c r="E36" s="98" t="s">
        <v>312</v>
      </c>
      <c r="F36" s="98" t="s">
        <v>313</v>
      </c>
      <c r="G36" s="79" t="s">
        <v>137</v>
      </c>
      <c r="H36" s="80">
        <v>0</v>
      </c>
      <c r="I36" s="80">
        <v>0</v>
      </c>
      <c r="J36" s="102">
        <v>0.67919415100000002</v>
      </c>
      <c r="K36" s="103">
        <f t="shared" si="0"/>
        <v>1.0877646697468398E-6</v>
      </c>
      <c r="L36" s="103">
        <f>J36/'סכום נכסי הקרן'!$C$42</f>
        <v>1.5879876877181809E-7</v>
      </c>
    </row>
    <row r="37" spans="2:12">
      <c r="B37" s="99" t="s">
        <v>2924</v>
      </c>
      <c r="C37" s="98" t="s">
        <v>2945</v>
      </c>
      <c r="D37" s="98">
        <v>10</v>
      </c>
      <c r="E37" s="98" t="s">
        <v>312</v>
      </c>
      <c r="F37" s="98" t="s">
        <v>313</v>
      </c>
      <c r="G37" s="79" t="s">
        <v>139</v>
      </c>
      <c r="H37" s="80">
        <v>0</v>
      </c>
      <c r="I37" s="80">
        <v>0</v>
      </c>
      <c r="J37" s="102">
        <v>0.19141127900000002</v>
      </c>
      <c r="K37" s="103">
        <f t="shared" si="0"/>
        <v>3.0655509382803151E-7</v>
      </c>
      <c r="L37" s="103">
        <f>J37/'סכום נכסי הקרן'!$C$42</f>
        <v>4.4752852169716282E-8</v>
      </c>
    </row>
    <row r="38" spans="2:12">
      <c r="B38" s="99" t="s">
        <v>2924</v>
      </c>
      <c r="C38" s="98" t="s">
        <v>2946</v>
      </c>
      <c r="D38" s="98">
        <v>10</v>
      </c>
      <c r="E38" s="98" t="s">
        <v>312</v>
      </c>
      <c r="F38" s="98" t="s">
        <v>313</v>
      </c>
      <c r="G38" s="79" t="s">
        <v>134</v>
      </c>
      <c r="H38" s="80">
        <v>0</v>
      </c>
      <c r="I38" s="80">
        <v>0</v>
      </c>
      <c r="J38" s="102">
        <v>183.22904749699998</v>
      </c>
      <c r="K38" s="103">
        <f t="shared" si="0"/>
        <v>2.9345082557785776E-4</v>
      </c>
      <c r="L38" s="103">
        <f>J38/'סכום נכסי הקרן'!$C$42</f>
        <v>4.283980817990962E-5</v>
      </c>
    </row>
    <row r="39" spans="2:12">
      <c r="B39" s="99" t="s">
        <v>2924</v>
      </c>
      <c r="C39" s="98" t="s">
        <v>2947</v>
      </c>
      <c r="D39" s="98">
        <v>10</v>
      </c>
      <c r="E39" s="98" t="s">
        <v>312</v>
      </c>
      <c r="F39" s="98" t="s">
        <v>313</v>
      </c>
      <c r="G39" s="79" t="s">
        <v>136</v>
      </c>
      <c r="H39" s="80">
        <v>0</v>
      </c>
      <c r="I39" s="80">
        <v>0</v>
      </c>
      <c r="J39" s="102">
        <v>0.24599763900000002</v>
      </c>
      <c r="K39" s="103">
        <f t="shared" si="0"/>
        <v>3.9397798133473225E-7</v>
      </c>
      <c r="L39" s="103">
        <f>J39/'סכום נכסי הקרן'!$C$42</f>
        <v>5.7515398412160618E-8</v>
      </c>
    </row>
    <row r="40" spans="2:12">
      <c r="B40" s="99" t="s">
        <v>2924</v>
      </c>
      <c r="C40" s="98" t="s">
        <v>2948</v>
      </c>
      <c r="D40" s="98">
        <v>10</v>
      </c>
      <c r="E40" s="98" t="s">
        <v>312</v>
      </c>
      <c r="F40" s="98" t="s">
        <v>313</v>
      </c>
      <c r="G40" s="79" t="s">
        <v>140</v>
      </c>
      <c r="H40" s="80">
        <v>0</v>
      </c>
      <c r="I40" s="80">
        <v>0</v>
      </c>
      <c r="J40" s="102">
        <v>82.360855944999997</v>
      </c>
      <c r="K40" s="103">
        <f t="shared" si="0"/>
        <v>1.319051837168721E-4</v>
      </c>
      <c r="L40" s="103">
        <f>J40/'סכום נכסי הקרן'!$C$42</f>
        <v>1.9256353282493259E-5</v>
      </c>
    </row>
    <row r="41" spans="2:12">
      <c r="B41" s="99" t="s">
        <v>2924</v>
      </c>
      <c r="C41" s="98" t="s">
        <v>2949</v>
      </c>
      <c r="D41" s="98">
        <v>10</v>
      </c>
      <c r="E41" s="98" t="s">
        <v>312</v>
      </c>
      <c r="F41" s="98" t="s">
        <v>313</v>
      </c>
      <c r="G41" s="79" t="s">
        <v>135</v>
      </c>
      <c r="H41" s="80">
        <v>0</v>
      </c>
      <c r="I41" s="80">
        <v>0</v>
      </c>
      <c r="J41" s="102">
        <v>10.644170000000001</v>
      </c>
      <c r="K41" s="103">
        <f t="shared" si="0"/>
        <v>1.7047190479676582E-5</v>
      </c>
      <c r="L41" s="103">
        <f>J41/'סכום נכסי הקרן'!$C$42</f>
        <v>2.4886567237207008E-6</v>
      </c>
    </row>
    <row r="42" spans="2:12">
      <c r="B42" s="99" t="s">
        <v>2924</v>
      </c>
      <c r="C42" s="98" t="s">
        <v>2950</v>
      </c>
      <c r="D42" s="98">
        <v>10</v>
      </c>
      <c r="E42" s="98" t="s">
        <v>312</v>
      </c>
      <c r="F42" s="98" t="s">
        <v>313</v>
      </c>
      <c r="G42" s="79" t="s">
        <v>2916</v>
      </c>
      <c r="H42" s="80">
        <v>0</v>
      </c>
      <c r="I42" s="80">
        <v>0</v>
      </c>
      <c r="J42" s="102">
        <v>34.797879800000004</v>
      </c>
      <c r="K42" s="103">
        <f t="shared" si="0"/>
        <v>5.573060983049783E-5</v>
      </c>
      <c r="L42" s="103">
        <f>J42/'סכום נכסי הקרן'!$C$42</f>
        <v>8.1359070303738818E-6</v>
      </c>
    </row>
    <row r="43" spans="2:12">
      <c r="B43" s="99" t="s">
        <v>2924</v>
      </c>
      <c r="C43" s="98" t="s">
        <v>2951</v>
      </c>
      <c r="D43" s="98">
        <v>10</v>
      </c>
      <c r="E43" s="98" t="s">
        <v>312</v>
      </c>
      <c r="F43" s="98" t="s">
        <v>313</v>
      </c>
      <c r="G43" s="79" t="s">
        <v>141</v>
      </c>
      <c r="H43" s="80">
        <v>0</v>
      </c>
      <c r="I43" s="80">
        <v>0</v>
      </c>
      <c r="J43" s="102">
        <v>68.372947014999994</v>
      </c>
      <c r="K43" s="103">
        <f t="shared" si="0"/>
        <v>1.0950282186601109E-4</v>
      </c>
      <c r="L43" s="103">
        <f>J43/'סכום נכסי הקרן'!$C$42</f>
        <v>1.598591475986187E-5</v>
      </c>
    </row>
    <row r="44" spans="2:12">
      <c r="B44" s="99" t="s">
        <v>2924</v>
      </c>
      <c r="C44" s="98" t="s">
        <v>2952</v>
      </c>
      <c r="D44" s="98">
        <v>10</v>
      </c>
      <c r="E44" s="98" t="s">
        <v>312</v>
      </c>
      <c r="F44" s="98" t="s">
        <v>313</v>
      </c>
      <c r="G44" s="79" t="s">
        <v>132</v>
      </c>
      <c r="H44" s="80">
        <v>0</v>
      </c>
      <c r="I44" s="80">
        <v>0</v>
      </c>
      <c r="J44" s="102">
        <v>35648.68075</v>
      </c>
      <c r="K44" s="103">
        <f t="shared" si="0"/>
        <v>5.7093211691886719E-2</v>
      </c>
      <c r="L44" s="103">
        <f>J44/'סכום נכסי הקרן'!$C$42</f>
        <v>8.3348282712752807E-3</v>
      </c>
    </row>
    <row r="45" spans="2:12">
      <c r="B45" s="99" t="s">
        <v>2924</v>
      </c>
      <c r="C45" s="98" t="s">
        <v>2953</v>
      </c>
      <c r="D45" s="98">
        <v>10</v>
      </c>
      <c r="E45" s="98" t="s">
        <v>312</v>
      </c>
      <c r="F45" s="98" t="s">
        <v>313</v>
      </c>
      <c r="G45" s="79" t="s">
        <v>138</v>
      </c>
      <c r="H45" s="80">
        <v>0</v>
      </c>
      <c r="I45" s="80">
        <v>0</v>
      </c>
      <c r="J45" s="102">
        <v>0.5488805000000001</v>
      </c>
      <c r="K45" s="103">
        <f t="shared" si="0"/>
        <v>8.7906059693523531E-7</v>
      </c>
      <c r="L45" s="103">
        <f>J45/'סכום נכסי הקרן'!$C$42</f>
        <v>1.2833082775304982E-7</v>
      </c>
    </row>
    <row r="46" spans="2:12">
      <c r="B46" s="99" t="s">
        <v>2924</v>
      </c>
      <c r="C46" s="98" t="s">
        <v>2954</v>
      </c>
      <c r="D46" s="98">
        <v>10</v>
      </c>
      <c r="E46" s="98" t="s">
        <v>312</v>
      </c>
      <c r="F46" s="98" t="s">
        <v>313</v>
      </c>
      <c r="G46" s="79" t="s">
        <v>132</v>
      </c>
      <c r="H46" s="80">
        <v>0</v>
      </c>
      <c r="I46" s="80">
        <v>0</v>
      </c>
      <c r="J46" s="102">
        <v>28.595993380999996</v>
      </c>
      <c r="K46" s="103">
        <f t="shared" si="0"/>
        <v>4.5797966973608812E-5</v>
      </c>
      <c r="L46" s="103">
        <f>J46/'סכום נכסי הקרן'!$C$42</f>
        <v>6.6858769823385281E-6</v>
      </c>
    </row>
    <row r="47" spans="2:12">
      <c r="B47" s="99" t="s">
        <v>2924</v>
      </c>
      <c r="C47" s="98" t="s">
        <v>2955</v>
      </c>
      <c r="D47" s="98">
        <v>10</v>
      </c>
      <c r="E47" s="98" t="s">
        <v>312</v>
      </c>
      <c r="F47" s="98" t="s">
        <v>313</v>
      </c>
      <c r="G47" s="79" t="s">
        <v>140</v>
      </c>
      <c r="H47" s="80">
        <v>0</v>
      </c>
      <c r="I47" s="80">
        <v>0</v>
      </c>
      <c r="J47" s="102">
        <v>2.73508</v>
      </c>
      <c r="K47" s="103">
        <f t="shared" si="0"/>
        <v>4.3803725172703769E-6</v>
      </c>
      <c r="L47" s="103">
        <f>J47/'סכום נכסי הקרן'!$C$42</f>
        <v>6.3947449466835017E-7</v>
      </c>
    </row>
    <row r="48" spans="2:12">
      <c r="B48" s="99" t="s">
        <v>2924</v>
      </c>
      <c r="C48" s="98" t="s">
        <v>2956</v>
      </c>
      <c r="D48" s="98">
        <v>10</v>
      </c>
      <c r="E48" s="98" t="s">
        <v>312</v>
      </c>
      <c r="F48" s="98" t="s">
        <v>313</v>
      </c>
      <c r="G48" s="79" t="s">
        <v>135</v>
      </c>
      <c r="H48" s="80">
        <v>0</v>
      </c>
      <c r="I48" s="80">
        <v>0</v>
      </c>
      <c r="J48" s="102">
        <v>295.77716466400005</v>
      </c>
      <c r="K48" s="103">
        <f t="shared" si="0"/>
        <v>4.7370247427144384E-4</v>
      </c>
      <c r="L48" s="103">
        <f>J48/'סכום נכסי הקרן'!$C$42</f>
        <v>6.9154084307570103E-5</v>
      </c>
    </row>
    <row r="49" spans="2:12">
      <c r="B49" s="99" t="s">
        <v>2928</v>
      </c>
      <c r="C49" s="98" t="s">
        <v>2957</v>
      </c>
      <c r="D49" s="98">
        <v>20</v>
      </c>
      <c r="E49" s="98" t="s">
        <v>312</v>
      </c>
      <c r="F49" s="98" t="s">
        <v>313</v>
      </c>
      <c r="G49" s="79" t="s">
        <v>140</v>
      </c>
      <c r="H49" s="80">
        <v>0</v>
      </c>
      <c r="I49" s="80">
        <v>0</v>
      </c>
      <c r="J49" s="102">
        <v>3051.0625111459999</v>
      </c>
      <c r="K49" s="103">
        <f t="shared" si="0"/>
        <v>4.8864349021958704E-3</v>
      </c>
      <c r="L49" s="103">
        <f>J49/'סכום נכסי הקרן'!$C$42</f>
        <v>7.1335268347420767E-4</v>
      </c>
    </row>
    <row r="50" spans="2:12">
      <c r="B50" s="99" t="s">
        <v>2928</v>
      </c>
      <c r="C50" s="98" t="s">
        <v>2958</v>
      </c>
      <c r="D50" s="98">
        <v>20</v>
      </c>
      <c r="E50" s="98" t="s">
        <v>312</v>
      </c>
      <c r="F50" s="98" t="s">
        <v>313</v>
      </c>
      <c r="G50" s="79" t="s">
        <v>138</v>
      </c>
      <c r="H50" s="80">
        <v>0</v>
      </c>
      <c r="I50" s="80">
        <v>0</v>
      </c>
      <c r="J50" s="102">
        <v>1.432E-5</v>
      </c>
      <c r="K50" s="103">
        <f t="shared" si="0"/>
        <v>2.2934222928510974E-11</v>
      </c>
      <c r="L50" s="103">
        <f>J50/'סכום נכסי הקרן'!$C$42</f>
        <v>3.3480829678293782E-12</v>
      </c>
    </row>
    <row r="51" spans="2:12">
      <c r="B51" s="99" t="s">
        <v>2928</v>
      </c>
      <c r="C51" s="98" t="s">
        <v>2959</v>
      </c>
      <c r="D51" s="98">
        <v>20</v>
      </c>
      <c r="E51" s="98" t="s">
        <v>312</v>
      </c>
      <c r="F51" s="98" t="s">
        <v>313</v>
      </c>
      <c r="G51" s="79" t="s">
        <v>134</v>
      </c>
      <c r="H51" s="80">
        <v>0</v>
      </c>
      <c r="I51" s="80">
        <v>0</v>
      </c>
      <c r="J51" s="102">
        <v>60.247482127999994</v>
      </c>
      <c r="K51" s="103">
        <f t="shared" si="0"/>
        <v>9.6489468296440828E-5</v>
      </c>
      <c r="L51" s="103">
        <f>J51/'סכום נכסי הקרן'!$C$42</f>
        <v>1.4086143070346483E-5</v>
      </c>
    </row>
    <row r="52" spans="2:12">
      <c r="B52" s="99" t="s">
        <v>2928</v>
      </c>
      <c r="C52" s="98" t="s">
        <v>2960</v>
      </c>
      <c r="D52" s="98">
        <v>20</v>
      </c>
      <c r="E52" s="98" t="s">
        <v>312</v>
      </c>
      <c r="F52" s="98" t="s">
        <v>313</v>
      </c>
      <c r="G52" s="79" t="s">
        <v>141</v>
      </c>
      <c r="H52" s="80">
        <v>0</v>
      </c>
      <c r="I52" s="80">
        <v>0</v>
      </c>
      <c r="J52" s="102">
        <v>0.16971132600000002</v>
      </c>
      <c r="K52" s="103">
        <f t="shared" si="0"/>
        <v>2.7180149329449726E-7</v>
      </c>
      <c r="L52" s="103">
        <f>J52/'סכום נכסי הקרן'!$C$42</f>
        <v>3.9679301677956649E-8</v>
      </c>
    </row>
    <row r="53" spans="2:12">
      <c r="B53" s="99" t="s">
        <v>2928</v>
      </c>
      <c r="C53" s="98" t="s">
        <v>2961</v>
      </c>
      <c r="D53" s="98">
        <v>20</v>
      </c>
      <c r="E53" s="98" t="s">
        <v>312</v>
      </c>
      <c r="F53" s="98" t="s">
        <v>313</v>
      </c>
      <c r="G53" s="79" t="s">
        <v>136</v>
      </c>
      <c r="H53" s="80">
        <v>0</v>
      </c>
      <c r="I53" s="80">
        <v>0</v>
      </c>
      <c r="J53" s="102">
        <v>2079.4056505380004</v>
      </c>
      <c r="K53" s="103">
        <f t="shared" si="0"/>
        <v>3.3302760299052992E-3</v>
      </c>
      <c r="L53" s="103">
        <f>J53/'סכום נכסי הקרן'!$C$42</f>
        <v>4.8617476548704238E-4</v>
      </c>
    </row>
    <row r="54" spans="2:12">
      <c r="B54" s="99" t="s">
        <v>2928</v>
      </c>
      <c r="C54" s="98" t="s">
        <v>2962</v>
      </c>
      <c r="D54" s="98">
        <v>20</v>
      </c>
      <c r="E54" s="98" t="s">
        <v>312</v>
      </c>
      <c r="F54" s="98" t="s">
        <v>313</v>
      </c>
      <c r="G54" s="79" t="s">
        <v>135</v>
      </c>
      <c r="H54" s="80">
        <v>0</v>
      </c>
      <c r="I54" s="80">
        <v>0</v>
      </c>
      <c r="J54" s="102">
        <v>8.6787249009999989</v>
      </c>
      <c r="K54" s="103">
        <f t="shared" si="0"/>
        <v>1.3899428185387802E-5</v>
      </c>
      <c r="L54" s="103">
        <f>J54/'סכום נכסי הקרן'!$C$42</f>
        <v>2.029126468122542E-6</v>
      </c>
    </row>
    <row r="55" spans="2:12">
      <c r="B55" s="99" t="s">
        <v>2928</v>
      </c>
      <c r="C55" s="98" t="s">
        <v>2963</v>
      </c>
      <c r="D55" s="98">
        <v>20</v>
      </c>
      <c r="E55" s="98" t="s">
        <v>312</v>
      </c>
      <c r="F55" s="98" t="s">
        <v>313</v>
      </c>
      <c r="G55" s="79" t="s">
        <v>134</v>
      </c>
      <c r="H55" s="80">
        <v>0</v>
      </c>
      <c r="I55" s="80">
        <v>0</v>
      </c>
      <c r="J55" s="102">
        <v>5.4436966350000002</v>
      </c>
      <c r="K55" s="103">
        <f t="shared" si="0"/>
        <v>8.7183625825611062E-6</v>
      </c>
      <c r="L55" s="103">
        <f>J55/'סכום נכסי הקרן'!$C$42</f>
        <v>1.2727617308431283E-6</v>
      </c>
    </row>
    <row r="56" spans="2:12">
      <c r="B56" s="99" t="s">
        <v>2928</v>
      </c>
      <c r="C56" s="98" t="s">
        <v>2964</v>
      </c>
      <c r="D56" s="98">
        <v>20</v>
      </c>
      <c r="E56" s="98" t="s">
        <v>312</v>
      </c>
      <c r="F56" s="98" t="s">
        <v>313</v>
      </c>
      <c r="G56" s="79" t="s">
        <v>132</v>
      </c>
      <c r="H56" s="80">
        <v>0</v>
      </c>
      <c r="I56" s="80">
        <v>0</v>
      </c>
      <c r="J56" s="102">
        <v>37256.252072232004</v>
      </c>
      <c r="K56" s="103">
        <f t="shared" si="0"/>
        <v>5.9667820566017299E-2</v>
      </c>
      <c r="L56" s="103">
        <f>J56/'סכום נכסי הקרן'!$C$42</f>
        <v>8.7106859642596332E-3</v>
      </c>
    </row>
    <row r="57" spans="2:12">
      <c r="B57" s="99" t="s">
        <v>2965</v>
      </c>
      <c r="C57" s="98" t="s">
        <v>2966</v>
      </c>
      <c r="D57" s="98">
        <v>85</v>
      </c>
      <c r="E57" s="98" t="s">
        <v>732</v>
      </c>
      <c r="F57" s="98" t="s">
        <v>674</v>
      </c>
      <c r="G57" s="79" t="s">
        <v>132</v>
      </c>
      <c r="H57" s="80">
        <v>0</v>
      </c>
      <c r="I57" s="80">
        <v>0</v>
      </c>
      <c r="J57" s="102">
        <v>4330.2109941369999</v>
      </c>
      <c r="K57" s="103">
        <f t="shared" si="0"/>
        <v>6.9350575605465845E-3</v>
      </c>
      <c r="L57" s="103">
        <f>J57/'סכום נכסי הקרן'!$C$42</f>
        <v>1.0124235807665927E-3</v>
      </c>
    </row>
    <row r="58" spans="2:12">
      <c r="B58" s="99" t="s">
        <v>2965</v>
      </c>
      <c r="C58" s="98" t="s">
        <v>2967</v>
      </c>
      <c r="D58" s="98">
        <v>85</v>
      </c>
      <c r="E58" s="98" t="s">
        <v>732</v>
      </c>
      <c r="F58" s="98" t="s">
        <v>674</v>
      </c>
      <c r="G58" s="79" t="s">
        <v>134</v>
      </c>
      <c r="H58" s="80">
        <v>0</v>
      </c>
      <c r="I58" s="80">
        <v>0</v>
      </c>
      <c r="J58" s="102">
        <v>101.736771026</v>
      </c>
      <c r="K58" s="103">
        <f t="shared" si="0"/>
        <v>1.6293671695091902E-4</v>
      </c>
      <c r="L58" s="103">
        <f>J58/'סכום נכסי הקרן'!$C$42</f>
        <v>2.3786532840370668E-5</v>
      </c>
    </row>
    <row r="59" spans="2:12">
      <c r="B59" s="71"/>
      <c r="C59" s="98"/>
      <c r="D59" s="98"/>
      <c r="E59" s="98"/>
      <c r="F59" s="98"/>
      <c r="G59" s="98"/>
      <c r="H59" s="98"/>
      <c r="I59" s="98"/>
      <c r="J59" s="98"/>
      <c r="K59" s="103"/>
      <c r="L59" s="98"/>
    </row>
    <row r="60" spans="2:12">
      <c r="B60" s="120"/>
      <c r="C60" s="120"/>
      <c r="D60" s="121"/>
      <c r="E60" s="121"/>
      <c r="F60" s="121"/>
      <c r="G60" s="121"/>
      <c r="H60" s="121"/>
      <c r="I60" s="121"/>
      <c r="J60" s="121"/>
      <c r="K60" s="121"/>
      <c r="L60" s="121"/>
    </row>
    <row r="61" spans="2:12">
      <c r="B61" s="120"/>
      <c r="C61" s="120"/>
      <c r="D61" s="121"/>
      <c r="E61" s="121"/>
      <c r="F61" s="121"/>
      <c r="G61" s="121"/>
      <c r="H61" s="121"/>
      <c r="I61" s="121"/>
      <c r="J61" s="121"/>
      <c r="K61" s="121"/>
      <c r="L61" s="121"/>
    </row>
    <row r="62" spans="2:12">
      <c r="B62" s="120"/>
      <c r="C62" s="120"/>
      <c r="D62" s="121"/>
      <c r="E62" s="121"/>
      <c r="F62" s="121"/>
      <c r="G62" s="121"/>
      <c r="H62" s="121"/>
      <c r="I62" s="121"/>
      <c r="J62" s="121"/>
      <c r="K62" s="121"/>
      <c r="L62" s="121"/>
    </row>
    <row r="63" spans="2:12">
      <c r="B63" s="122" t="s">
        <v>221</v>
      </c>
      <c r="C63" s="120"/>
      <c r="D63" s="121"/>
      <c r="E63" s="121"/>
      <c r="F63" s="121"/>
      <c r="G63" s="121"/>
      <c r="H63" s="121"/>
      <c r="I63" s="121"/>
      <c r="J63" s="121"/>
      <c r="K63" s="121"/>
      <c r="L63" s="121"/>
    </row>
    <row r="64" spans="2:12">
      <c r="B64" s="123"/>
      <c r="C64" s="120"/>
      <c r="D64" s="121"/>
      <c r="E64" s="121"/>
      <c r="F64" s="121"/>
      <c r="G64" s="121"/>
      <c r="H64" s="121"/>
      <c r="I64" s="121"/>
      <c r="J64" s="121"/>
      <c r="K64" s="121"/>
      <c r="L64" s="121"/>
    </row>
    <row r="65" spans="2:12">
      <c r="B65" s="120"/>
      <c r="C65" s="120"/>
      <c r="D65" s="121"/>
      <c r="E65" s="121"/>
      <c r="F65" s="121"/>
      <c r="G65" s="121"/>
      <c r="H65" s="121"/>
      <c r="I65" s="121"/>
      <c r="J65" s="121"/>
      <c r="K65" s="121"/>
      <c r="L65" s="121"/>
    </row>
    <row r="66" spans="2:12">
      <c r="B66" s="120"/>
      <c r="C66" s="120"/>
      <c r="D66" s="121"/>
      <c r="E66" s="121"/>
      <c r="F66" s="121"/>
      <c r="G66" s="121"/>
      <c r="H66" s="121"/>
      <c r="I66" s="121"/>
      <c r="J66" s="121"/>
      <c r="K66" s="121"/>
      <c r="L66" s="121"/>
    </row>
    <row r="67" spans="2:12">
      <c r="B67" s="120"/>
      <c r="C67" s="120"/>
      <c r="D67" s="121"/>
      <c r="E67" s="121"/>
      <c r="F67" s="121"/>
      <c r="G67" s="121"/>
      <c r="H67" s="121"/>
      <c r="I67" s="121"/>
      <c r="J67" s="121"/>
      <c r="K67" s="121"/>
      <c r="L67" s="121"/>
    </row>
    <row r="68" spans="2:12">
      <c r="B68" s="120"/>
      <c r="C68" s="120"/>
      <c r="D68" s="121"/>
      <c r="E68" s="121"/>
      <c r="F68" s="121"/>
      <c r="G68" s="121"/>
      <c r="H68" s="121"/>
      <c r="I68" s="121"/>
      <c r="J68" s="121"/>
      <c r="K68" s="121"/>
      <c r="L68" s="121"/>
    </row>
    <row r="69" spans="2:12">
      <c r="B69" s="120"/>
      <c r="C69" s="120"/>
      <c r="D69" s="121"/>
      <c r="E69" s="121"/>
      <c r="F69" s="121"/>
      <c r="G69" s="121"/>
      <c r="H69" s="121"/>
      <c r="I69" s="121"/>
      <c r="J69" s="121"/>
      <c r="K69" s="121"/>
      <c r="L69" s="121"/>
    </row>
    <row r="70" spans="2:12">
      <c r="B70" s="120"/>
      <c r="C70" s="120"/>
      <c r="D70" s="121"/>
      <c r="E70" s="121"/>
      <c r="F70" s="121"/>
      <c r="G70" s="121"/>
      <c r="H70" s="121"/>
      <c r="I70" s="121"/>
      <c r="J70" s="121"/>
      <c r="K70" s="121"/>
      <c r="L70" s="121"/>
    </row>
    <row r="71" spans="2:12">
      <c r="B71" s="120"/>
      <c r="C71" s="120"/>
      <c r="D71" s="121"/>
      <c r="E71" s="121"/>
      <c r="F71" s="121"/>
      <c r="G71" s="121"/>
      <c r="H71" s="121"/>
      <c r="I71" s="121"/>
      <c r="J71" s="121"/>
      <c r="K71" s="121"/>
      <c r="L71" s="121"/>
    </row>
    <row r="72" spans="2:12">
      <c r="B72" s="120"/>
      <c r="C72" s="120"/>
      <c r="D72" s="121"/>
      <c r="E72" s="121"/>
      <c r="F72" s="121"/>
      <c r="G72" s="121"/>
      <c r="H72" s="121"/>
      <c r="I72" s="121"/>
      <c r="J72" s="121"/>
      <c r="K72" s="121"/>
      <c r="L72" s="121"/>
    </row>
    <row r="73" spans="2:12">
      <c r="B73" s="120"/>
      <c r="C73" s="120"/>
      <c r="D73" s="121"/>
      <c r="E73" s="121"/>
      <c r="F73" s="121"/>
      <c r="G73" s="121"/>
      <c r="H73" s="121"/>
      <c r="I73" s="121"/>
      <c r="J73" s="121"/>
      <c r="K73" s="121"/>
      <c r="L73" s="121"/>
    </row>
    <row r="74" spans="2:12">
      <c r="B74" s="120"/>
      <c r="C74" s="120"/>
      <c r="D74" s="121"/>
      <c r="E74" s="121"/>
      <c r="F74" s="121"/>
      <c r="G74" s="121"/>
      <c r="H74" s="121"/>
      <c r="I74" s="121"/>
      <c r="J74" s="121"/>
      <c r="K74" s="121"/>
      <c r="L74" s="121"/>
    </row>
    <row r="75" spans="2:12">
      <c r="B75" s="120"/>
      <c r="C75" s="120"/>
      <c r="D75" s="121"/>
      <c r="E75" s="121"/>
      <c r="F75" s="121"/>
      <c r="G75" s="121"/>
      <c r="H75" s="121"/>
      <c r="I75" s="121"/>
      <c r="J75" s="121"/>
      <c r="K75" s="121"/>
      <c r="L75" s="121"/>
    </row>
    <row r="76" spans="2:12">
      <c r="B76" s="120"/>
      <c r="C76" s="120"/>
      <c r="D76" s="121"/>
      <c r="E76" s="121"/>
      <c r="F76" s="121"/>
      <c r="G76" s="121"/>
      <c r="H76" s="121"/>
      <c r="I76" s="121"/>
      <c r="J76" s="121"/>
      <c r="K76" s="121"/>
      <c r="L76" s="121"/>
    </row>
    <row r="77" spans="2:12">
      <c r="B77" s="120"/>
      <c r="C77" s="120"/>
      <c r="D77" s="121"/>
      <c r="E77" s="121"/>
      <c r="F77" s="121"/>
      <c r="G77" s="121"/>
      <c r="H77" s="121"/>
      <c r="I77" s="121"/>
      <c r="J77" s="121"/>
      <c r="K77" s="121"/>
      <c r="L77" s="121"/>
    </row>
    <row r="78" spans="2:12">
      <c r="B78" s="120"/>
      <c r="C78" s="120"/>
      <c r="D78" s="121"/>
      <c r="E78" s="121"/>
      <c r="F78" s="121"/>
      <c r="G78" s="121"/>
      <c r="H78" s="121"/>
      <c r="I78" s="121"/>
      <c r="J78" s="121"/>
      <c r="K78" s="121"/>
      <c r="L78" s="121"/>
    </row>
    <row r="79" spans="2:12">
      <c r="B79" s="120"/>
      <c r="C79" s="120"/>
      <c r="D79" s="121"/>
      <c r="E79" s="121"/>
      <c r="F79" s="121"/>
      <c r="G79" s="121"/>
      <c r="H79" s="121"/>
      <c r="I79" s="121"/>
      <c r="J79" s="121"/>
      <c r="K79" s="121"/>
      <c r="L79" s="121"/>
    </row>
    <row r="80" spans="2:12">
      <c r="B80" s="120"/>
      <c r="C80" s="120"/>
      <c r="D80" s="121"/>
      <c r="E80" s="121"/>
      <c r="F80" s="121"/>
      <c r="G80" s="121"/>
      <c r="H80" s="121"/>
      <c r="I80" s="121"/>
      <c r="J80" s="121"/>
      <c r="K80" s="121"/>
      <c r="L80" s="121"/>
    </row>
    <row r="81" spans="2:12">
      <c r="B81" s="120"/>
      <c r="C81" s="120"/>
      <c r="D81" s="121"/>
      <c r="E81" s="121"/>
      <c r="F81" s="121"/>
      <c r="G81" s="121"/>
      <c r="H81" s="121"/>
      <c r="I81" s="121"/>
      <c r="J81" s="121"/>
      <c r="K81" s="121"/>
      <c r="L81" s="121"/>
    </row>
    <row r="82" spans="2:12">
      <c r="B82" s="120"/>
      <c r="C82" s="120"/>
      <c r="D82" s="121"/>
      <c r="E82" s="121"/>
      <c r="F82" s="121"/>
      <c r="G82" s="121"/>
      <c r="H82" s="121"/>
      <c r="I82" s="121"/>
      <c r="J82" s="121"/>
      <c r="K82" s="121"/>
      <c r="L82" s="121"/>
    </row>
    <row r="83" spans="2:12">
      <c r="B83" s="120"/>
      <c r="C83" s="120"/>
      <c r="D83" s="121"/>
      <c r="E83" s="121"/>
      <c r="F83" s="121"/>
      <c r="G83" s="121"/>
      <c r="H83" s="121"/>
      <c r="I83" s="121"/>
      <c r="J83" s="121"/>
      <c r="K83" s="121"/>
      <c r="L83" s="121"/>
    </row>
    <row r="84" spans="2:12">
      <c r="B84" s="120"/>
      <c r="C84" s="120"/>
      <c r="D84" s="121"/>
      <c r="E84" s="121"/>
      <c r="F84" s="121"/>
      <c r="G84" s="121"/>
      <c r="H84" s="121"/>
      <c r="I84" s="121"/>
      <c r="J84" s="121"/>
      <c r="K84" s="121"/>
      <c r="L84" s="121"/>
    </row>
    <row r="85" spans="2:12">
      <c r="B85" s="120"/>
      <c r="C85" s="120"/>
      <c r="D85" s="121"/>
      <c r="E85" s="121"/>
      <c r="F85" s="121"/>
      <c r="G85" s="121"/>
      <c r="H85" s="121"/>
      <c r="I85" s="121"/>
      <c r="J85" s="121"/>
      <c r="K85" s="121"/>
      <c r="L85" s="121"/>
    </row>
    <row r="86" spans="2:12">
      <c r="B86" s="120"/>
      <c r="C86" s="120"/>
      <c r="D86" s="121"/>
      <c r="E86" s="121"/>
      <c r="F86" s="121"/>
      <c r="G86" s="121"/>
      <c r="H86" s="121"/>
      <c r="I86" s="121"/>
      <c r="J86" s="121"/>
      <c r="K86" s="121"/>
      <c r="L86" s="121"/>
    </row>
    <row r="87" spans="2:12">
      <c r="B87" s="120"/>
      <c r="C87" s="120"/>
      <c r="D87" s="121"/>
      <c r="E87" s="121"/>
      <c r="F87" s="121"/>
      <c r="G87" s="121"/>
      <c r="H87" s="121"/>
      <c r="I87" s="121"/>
      <c r="J87" s="121"/>
      <c r="K87" s="121"/>
      <c r="L87" s="121"/>
    </row>
    <row r="88" spans="2:12">
      <c r="B88" s="120"/>
      <c r="C88" s="120"/>
      <c r="D88" s="121"/>
      <c r="E88" s="121"/>
      <c r="F88" s="121"/>
      <c r="G88" s="121"/>
      <c r="H88" s="121"/>
      <c r="I88" s="121"/>
      <c r="J88" s="121"/>
      <c r="K88" s="121"/>
      <c r="L88" s="121"/>
    </row>
    <row r="89" spans="2:12">
      <c r="B89" s="120"/>
      <c r="C89" s="120"/>
      <c r="D89" s="121"/>
      <c r="E89" s="121"/>
      <c r="F89" s="121"/>
      <c r="G89" s="121"/>
      <c r="H89" s="121"/>
      <c r="I89" s="121"/>
      <c r="J89" s="121"/>
      <c r="K89" s="121"/>
      <c r="L89" s="121"/>
    </row>
    <row r="90" spans="2:12">
      <c r="B90" s="120"/>
      <c r="C90" s="120"/>
      <c r="D90" s="121"/>
      <c r="E90" s="121"/>
      <c r="F90" s="121"/>
      <c r="G90" s="121"/>
      <c r="H90" s="121"/>
      <c r="I90" s="121"/>
      <c r="J90" s="121"/>
      <c r="K90" s="121"/>
      <c r="L90" s="121"/>
    </row>
    <row r="91" spans="2:12">
      <c r="B91" s="120"/>
      <c r="C91" s="120"/>
      <c r="D91" s="121"/>
      <c r="E91" s="121"/>
      <c r="F91" s="121"/>
      <c r="G91" s="121"/>
      <c r="H91" s="121"/>
      <c r="I91" s="121"/>
      <c r="J91" s="121"/>
      <c r="K91" s="121"/>
      <c r="L91" s="121"/>
    </row>
    <row r="92" spans="2:12">
      <c r="B92" s="120"/>
      <c r="C92" s="120"/>
      <c r="D92" s="121"/>
      <c r="E92" s="121"/>
      <c r="F92" s="121"/>
      <c r="G92" s="121"/>
      <c r="H92" s="121"/>
      <c r="I92" s="121"/>
      <c r="J92" s="121"/>
      <c r="K92" s="121"/>
      <c r="L92" s="121"/>
    </row>
    <row r="93" spans="2:12">
      <c r="B93" s="120"/>
      <c r="C93" s="120"/>
      <c r="D93" s="121"/>
      <c r="E93" s="121"/>
      <c r="F93" s="121"/>
      <c r="G93" s="121"/>
      <c r="H93" s="121"/>
      <c r="I93" s="121"/>
      <c r="J93" s="121"/>
      <c r="K93" s="121"/>
      <c r="L93" s="121"/>
    </row>
    <row r="94" spans="2:12">
      <c r="B94" s="120"/>
      <c r="C94" s="120"/>
      <c r="D94" s="121"/>
      <c r="E94" s="121"/>
      <c r="F94" s="121"/>
      <c r="G94" s="121"/>
      <c r="H94" s="121"/>
      <c r="I94" s="121"/>
      <c r="J94" s="121"/>
      <c r="K94" s="121"/>
      <c r="L94" s="121"/>
    </row>
    <row r="95" spans="2:12">
      <c r="B95" s="120"/>
      <c r="C95" s="120"/>
      <c r="D95" s="121"/>
      <c r="E95" s="121"/>
      <c r="F95" s="121"/>
      <c r="G95" s="121"/>
      <c r="H95" s="121"/>
      <c r="I95" s="121"/>
      <c r="J95" s="121"/>
      <c r="K95" s="121"/>
      <c r="L95" s="121"/>
    </row>
    <row r="96" spans="2:12">
      <c r="B96" s="120"/>
      <c r="C96" s="120"/>
      <c r="D96" s="121"/>
      <c r="E96" s="121"/>
      <c r="F96" s="121"/>
      <c r="G96" s="121"/>
      <c r="H96" s="121"/>
      <c r="I96" s="121"/>
      <c r="J96" s="121"/>
      <c r="K96" s="121"/>
      <c r="L96" s="121"/>
    </row>
    <row r="97" spans="2:12">
      <c r="B97" s="120"/>
      <c r="C97" s="120"/>
      <c r="D97" s="121"/>
      <c r="E97" s="121"/>
      <c r="F97" s="121"/>
      <c r="G97" s="121"/>
      <c r="H97" s="121"/>
      <c r="I97" s="121"/>
      <c r="J97" s="121"/>
      <c r="K97" s="121"/>
      <c r="L97" s="121"/>
    </row>
    <row r="98" spans="2:12">
      <c r="B98" s="120"/>
      <c r="C98" s="120"/>
      <c r="D98" s="121"/>
      <c r="E98" s="121"/>
      <c r="F98" s="121"/>
      <c r="G98" s="121"/>
      <c r="H98" s="121"/>
      <c r="I98" s="121"/>
      <c r="J98" s="121"/>
      <c r="K98" s="121"/>
      <c r="L98" s="121"/>
    </row>
    <row r="99" spans="2:12">
      <c r="B99" s="120"/>
      <c r="C99" s="120"/>
      <c r="D99" s="121"/>
      <c r="E99" s="121"/>
      <c r="F99" s="121"/>
      <c r="G99" s="121"/>
      <c r="H99" s="121"/>
      <c r="I99" s="121"/>
      <c r="J99" s="121"/>
      <c r="K99" s="121"/>
      <c r="L99" s="121"/>
    </row>
    <row r="100" spans="2:12">
      <c r="B100" s="120"/>
      <c r="C100" s="120"/>
      <c r="D100" s="121"/>
      <c r="E100" s="121"/>
      <c r="F100" s="121"/>
      <c r="G100" s="121"/>
      <c r="H100" s="121"/>
      <c r="I100" s="121"/>
      <c r="J100" s="121"/>
      <c r="K100" s="121"/>
      <c r="L100" s="121"/>
    </row>
    <row r="101" spans="2:12">
      <c r="B101" s="120"/>
      <c r="C101" s="120"/>
      <c r="D101" s="121"/>
      <c r="E101" s="121"/>
      <c r="F101" s="121"/>
      <c r="G101" s="121"/>
      <c r="H101" s="121"/>
      <c r="I101" s="121"/>
      <c r="J101" s="121"/>
      <c r="K101" s="121"/>
      <c r="L101" s="121"/>
    </row>
    <row r="102" spans="2:12">
      <c r="B102" s="120"/>
      <c r="C102" s="120"/>
      <c r="D102" s="121"/>
      <c r="E102" s="121"/>
      <c r="F102" s="121"/>
      <c r="G102" s="121"/>
      <c r="H102" s="121"/>
      <c r="I102" s="121"/>
      <c r="J102" s="121"/>
      <c r="K102" s="121"/>
      <c r="L102" s="121"/>
    </row>
    <row r="103" spans="2:12">
      <c r="B103" s="120"/>
      <c r="C103" s="120"/>
      <c r="D103" s="121"/>
      <c r="E103" s="121"/>
      <c r="F103" s="121"/>
      <c r="G103" s="121"/>
      <c r="H103" s="121"/>
      <c r="I103" s="121"/>
      <c r="J103" s="121"/>
      <c r="K103" s="121"/>
      <c r="L103" s="121"/>
    </row>
    <row r="104" spans="2:12">
      <c r="B104" s="120"/>
      <c r="C104" s="120"/>
      <c r="D104" s="121"/>
      <c r="E104" s="121"/>
      <c r="F104" s="121"/>
      <c r="G104" s="121"/>
      <c r="H104" s="121"/>
      <c r="I104" s="121"/>
      <c r="J104" s="121"/>
      <c r="K104" s="121"/>
      <c r="L104" s="121"/>
    </row>
    <row r="105" spans="2:12">
      <c r="B105" s="120"/>
      <c r="C105" s="120"/>
      <c r="D105" s="121"/>
      <c r="E105" s="121"/>
      <c r="F105" s="121"/>
      <c r="G105" s="121"/>
      <c r="H105" s="121"/>
      <c r="I105" s="121"/>
      <c r="J105" s="121"/>
      <c r="K105" s="121"/>
      <c r="L105" s="121"/>
    </row>
    <row r="106" spans="2:12">
      <c r="B106" s="120"/>
      <c r="C106" s="120"/>
      <c r="D106" s="121"/>
      <c r="E106" s="121"/>
      <c r="F106" s="121"/>
      <c r="G106" s="121"/>
      <c r="H106" s="121"/>
      <c r="I106" s="121"/>
      <c r="J106" s="121"/>
      <c r="K106" s="121"/>
      <c r="L106" s="121"/>
    </row>
    <row r="107" spans="2:12">
      <c r="B107" s="120"/>
      <c r="C107" s="120"/>
      <c r="D107" s="121"/>
      <c r="E107" s="121"/>
      <c r="F107" s="121"/>
      <c r="G107" s="121"/>
      <c r="H107" s="121"/>
      <c r="I107" s="121"/>
      <c r="J107" s="121"/>
      <c r="K107" s="121"/>
      <c r="L107" s="121"/>
    </row>
    <row r="108" spans="2:12">
      <c r="B108" s="120"/>
      <c r="C108" s="120"/>
      <c r="D108" s="121"/>
      <c r="E108" s="121"/>
      <c r="F108" s="121"/>
      <c r="G108" s="121"/>
      <c r="H108" s="121"/>
      <c r="I108" s="121"/>
      <c r="J108" s="121"/>
      <c r="K108" s="121"/>
      <c r="L108" s="121"/>
    </row>
    <row r="109" spans="2:12">
      <c r="B109" s="120"/>
      <c r="C109" s="120"/>
      <c r="D109" s="121"/>
      <c r="E109" s="121"/>
      <c r="F109" s="121"/>
      <c r="G109" s="121"/>
      <c r="H109" s="121"/>
      <c r="I109" s="121"/>
      <c r="J109" s="121"/>
      <c r="K109" s="121"/>
      <c r="L109" s="121"/>
    </row>
    <row r="110" spans="2:12">
      <c r="B110" s="120"/>
      <c r="C110" s="120"/>
      <c r="D110" s="121"/>
      <c r="E110" s="121"/>
      <c r="F110" s="121"/>
      <c r="G110" s="121"/>
      <c r="H110" s="121"/>
      <c r="I110" s="121"/>
      <c r="J110" s="121"/>
      <c r="K110" s="121"/>
      <c r="L110" s="121"/>
    </row>
    <row r="111" spans="2:12">
      <c r="B111" s="120"/>
      <c r="C111" s="120"/>
      <c r="D111" s="121"/>
      <c r="E111" s="121"/>
      <c r="F111" s="121"/>
      <c r="G111" s="121"/>
      <c r="H111" s="121"/>
      <c r="I111" s="121"/>
      <c r="J111" s="121"/>
      <c r="K111" s="121"/>
      <c r="L111" s="121"/>
    </row>
    <row r="112" spans="2:12">
      <c r="B112" s="120"/>
      <c r="C112" s="120"/>
      <c r="D112" s="121"/>
      <c r="E112" s="121"/>
      <c r="F112" s="121"/>
      <c r="G112" s="121"/>
      <c r="H112" s="121"/>
      <c r="I112" s="121"/>
      <c r="J112" s="121"/>
      <c r="K112" s="121"/>
      <c r="L112" s="121"/>
    </row>
    <row r="113" spans="2:12">
      <c r="B113" s="120"/>
      <c r="C113" s="120"/>
      <c r="D113" s="121"/>
      <c r="E113" s="121"/>
      <c r="F113" s="121"/>
      <c r="G113" s="121"/>
      <c r="H113" s="121"/>
      <c r="I113" s="121"/>
      <c r="J113" s="121"/>
      <c r="K113" s="121"/>
      <c r="L113" s="121"/>
    </row>
    <row r="114" spans="2:12">
      <c r="B114" s="120"/>
      <c r="C114" s="120"/>
      <c r="D114" s="121"/>
      <c r="E114" s="121"/>
      <c r="F114" s="121"/>
      <c r="G114" s="121"/>
      <c r="H114" s="121"/>
      <c r="I114" s="121"/>
      <c r="J114" s="121"/>
      <c r="K114" s="121"/>
      <c r="L114" s="121"/>
    </row>
    <row r="115" spans="2:12">
      <c r="B115" s="120"/>
      <c r="C115" s="120"/>
      <c r="D115" s="121"/>
      <c r="E115" s="121"/>
      <c r="F115" s="121"/>
      <c r="G115" s="121"/>
      <c r="H115" s="121"/>
      <c r="I115" s="121"/>
      <c r="J115" s="121"/>
      <c r="K115" s="121"/>
      <c r="L115" s="121"/>
    </row>
    <row r="116" spans="2:12">
      <c r="B116" s="120"/>
      <c r="C116" s="120"/>
      <c r="D116" s="121"/>
      <c r="E116" s="121"/>
      <c r="F116" s="121"/>
      <c r="G116" s="121"/>
      <c r="H116" s="121"/>
      <c r="I116" s="121"/>
      <c r="J116" s="121"/>
      <c r="K116" s="121"/>
      <c r="L116" s="121"/>
    </row>
    <row r="117" spans="2:12">
      <c r="B117" s="120"/>
      <c r="C117" s="120"/>
      <c r="D117" s="121"/>
      <c r="E117" s="121"/>
      <c r="F117" s="121"/>
      <c r="G117" s="121"/>
      <c r="H117" s="121"/>
      <c r="I117" s="121"/>
      <c r="J117" s="121"/>
      <c r="K117" s="121"/>
      <c r="L117" s="121"/>
    </row>
    <row r="118" spans="2:12">
      <c r="B118" s="120"/>
      <c r="C118" s="120"/>
      <c r="D118" s="121"/>
      <c r="E118" s="121"/>
      <c r="F118" s="121"/>
      <c r="G118" s="121"/>
      <c r="H118" s="121"/>
      <c r="I118" s="121"/>
      <c r="J118" s="121"/>
      <c r="K118" s="121"/>
      <c r="L118" s="121"/>
    </row>
    <row r="119" spans="2:12">
      <c r="B119" s="120"/>
      <c r="C119" s="120"/>
      <c r="D119" s="121"/>
      <c r="E119" s="121"/>
      <c r="F119" s="121"/>
      <c r="G119" s="121"/>
      <c r="H119" s="121"/>
      <c r="I119" s="121"/>
      <c r="J119" s="121"/>
      <c r="K119" s="121"/>
      <c r="L119" s="121"/>
    </row>
    <row r="120" spans="2:12">
      <c r="B120" s="120"/>
      <c r="C120" s="120"/>
      <c r="D120" s="121"/>
      <c r="E120" s="121"/>
      <c r="F120" s="121"/>
      <c r="G120" s="121"/>
      <c r="H120" s="121"/>
      <c r="I120" s="121"/>
      <c r="J120" s="121"/>
      <c r="K120" s="121"/>
      <c r="L120" s="121"/>
    </row>
    <row r="121" spans="2:12">
      <c r="B121" s="120"/>
      <c r="C121" s="120"/>
      <c r="D121" s="121"/>
      <c r="E121" s="121"/>
      <c r="F121" s="121"/>
      <c r="G121" s="121"/>
      <c r="H121" s="121"/>
      <c r="I121" s="121"/>
      <c r="J121" s="121"/>
      <c r="K121" s="121"/>
      <c r="L121" s="121"/>
    </row>
    <row r="122" spans="2:12">
      <c r="B122" s="120"/>
      <c r="C122" s="120"/>
      <c r="D122" s="121"/>
      <c r="E122" s="121"/>
      <c r="F122" s="121"/>
      <c r="G122" s="121"/>
      <c r="H122" s="121"/>
      <c r="I122" s="121"/>
      <c r="J122" s="121"/>
      <c r="K122" s="121"/>
      <c r="L122" s="121"/>
    </row>
    <row r="123" spans="2:12">
      <c r="B123" s="120"/>
      <c r="C123" s="120"/>
      <c r="D123" s="121"/>
      <c r="E123" s="121"/>
      <c r="F123" s="121"/>
      <c r="G123" s="121"/>
      <c r="H123" s="121"/>
      <c r="I123" s="121"/>
      <c r="J123" s="121"/>
      <c r="K123" s="121"/>
      <c r="L123" s="121"/>
    </row>
    <row r="124" spans="2:12">
      <c r="B124" s="120"/>
      <c r="C124" s="120"/>
      <c r="D124" s="121"/>
      <c r="E124" s="121"/>
      <c r="F124" s="121"/>
      <c r="G124" s="121"/>
      <c r="H124" s="121"/>
      <c r="I124" s="121"/>
      <c r="J124" s="121"/>
      <c r="K124" s="121"/>
      <c r="L124" s="121"/>
    </row>
    <row r="125" spans="2:12">
      <c r="B125" s="120"/>
      <c r="C125" s="120"/>
      <c r="D125" s="121"/>
      <c r="E125" s="121"/>
      <c r="F125" s="121"/>
      <c r="G125" s="121"/>
      <c r="H125" s="121"/>
      <c r="I125" s="121"/>
      <c r="J125" s="121"/>
      <c r="K125" s="121"/>
      <c r="L125" s="121"/>
    </row>
    <row r="126" spans="2:12">
      <c r="B126" s="120"/>
      <c r="C126" s="120"/>
      <c r="D126" s="121"/>
      <c r="E126" s="121"/>
      <c r="F126" s="121"/>
      <c r="G126" s="121"/>
      <c r="H126" s="121"/>
      <c r="I126" s="121"/>
      <c r="J126" s="121"/>
      <c r="K126" s="121"/>
      <c r="L126" s="121"/>
    </row>
    <row r="127" spans="2:12">
      <c r="B127" s="120"/>
      <c r="C127" s="120"/>
      <c r="D127" s="121"/>
      <c r="E127" s="121"/>
      <c r="F127" s="121"/>
      <c r="G127" s="121"/>
      <c r="H127" s="121"/>
      <c r="I127" s="121"/>
      <c r="J127" s="121"/>
      <c r="K127" s="121"/>
      <c r="L127" s="121"/>
    </row>
    <row r="128" spans="2:12">
      <c r="B128" s="120"/>
      <c r="C128" s="120"/>
      <c r="D128" s="121"/>
      <c r="E128" s="121"/>
      <c r="F128" s="121"/>
      <c r="G128" s="121"/>
      <c r="H128" s="121"/>
      <c r="I128" s="121"/>
      <c r="J128" s="121"/>
      <c r="K128" s="121"/>
      <c r="L128" s="121"/>
    </row>
    <row r="129" spans="2:12">
      <c r="B129" s="120"/>
      <c r="C129" s="120"/>
      <c r="D129" s="121"/>
      <c r="E129" s="121"/>
      <c r="F129" s="121"/>
      <c r="G129" s="121"/>
      <c r="H129" s="121"/>
      <c r="I129" s="121"/>
      <c r="J129" s="121"/>
      <c r="K129" s="121"/>
      <c r="L129" s="121"/>
    </row>
    <row r="130" spans="2:12">
      <c r="B130" s="120"/>
      <c r="C130" s="120"/>
      <c r="D130" s="121"/>
      <c r="E130" s="121"/>
      <c r="F130" s="121"/>
      <c r="G130" s="121"/>
      <c r="H130" s="121"/>
      <c r="I130" s="121"/>
      <c r="J130" s="121"/>
      <c r="K130" s="121"/>
      <c r="L130" s="121"/>
    </row>
    <row r="131" spans="2:12">
      <c r="B131" s="120"/>
      <c r="C131" s="120"/>
      <c r="D131" s="121"/>
      <c r="E131" s="121"/>
      <c r="F131" s="121"/>
      <c r="G131" s="121"/>
      <c r="H131" s="121"/>
      <c r="I131" s="121"/>
      <c r="J131" s="121"/>
      <c r="K131" s="121"/>
      <c r="L131" s="121"/>
    </row>
    <row r="132" spans="2:12">
      <c r="B132" s="120"/>
      <c r="C132" s="120"/>
      <c r="D132" s="121"/>
      <c r="E132" s="121"/>
      <c r="F132" s="121"/>
      <c r="G132" s="121"/>
      <c r="H132" s="121"/>
      <c r="I132" s="121"/>
      <c r="J132" s="121"/>
      <c r="K132" s="121"/>
      <c r="L132" s="121"/>
    </row>
    <row r="133" spans="2:12">
      <c r="B133" s="120"/>
      <c r="C133" s="120"/>
      <c r="D133" s="121"/>
      <c r="E133" s="121"/>
      <c r="F133" s="121"/>
      <c r="G133" s="121"/>
      <c r="H133" s="121"/>
      <c r="I133" s="121"/>
      <c r="J133" s="121"/>
      <c r="K133" s="121"/>
      <c r="L133" s="121"/>
    </row>
    <row r="134" spans="2:12">
      <c r="B134" s="120"/>
      <c r="C134" s="120"/>
      <c r="D134" s="121"/>
      <c r="E134" s="121"/>
      <c r="F134" s="121"/>
      <c r="G134" s="121"/>
      <c r="H134" s="121"/>
      <c r="I134" s="121"/>
      <c r="J134" s="121"/>
      <c r="K134" s="121"/>
      <c r="L134" s="121"/>
    </row>
    <row r="135" spans="2:12">
      <c r="B135" s="120"/>
      <c r="C135" s="120"/>
      <c r="D135" s="121"/>
      <c r="E135" s="121"/>
      <c r="F135" s="121"/>
      <c r="G135" s="121"/>
      <c r="H135" s="121"/>
      <c r="I135" s="121"/>
      <c r="J135" s="121"/>
      <c r="K135" s="121"/>
      <c r="L135" s="121"/>
    </row>
    <row r="136" spans="2:12">
      <c r="B136" s="120"/>
      <c r="C136" s="120"/>
      <c r="D136" s="121"/>
      <c r="E136" s="121"/>
      <c r="F136" s="121"/>
      <c r="G136" s="121"/>
      <c r="H136" s="121"/>
      <c r="I136" s="121"/>
      <c r="J136" s="121"/>
      <c r="K136" s="121"/>
      <c r="L136" s="121"/>
    </row>
    <row r="137" spans="2:12">
      <c r="B137" s="120"/>
      <c r="C137" s="120"/>
      <c r="D137" s="121"/>
      <c r="E137" s="121"/>
      <c r="F137" s="121"/>
      <c r="G137" s="121"/>
      <c r="H137" s="121"/>
      <c r="I137" s="121"/>
      <c r="J137" s="121"/>
      <c r="K137" s="121"/>
      <c r="L137" s="121"/>
    </row>
    <row r="138" spans="2:12">
      <c r="B138" s="120"/>
      <c r="C138" s="120"/>
      <c r="D138" s="121"/>
      <c r="E138" s="121"/>
      <c r="F138" s="121"/>
      <c r="G138" s="121"/>
      <c r="H138" s="121"/>
      <c r="I138" s="121"/>
      <c r="J138" s="121"/>
      <c r="K138" s="121"/>
      <c r="L138" s="121"/>
    </row>
    <row r="139" spans="2:12">
      <c r="B139" s="120"/>
      <c r="C139" s="120"/>
      <c r="D139" s="121"/>
      <c r="E139" s="121"/>
      <c r="F139" s="121"/>
      <c r="G139" s="121"/>
      <c r="H139" s="121"/>
      <c r="I139" s="121"/>
      <c r="J139" s="121"/>
      <c r="K139" s="121"/>
      <c r="L139" s="121"/>
    </row>
    <row r="140" spans="2:12">
      <c r="B140" s="120"/>
      <c r="C140" s="120"/>
      <c r="D140" s="121"/>
      <c r="E140" s="121"/>
      <c r="F140" s="121"/>
      <c r="G140" s="121"/>
      <c r="H140" s="121"/>
      <c r="I140" s="121"/>
      <c r="J140" s="121"/>
      <c r="K140" s="121"/>
      <c r="L140" s="121"/>
    </row>
    <row r="141" spans="2:12">
      <c r="B141" s="120"/>
      <c r="C141" s="120"/>
      <c r="D141" s="121"/>
      <c r="E141" s="121"/>
      <c r="F141" s="121"/>
      <c r="G141" s="121"/>
      <c r="H141" s="121"/>
      <c r="I141" s="121"/>
      <c r="J141" s="121"/>
      <c r="K141" s="121"/>
      <c r="L141" s="121"/>
    </row>
    <row r="142" spans="2:12">
      <c r="B142" s="120"/>
      <c r="C142" s="120"/>
      <c r="D142" s="121"/>
      <c r="E142" s="121"/>
      <c r="F142" s="121"/>
      <c r="G142" s="121"/>
      <c r="H142" s="121"/>
      <c r="I142" s="121"/>
      <c r="J142" s="121"/>
      <c r="K142" s="121"/>
      <c r="L142" s="121"/>
    </row>
    <row r="143" spans="2:12">
      <c r="B143" s="120"/>
      <c r="C143" s="120"/>
      <c r="D143" s="121"/>
      <c r="E143" s="121"/>
      <c r="F143" s="121"/>
      <c r="G143" s="121"/>
      <c r="H143" s="121"/>
      <c r="I143" s="121"/>
      <c r="J143" s="121"/>
      <c r="K143" s="121"/>
      <c r="L143" s="121"/>
    </row>
    <row r="144" spans="2:12">
      <c r="B144" s="120"/>
      <c r="C144" s="120"/>
      <c r="D144" s="121"/>
      <c r="E144" s="121"/>
      <c r="F144" s="121"/>
      <c r="G144" s="121"/>
      <c r="H144" s="121"/>
      <c r="I144" s="121"/>
      <c r="J144" s="121"/>
      <c r="K144" s="121"/>
      <c r="L144" s="121"/>
    </row>
    <row r="145" spans="2:12">
      <c r="B145" s="120"/>
      <c r="C145" s="120"/>
      <c r="D145" s="121"/>
      <c r="E145" s="121"/>
      <c r="F145" s="121"/>
      <c r="G145" s="121"/>
      <c r="H145" s="121"/>
      <c r="I145" s="121"/>
      <c r="J145" s="121"/>
      <c r="K145" s="121"/>
      <c r="L145" s="121"/>
    </row>
    <row r="146" spans="2:12">
      <c r="B146" s="120"/>
      <c r="C146" s="120"/>
      <c r="D146" s="121"/>
      <c r="E146" s="121"/>
      <c r="F146" s="121"/>
      <c r="G146" s="121"/>
      <c r="H146" s="121"/>
      <c r="I146" s="121"/>
      <c r="J146" s="121"/>
      <c r="K146" s="121"/>
      <c r="L146" s="121"/>
    </row>
    <row r="147" spans="2:12">
      <c r="B147" s="120"/>
      <c r="C147" s="120"/>
      <c r="D147" s="121"/>
      <c r="E147" s="121"/>
      <c r="F147" s="121"/>
      <c r="G147" s="121"/>
      <c r="H147" s="121"/>
      <c r="I147" s="121"/>
      <c r="J147" s="121"/>
      <c r="K147" s="121"/>
      <c r="L147" s="121"/>
    </row>
    <row r="148" spans="2:12">
      <c r="B148" s="120"/>
      <c r="C148" s="120"/>
      <c r="D148" s="121"/>
      <c r="E148" s="121"/>
      <c r="F148" s="121"/>
      <c r="G148" s="121"/>
      <c r="H148" s="121"/>
      <c r="I148" s="121"/>
      <c r="J148" s="121"/>
      <c r="K148" s="121"/>
      <c r="L148" s="121"/>
    </row>
    <row r="149" spans="2:12">
      <c r="B149" s="120"/>
      <c r="C149" s="120"/>
      <c r="D149" s="121"/>
      <c r="E149" s="121"/>
      <c r="F149" s="121"/>
      <c r="G149" s="121"/>
      <c r="H149" s="121"/>
      <c r="I149" s="121"/>
      <c r="J149" s="121"/>
      <c r="K149" s="121"/>
      <c r="L149" s="121"/>
    </row>
    <row r="150" spans="2:12">
      <c r="B150" s="120"/>
      <c r="C150" s="120"/>
      <c r="D150" s="121"/>
      <c r="E150" s="121"/>
      <c r="F150" s="121"/>
      <c r="G150" s="121"/>
      <c r="H150" s="121"/>
      <c r="I150" s="121"/>
      <c r="J150" s="121"/>
      <c r="K150" s="121"/>
      <c r="L150" s="121"/>
    </row>
    <row r="151" spans="2:12">
      <c r="B151" s="120"/>
      <c r="C151" s="120"/>
      <c r="D151" s="121"/>
      <c r="E151" s="121"/>
      <c r="F151" s="121"/>
      <c r="G151" s="121"/>
      <c r="H151" s="121"/>
      <c r="I151" s="121"/>
      <c r="J151" s="121"/>
      <c r="K151" s="121"/>
      <c r="L151" s="121"/>
    </row>
    <row r="152" spans="2:12">
      <c r="B152" s="120"/>
      <c r="C152" s="120"/>
      <c r="D152" s="121"/>
      <c r="E152" s="121"/>
      <c r="F152" s="121"/>
      <c r="G152" s="121"/>
      <c r="H152" s="121"/>
      <c r="I152" s="121"/>
      <c r="J152" s="121"/>
      <c r="K152" s="121"/>
      <c r="L152" s="121"/>
    </row>
    <row r="153" spans="2:12">
      <c r="B153" s="120"/>
      <c r="C153" s="120"/>
      <c r="D153" s="121"/>
      <c r="E153" s="121"/>
      <c r="F153" s="121"/>
      <c r="G153" s="121"/>
      <c r="H153" s="121"/>
      <c r="I153" s="121"/>
      <c r="J153" s="121"/>
      <c r="K153" s="121"/>
      <c r="L153" s="121"/>
    </row>
    <row r="154" spans="2:12">
      <c r="B154" s="120"/>
      <c r="C154" s="120"/>
      <c r="D154" s="121"/>
      <c r="E154" s="121"/>
      <c r="F154" s="121"/>
      <c r="G154" s="121"/>
      <c r="H154" s="121"/>
      <c r="I154" s="121"/>
      <c r="J154" s="121"/>
      <c r="K154" s="121"/>
      <c r="L154" s="121"/>
    </row>
    <row r="155" spans="2:12">
      <c r="B155" s="120"/>
      <c r="C155" s="120"/>
      <c r="D155" s="121"/>
      <c r="E155" s="121"/>
      <c r="F155" s="121"/>
      <c r="G155" s="121"/>
      <c r="H155" s="121"/>
      <c r="I155" s="121"/>
      <c r="J155" s="121"/>
      <c r="K155" s="121"/>
      <c r="L155" s="121"/>
    </row>
    <row r="156" spans="2:12">
      <c r="B156" s="120"/>
      <c r="C156" s="120"/>
      <c r="D156" s="121"/>
      <c r="E156" s="121"/>
      <c r="F156" s="121"/>
      <c r="G156" s="121"/>
      <c r="H156" s="121"/>
      <c r="I156" s="121"/>
      <c r="J156" s="121"/>
      <c r="K156" s="121"/>
      <c r="L156" s="121"/>
    </row>
    <row r="157" spans="2:12">
      <c r="B157" s="120"/>
      <c r="C157" s="120"/>
      <c r="D157" s="121"/>
      <c r="E157" s="121"/>
      <c r="F157" s="121"/>
      <c r="G157" s="121"/>
      <c r="H157" s="121"/>
      <c r="I157" s="121"/>
      <c r="J157" s="121"/>
      <c r="K157" s="121"/>
      <c r="L157" s="121"/>
    </row>
    <row r="158" spans="2:12">
      <c r="B158" s="120"/>
      <c r="C158" s="120"/>
      <c r="D158" s="121"/>
      <c r="E158" s="121"/>
      <c r="F158" s="121"/>
      <c r="G158" s="121"/>
      <c r="H158" s="121"/>
      <c r="I158" s="121"/>
      <c r="J158" s="121"/>
      <c r="K158" s="121"/>
      <c r="L158" s="121"/>
    </row>
    <row r="159" spans="2:12">
      <c r="B159" s="120"/>
      <c r="C159" s="120"/>
      <c r="D159" s="121"/>
      <c r="E159" s="121"/>
      <c r="F159" s="121"/>
      <c r="G159" s="121"/>
      <c r="H159" s="121"/>
      <c r="I159" s="121"/>
      <c r="J159" s="121"/>
      <c r="K159" s="121"/>
      <c r="L159" s="121"/>
    </row>
    <row r="160" spans="2:12">
      <c r="B160" s="120"/>
      <c r="C160" s="120"/>
      <c r="D160" s="121"/>
      <c r="E160" s="121"/>
      <c r="F160" s="121"/>
      <c r="G160" s="121"/>
      <c r="H160" s="121"/>
      <c r="I160" s="121"/>
      <c r="J160" s="121"/>
      <c r="K160" s="121"/>
      <c r="L160" s="121"/>
    </row>
    <row r="161" spans="2:12">
      <c r="B161" s="120"/>
      <c r="C161" s="120"/>
      <c r="D161" s="121"/>
      <c r="E161" s="121"/>
      <c r="F161" s="121"/>
      <c r="G161" s="121"/>
      <c r="H161" s="121"/>
      <c r="I161" s="121"/>
      <c r="J161" s="121"/>
      <c r="K161" s="121"/>
      <c r="L161" s="121"/>
    </row>
    <row r="162" spans="2:12">
      <c r="B162" s="120"/>
      <c r="C162" s="120"/>
      <c r="D162" s="121"/>
      <c r="E162" s="121"/>
      <c r="F162" s="121"/>
      <c r="G162" s="121"/>
      <c r="H162" s="121"/>
      <c r="I162" s="121"/>
      <c r="J162" s="121"/>
      <c r="K162" s="121"/>
      <c r="L162" s="121"/>
    </row>
    <row r="163" spans="2:12">
      <c r="B163" s="120"/>
      <c r="C163" s="120"/>
      <c r="D163" s="121"/>
      <c r="E163" s="121"/>
      <c r="F163" s="121"/>
      <c r="G163" s="121"/>
      <c r="H163" s="121"/>
      <c r="I163" s="121"/>
      <c r="J163" s="121"/>
      <c r="K163" s="121"/>
      <c r="L163" s="121"/>
    </row>
    <row r="164" spans="2:12">
      <c r="B164" s="120"/>
      <c r="C164" s="120"/>
      <c r="D164" s="121"/>
      <c r="E164" s="121"/>
      <c r="F164" s="121"/>
      <c r="G164" s="121"/>
      <c r="H164" s="121"/>
      <c r="I164" s="121"/>
      <c r="J164" s="121"/>
      <c r="K164" s="121"/>
      <c r="L164" s="121"/>
    </row>
    <row r="165" spans="2:12">
      <c r="B165" s="120"/>
      <c r="C165" s="120"/>
      <c r="D165" s="121"/>
      <c r="E165" s="121"/>
      <c r="F165" s="121"/>
      <c r="G165" s="121"/>
      <c r="H165" s="121"/>
      <c r="I165" s="121"/>
      <c r="J165" s="121"/>
      <c r="K165" s="121"/>
      <c r="L165" s="121"/>
    </row>
    <row r="166" spans="2:12">
      <c r="B166" s="120"/>
      <c r="C166" s="120"/>
      <c r="D166" s="121"/>
      <c r="E166" s="121"/>
      <c r="F166" s="121"/>
      <c r="G166" s="121"/>
      <c r="H166" s="121"/>
      <c r="I166" s="121"/>
      <c r="J166" s="121"/>
      <c r="K166" s="121"/>
      <c r="L166" s="121"/>
    </row>
    <row r="167" spans="2:12">
      <c r="B167" s="120"/>
      <c r="C167" s="120"/>
      <c r="D167" s="121"/>
      <c r="E167" s="121"/>
      <c r="F167" s="121"/>
      <c r="G167" s="121"/>
      <c r="H167" s="121"/>
      <c r="I167" s="121"/>
      <c r="J167" s="121"/>
      <c r="K167" s="121"/>
      <c r="L167" s="121"/>
    </row>
    <row r="168" spans="2:12">
      <c r="B168" s="120"/>
      <c r="C168" s="120"/>
      <c r="D168" s="121"/>
      <c r="E168" s="121"/>
      <c r="F168" s="121"/>
      <c r="G168" s="121"/>
      <c r="H168" s="121"/>
      <c r="I168" s="121"/>
      <c r="J168" s="121"/>
      <c r="K168" s="121"/>
      <c r="L168" s="121"/>
    </row>
    <row r="169" spans="2:12">
      <c r="B169" s="120"/>
      <c r="C169" s="120"/>
      <c r="D169" s="121"/>
      <c r="E169" s="121"/>
      <c r="F169" s="121"/>
      <c r="G169" s="121"/>
      <c r="H169" s="121"/>
      <c r="I169" s="121"/>
      <c r="J169" s="121"/>
      <c r="K169" s="121"/>
      <c r="L169" s="121"/>
    </row>
    <row r="170" spans="2:12">
      <c r="B170" s="120"/>
      <c r="C170" s="120"/>
      <c r="D170" s="121"/>
      <c r="E170" s="121"/>
      <c r="F170" s="121"/>
      <c r="G170" s="121"/>
      <c r="H170" s="121"/>
      <c r="I170" s="121"/>
      <c r="J170" s="121"/>
      <c r="K170" s="121"/>
      <c r="L170" s="121"/>
    </row>
    <row r="171" spans="2:12">
      <c r="B171" s="120"/>
      <c r="C171" s="120"/>
      <c r="D171" s="121"/>
      <c r="E171" s="121"/>
      <c r="F171" s="121"/>
      <c r="G171" s="121"/>
      <c r="H171" s="121"/>
      <c r="I171" s="121"/>
      <c r="J171" s="121"/>
      <c r="K171" s="121"/>
      <c r="L171" s="121"/>
    </row>
    <row r="172" spans="2:12">
      <c r="B172" s="120"/>
      <c r="C172" s="120"/>
      <c r="D172" s="121"/>
      <c r="E172" s="121"/>
      <c r="F172" s="121"/>
      <c r="G172" s="121"/>
      <c r="H172" s="121"/>
      <c r="I172" s="121"/>
      <c r="J172" s="121"/>
      <c r="K172" s="121"/>
      <c r="L172" s="121"/>
    </row>
    <row r="173" spans="2:12">
      <c r="B173" s="120"/>
      <c r="C173" s="120"/>
      <c r="D173" s="121"/>
      <c r="E173" s="121"/>
      <c r="F173" s="121"/>
      <c r="G173" s="121"/>
      <c r="H173" s="121"/>
      <c r="I173" s="121"/>
      <c r="J173" s="121"/>
      <c r="K173" s="121"/>
      <c r="L173" s="121"/>
    </row>
    <row r="174" spans="2:12">
      <c r="B174" s="120"/>
      <c r="C174" s="120"/>
      <c r="D174" s="121"/>
      <c r="E174" s="121"/>
      <c r="F174" s="121"/>
      <c r="G174" s="121"/>
      <c r="H174" s="121"/>
      <c r="I174" s="121"/>
      <c r="J174" s="121"/>
      <c r="K174" s="121"/>
      <c r="L174" s="121"/>
    </row>
    <row r="175" spans="2:12">
      <c r="B175" s="120"/>
      <c r="C175" s="120"/>
      <c r="D175" s="121"/>
      <c r="E175" s="121"/>
      <c r="F175" s="121"/>
      <c r="G175" s="121"/>
      <c r="H175" s="121"/>
      <c r="I175" s="121"/>
      <c r="J175" s="121"/>
      <c r="K175" s="121"/>
      <c r="L175" s="121"/>
    </row>
    <row r="176" spans="2:12">
      <c r="B176" s="120"/>
      <c r="C176" s="120"/>
      <c r="D176" s="121"/>
      <c r="E176" s="121"/>
      <c r="F176" s="121"/>
      <c r="G176" s="121"/>
      <c r="H176" s="121"/>
      <c r="I176" s="121"/>
      <c r="J176" s="121"/>
      <c r="K176" s="121"/>
      <c r="L176" s="121"/>
    </row>
    <row r="177" spans="2:12">
      <c r="B177" s="120"/>
      <c r="C177" s="120"/>
      <c r="D177" s="121"/>
      <c r="E177" s="121"/>
      <c r="F177" s="121"/>
      <c r="G177" s="121"/>
      <c r="H177" s="121"/>
      <c r="I177" s="121"/>
      <c r="J177" s="121"/>
      <c r="K177" s="121"/>
      <c r="L177" s="121"/>
    </row>
    <row r="178" spans="2:12">
      <c r="B178" s="120"/>
      <c r="C178" s="120"/>
      <c r="D178" s="121"/>
      <c r="E178" s="121"/>
      <c r="F178" s="121"/>
      <c r="G178" s="121"/>
      <c r="H178" s="121"/>
      <c r="I178" s="121"/>
      <c r="J178" s="121"/>
      <c r="K178" s="121"/>
      <c r="L178" s="121"/>
    </row>
    <row r="179" spans="2:12">
      <c r="B179" s="120"/>
      <c r="C179" s="120"/>
      <c r="D179" s="121"/>
      <c r="E179" s="121"/>
      <c r="F179" s="121"/>
      <c r="G179" s="121"/>
      <c r="H179" s="121"/>
      <c r="I179" s="121"/>
      <c r="J179" s="121"/>
      <c r="K179" s="121"/>
      <c r="L179" s="121"/>
    </row>
    <row r="180" spans="2:12">
      <c r="B180" s="120"/>
      <c r="C180" s="120"/>
      <c r="D180" s="121"/>
      <c r="E180" s="121"/>
      <c r="F180" s="121"/>
      <c r="G180" s="121"/>
      <c r="H180" s="121"/>
      <c r="I180" s="121"/>
      <c r="J180" s="121"/>
      <c r="K180" s="121"/>
      <c r="L180" s="121"/>
    </row>
    <row r="181" spans="2:12">
      <c r="B181" s="120"/>
      <c r="C181" s="120"/>
      <c r="D181" s="121"/>
      <c r="E181" s="121"/>
      <c r="F181" s="121"/>
      <c r="G181" s="121"/>
      <c r="H181" s="121"/>
      <c r="I181" s="121"/>
      <c r="J181" s="121"/>
      <c r="K181" s="121"/>
      <c r="L181" s="121"/>
    </row>
    <row r="182" spans="2:12">
      <c r="B182" s="120"/>
      <c r="C182" s="120"/>
      <c r="D182" s="121"/>
      <c r="E182" s="121"/>
      <c r="F182" s="121"/>
      <c r="G182" s="121"/>
      <c r="H182" s="121"/>
      <c r="I182" s="121"/>
      <c r="J182" s="121"/>
      <c r="K182" s="121"/>
      <c r="L182" s="121"/>
    </row>
    <row r="183" spans="2:12">
      <c r="B183" s="120"/>
      <c r="C183" s="120"/>
      <c r="D183" s="121"/>
      <c r="E183" s="121"/>
      <c r="F183" s="121"/>
      <c r="G183" s="121"/>
      <c r="H183" s="121"/>
      <c r="I183" s="121"/>
      <c r="J183" s="121"/>
      <c r="K183" s="121"/>
      <c r="L183" s="121"/>
    </row>
    <row r="184" spans="2:12">
      <c r="B184" s="120"/>
      <c r="C184" s="120"/>
      <c r="D184" s="121"/>
      <c r="E184" s="121"/>
      <c r="F184" s="121"/>
      <c r="G184" s="121"/>
      <c r="H184" s="121"/>
      <c r="I184" s="121"/>
      <c r="J184" s="121"/>
      <c r="K184" s="121"/>
      <c r="L184" s="121"/>
    </row>
    <row r="185" spans="2:12">
      <c r="B185" s="120"/>
      <c r="C185" s="120"/>
      <c r="D185" s="121"/>
      <c r="E185" s="121"/>
      <c r="F185" s="121"/>
      <c r="G185" s="121"/>
      <c r="H185" s="121"/>
      <c r="I185" s="121"/>
      <c r="J185" s="121"/>
      <c r="K185" s="121"/>
      <c r="L185" s="121"/>
    </row>
    <row r="186" spans="2:12">
      <c r="B186" s="120"/>
      <c r="C186" s="120"/>
      <c r="D186" s="121"/>
      <c r="E186" s="121"/>
      <c r="F186" s="121"/>
      <c r="G186" s="121"/>
      <c r="H186" s="121"/>
      <c r="I186" s="121"/>
      <c r="J186" s="121"/>
      <c r="K186" s="121"/>
      <c r="L186" s="121"/>
    </row>
    <row r="187" spans="2:12">
      <c r="B187" s="120"/>
      <c r="C187" s="120"/>
      <c r="D187" s="121"/>
      <c r="E187" s="121"/>
      <c r="F187" s="121"/>
      <c r="G187" s="121"/>
      <c r="H187" s="121"/>
      <c r="I187" s="121"/>
      <c r="J187" s="121"/>
      <c r="K187" s="121"/>
      <c r="L187" s="121"/>
    </row>
    <row r="188" spans="2:12">
      <c r="B188" s="120"/>
      <c r="C188" s="120"/>
      <c r="D188" s="121"/>
      <c r="E188" s="121"/>
      <c r="F188" s="121"/>
      <c r="G188" s="121"/>
      <c r="H188" s="121"/>
      <c r="I188" s="121"/>
      <c r="J188" s="121"/>
      <c r="K188" s="121"/>
      <c r="L188" s="121"/>
    </row>
    <row r="189" spans="2:12">
      <c r="B189" s="120"/>
      <c r="C189" s="120"/>
      <c r="D189" s="121"/>
      <c r="E189" s="121"/>
      <c r="F189" s="121"/>
      <c r="G189" s="121"/>
      <c r="H189" s="121"/>
      <c r="I189" s="121"/>
      <c r="J189" s="121"/>
      <c r="K189" s="121"/>
      <c r="L189" s="121"/>
    </row>
    <row r="190" spans="2:12">
      <c r="B190" s="120"/>
      <c r="C190" s="120"/>
      <c r="D190" s="121"/>
      <c r="E190" s="121"/>
      <c r="F190" s="121"/>
      <c r="G190" s="121"/>
      <c r="H190" s="121"/>
      <c r="I190" s="121"/>
      <c r="J190" s="121"/>
      <c r="K190" s="121"/>
      <c r="L190" s="121"/>
    </row>
    <row r="191" spans="2:12">
      <c r="B191" s="120"/>
      <c r="C191" s="120"/>
      <c r="D191" s="121"/>
      <c r="E191" s="121"/>
      <c r="F191" s="121"/>
      <c r="G191" s="121"/>
      <c r="H191" s="121"/>
      <c r="I191" s="121"/>
      <c r="J191" s="121"/>
      <c r="K191" s="121"/>
      <c r="L191" s="121"/>
    </row>
    <row r="192" spans="2:12">
      <c r="B192" s="120"/>
      <c r="C192" s="120"/>
      <c r="D192" s="121"/>
      <c r="E192" s="121"/>
      <c r="F192" s="121"/>
      <c r="G192" s="121"/>
      <c r="H192" s="121"/>
      <c r="I192" s="121"/>
      <c r="J192" s="121"/>
      <c r="K192" s="121"/>
      <c r="L192" s="121"/>
    </row>
    <row r="193" spans="2:12">
      <c r="B193" s="120"/>
      <c r="C193" s="120"/>
      <c r="D193" s="121"/>
      <c r="E193" s="121"/>
      <c r="F193" s="121"/>
      <c r="G193" s="121"/>
      <c r="H193" s="121"/>
      <c r="I193" s="121"/>
      <c r="J193" s="121"/>
      <c r="K193" s="121"/>
      <c r="L193" s="121"/>
    </row>
    <row r="194" spans="2:12">
      <c r="B194" s="120"/>
      <c r="C194" s="120"/>
      <c r="D194" s="121"/>
      <c r="E194" s="121"/>
      <c r="F194" s="121"/>
      <c r="G194" s="121"/>
      <c r="H194" s="121"/>
      <c r="I194" s="121"/>
      <c r="J194" s="121"/>
      <c r="K194" s="121"/>
      <c r="L194" s="121"/>
    </row>
    <row r="195" spans="2:12">
      <c r="B195" s="120"/>
      <c r="C195" s="120"/>
      <c r="D195" s="121"/>
      <c r="E195" s="121"/>
      <c r="F195" s="121"/>
      <c r="G195" s="121"/>
      <c r="H195" s="121"/>
      <c r="I195" s="121"/>
      <c r="J195" s="121"/>
      <c r="K195" s="121"/>
      <c r="L195" s="121"/>
    </row>
    <row r="196" spans="2:12">
      <c r="B196" s="120"/>
      <c r="C196" s="120"/>
      <c r="D196" s="121"/>
      <c r="E196" s="121"/>
      <c r="F196" s="121"/>
      <c r="G196" s="121"/>
      <c r="H196" s="121"/>
      <c r="I196" s="121"/>
      <c r="J196" s="121"/>
      <c r="K196" s="121"/>
      <c r="L196" s="121"/>
    </row>
    <row r="197" spans="2:12">
      <c r="B197" s="120"/>
      <c r="C197" s="120"/>
      <c r="D197" s="121"/>
      <c r="E197" s="121"/>
      <c r="F197" s="121"/>
      <c r="G197" s="121"/>
      <c r="H197" s="121"/>
      <c r="I197" s="121"/>
      <c r="J197" s="121"/>
      <c r="K197" s="121"/>
      <c r="L197" s="121"/>
    </row>
    <row r="198" spans="2:12">
      <c r="B198" s="120"/>
      <c r="C198" s="120"/>
      <c r="D198" s="121"/>
      <c r="E198" s="121"/>
      <c r="F198" s="121"/>
      <c r="G198" s="121"/>
      <c r="H198" s="121"/>
      <c r="I198" s="121"/>
      <c r="J198" s="121"/>
      <c r="K198" s="121"/>
      <c r="L198" s="121"/>
    </row>
    <row r="199" spans="2:12">
      <c r="B199" s="120"/>
      <c r="C199" s="120"/>
      <c r="D199" s="121"/>
      <c r="E199" s="121"/>
      <c r="F199" s="121"/>
      <c r="G199" s="121"/>
      <c r="H199" s="121"/>
      <c r="I199" s="121"/>
      <c r="J199" s="121"/>
      <c r="K199" s="121"/>
      <c r="L199" s="121"/>
    </row>
    <row r="200" spans="2:12">
      <c r="B200" s="120"/>
      <c r="C200" s="120"/>
      <c r="D200" s="121"/>
      <c r="E200" s="121"/>
      <c r="F200" s="121"/>
      <c r="G200" s="121"/>
      <c r="H200" s="121"/>
      <c r="I200" s="121"/>
      <c r="J200" s="121"/>
      <c r="K200" s="121"/>
      <c r="L200" s="121"/>
    </row>
    <row r="201" spans="2:12">
      <c r="B201" s="120"/>
      <c r="C201" s="120"/>
      <c r="D201" s="121"/>
      <c r="E201" s="121"/>
      <c r="F201" s="121"/>
      <c r="G201" s="121"/>
      <c r="H201" s="121"/>
      <c r="I201" s="121"/>
      <c r="J201" s="121"/>
      <c r="K201" s="121"/>
      <c r="L201" s="121"/>
    </row>
    <row r="202" spans="2:12">
      <c r="B202" s="120"/>
      <c r="C202" s="120"/>
      <c r="D202" s="121"/>
      <c r="E202" s="121"/>
      <c r="F202" s="121"/>
      <c r="G202" s="121"/>
      <c r="H202" s="121"/>
      <c r="I202" s="121"/>
      <c r="J202" s="121"/>
      <c r="K202" s="121"/>
      <c r="L202" s="121"/>
    </row>
    <row r="203" spans="2:12">
      <c r="B203" s="120"/>
      <c r="C203" s="120"/>
      <c r="D203" s="121"/>
      <c r="E203" s="121"/>
      <c r="F203" s="121"/>
      <c r="G203" s="121"/>
      <c r="H203" s="121"/>
      <c r="I203" s="121"/>
      <c r="J203" s="121"/>
      <c r="K203" s="121"/>
      <c r="L203" s="121"/>
    </row>
    <row r="204" spans="2:12">
      <c r="B204" s="120"/>
      <c r="C204" s="120"/>
      <c r="D204" s="121"/>
      <c r="E204" s="121"/>
      <c r="F204" s="121"/>
      <c r="G204" s="121"/>
      <c r="H204" s="121"/>
      <c r="I204" s="121"/>
      <c r="J204" s="121"/>
      <c r="K204" s="121"/>
      <c r="L204" s="121"/>
    </row>
    <row r="205" spans="2:12">
      <c r="B205" s="120"/>
      <c r="C205" s="120"/>
      <c r="D205" s="121"/>
      <c r="E205" s="121"/>
      <c r="F205" s="121"/>
      <c r="G205" s="121"/>
      <c r="H205" s="121"/>
      <c r="I205" s="121"/>
      <c r="J205" s="121"/>
      <c r="K205" s="121"/>
      <c r="L205" s="121"/>
    </row>
    <row r="206" spans="2:12">
      <c r="B206" s="120"/>
      <c r="C206" s="120"/>
      <c r="D206" s="121"/>
      <c r="E206" s="121"/>
      <c r="F206" s="121"/>
      <c r="G206" s="121"/>
      <c r="H206" s="121"/>
      <c r="I206" s="121"/>
      <c r="J206" s="121"/>
      <c r="K206" s="121"/>
      <c r="L206" s="121"/>
    </row>
    <row r="207" spans="2:12">
      <c r="B207" s="120"/>
      <c r="C207" s="120"/>
      <c r="D207" s="121"/>
      <c r="E207" s="121"/>
      <c r="F207" s="121"/>
      <c r="G207" s="121"/>
      <c r="H207" s="121"/>
      <c r="I207" s="121"/>
      <c r="J207" s="121"/>
      <c r="K207" s="121"/>
      <c r="L207" s="121"/>
    </row>
    <row r="208" spans="2:12">
      <c r="B208" s="120"/>
      <c r="C208" s="120"/>
      <c r="D208" s="121"/>
      <c r="E208" s="121"/>
      <c r="F208" s="121"/>
      <c r="G208" s="121"/>
      <c r="H208" s="121"/>
      <c r="I208" s="121"/>
      <c r="J208" s="121"/>
      <c r="K208" s="121"/>
      <c r="L208" s="121"/>
    </row>
    <row r="209" spans="2:12">
      <c r="B209" s="120"/>
      <c r="C209" s="120"/>
      <c r="D209" s="121"/>
      <c r="E209" s="121"/>
      <c r="F209" s="121"/>
      <c r="G209" s="121"/>
      <c r="H209" s="121"/>
      <c r="I209" s="121"/>
      <c r="J209" s="121"/>
      <c r="K209" s="121"/>
      <c r="L209" s="121"/>
    </row>
    <row r="210" spans="2:12">
      <c r="B210" s="120"/>
      <c r="C210" s="120"/>
      <c r="D210" s="121"/>
      <c r="E210" s="121"/>
      <c r="F210" s="121"/>
      <c r="G210" s="121"/>
      <c r="H210" s="121"/>
      <c r="I210" s="121"/>
      <c r="J210" s="121"/>
      <c r="K210" s="121"/>
      <c r="L210" s="121"/>
    </row>
    <row r="211" spans="2:12">
      <c r="B211" s="120"/>
      <c r="C211" s="120"/>
      <c r="D211" s="121"/>
      <c r="E211" s="121"/>
      <c r="F211" s="121"/>
      <c r="G211" s="121"/>
      <c r="H211" s="121"/>
      <c r="I211" s="121"/>
      <c r="J211" s="121"/>
      <c r="K211" s="121"/>
      <c r="L211" s="121"/>
    </row>
    <row r="212" spans="2:12">
      <c r="B212" s="120"/>
      <c r="C212" s="120"/>
      <c r="D212" s="121"/>
      <c r="E212" s="121"/>
      <c r="F212" s="121"/>
      <c r="G212" s="121"/>
      <c r="H212" s="121"/>
      <c r="I212" s="121"/>
      <c r="J212" s="121"/>
      <c r="K212" s="121"/>
      <c r="L212" s="121"/>
    </row>
    <row r="213" spans="2:12">
      <c r="B213" s="120"/>
      <c r="C213" s="120"/>
      <c r="D213" s="121"/>
      <c r="E213" s="121"/>
      <c r="F213" s="121"/>
      <c r="G213" s="121"/>
      <c r="H213" s="121"/>
      <c r="I213" s="121"/>
      <c r="J213" s="121"/>
      <c r="K213" s="121"/>
      <c r="L213" s="121"/>
    </row>
    <row r="214" spans="2:12">
      <c r="B214" s="120"/>
      <c r="C214" s="120"/>
      <c r="D214" s="121"/>
      <c r="E214" s="121"/>
      <c r="F214" s="121"/>
      <c r="G214" s="121"/>
      <c r="H214" s="121"/>
      <c r="I214" s="121"/>
      <c r="J214" s="121"/>
      <c r="K214" s="121"/>
      <c r="L214" s="121"/>
    </row>
    <row r="215" spans="2:12">
      <c r="B215" s="120"/>
      <c r="C215" s="120"/>
      <c r="D215" s="121"/>
      <c r="E215" s="121"/>
      <c r="F215" s="121"/>
      <c r="G215" s="121"/>
      <c r="H215" s="121"/>
      <c r="I215" s="121"/>
      <c r="J215" s="121"/>
      <c r="K215" s="121"/>
      <c r="L215" s="121"/>
    </row>
    <row r="216" spans="2:12">
      <c r="B216" s="120"/>
      <c r="C216" s="120"/>
      <c r="D216" s="121"/>
      <c r="E216" s="121"/>
      <c r="F216" s="121"/>
      <c r="G216" s="121"/>
      <c r="H216" s="121"/>
      <c r="I216" s="121"/>
      <c r="J216" s="121"/>
      <c r="K216" s="121"/>
      <c r="L216" s="121"/>
    </row>
    <row r="217" spans="2:12">
      <c r="B217" s="120"/>
      <c r="C217" s="120"/>
      <c r="D217" s="121"/>
      <c r="E217" s="121"/>
      <c r="F217" s="121"/>
      <c r="G217" s="121"/>
      <c r="H217" s="121"/>
      <c r="I217" s="121"/>
      <c r="J217" s="121"/>
      <c r="K217" s="121"/>
      <c r="L217" s="121"/>
    </row>
    <row r="218" spans="2:12">
      <c r="B218" s="120"/>
      <c r="C218" s="120"/>
      <c r="D218" s="121"/>
      <c r="E218" s="121"/>
      <c r="F218" s="121"/>
      <c r="G218" s="121"/>
      <c r="H218" s="121"/>
      <c r="I218" s="121"/>
      <c r="J218" s="121"/>
      <c r="K218" s="121"/>
      <c r="L218" s="121"/>
    </row>
    <row r="219" spans="2:12">
      <c r="B219" s="120"/>
      <c r="C219" s="120"/>
      <c r="D219" s="121"/>
      <c r="E219" s="121"/>
      <c r="F219" s="121"/>
      <c r="G219" s="121"/>
      <c r="H219" s="121"/>
      <c r="I219" s="121"/>
      <c r="J219" s="121"/>
      <c r="K219" s="121"/>
      <c r="L219" s="121"/>
    </row>
    <row r="220" spans="2:12">
      <c r="B220" s="120"/>
      <c r="C220" s="120"/>
      <c r="D220" s="121"/>
      <c r="E220" s="121"/>
      <c r="F220" s="121"/>
      <c r="G220" s="121"/>
      <c r="H220" s="121"/>
      <c r="I220" s="121"/>
      <c r="J220" s="121"/>
      <c r="K220" s="121"/>
      <c r="L220" s="121"/>
    </row>
    <row r="221" spans="2:12">
      <c r="B221" s="120"/>
      <c r="C221" s="120"/>
      <c r="D221" s="121"/>
      <c r="E221" s="121"/>
      <c r="F221" s="121"/>
      <c r="G221" s="121"/>
      <c r="H221" s="121"/>
      <c r="I221" s="121"/>
      <c r="J221" s="121"/>
      <c r="K221" s="121"/>
      <c r="L221" s="121"/>
    </row>
    <row r="222" spans="2:12">
      <c r="B222" s="120"/>
      <c r="C222" s="120"/>
      <c r="D222" s="121"/>
      <c r="E222" s="121"/>
      <c r="F222" s="121"/>
      <c r="G222" s="121"/>
      <c r="H222" s="121"/>
      <c r="I222" s="121"/>
      <c r="J222" s="121"/>
      <c r="K222" s="121"/>
      <c r="L222" s="121"/>
    </row>
    <row r="223" spans="2:12">
      <c r="B223" s="120"/>
      <c r="C223" s="120"/>
      <c r="D223" s="121"/>
      <c r="E223" s="121"/>
      <c r="F223" s="121"/>
      <c r="G223" s="121"/>
      <c r="H223" s="121"/>
      <c r="I223" s="121"/>
      <c r="J223" s="121"/>
      <c r="K223" s="121"/>
      <c r="L223" s="121"/>
    </row>
    <row r="224" spans="2:12">
      <c r="B224" s="120"/>
      <c r="C224" s="120"/>
      <c r="D224" s="121"/>
      <c r="E224" s="121"/>
      <c r="F224" s="121"/>
      <c r="G224" s="121"/>
      <c r="H224" s="121"/>
      <c r="I224" s="121"/>
      <c r="J224" s="121"/>
      <c r="K224" s="121"/>
      <c r="L224" s="121"/>
    </row>
    <row r="225" spans="2:12">
      <c r="B225" s="120"/>
      <c r="C225" s="120"/>
      <c r="D225" s="121"/>
      <c r="E225" s="121"/>
      <c r="F225" s="121"/>
      <c r="G225" s="121"/>
      <c r="H225" s="121"/>
      <c r="I225" s="121"/>
      <c r="J225" s="121"/>
      <c r="K225" s="121"/>
      <c r="L225" s="121"/>
    </row>
    <row r="226" spans="2:12">
      <c r="B226" s="120"/>
      <c r="C226" s="120"/>
      <c r="D226" s="121"/>
      <c r="E226" s="121"/>
      <c r="F226" s="121"/>
      <c r="G226" s="121"/>
      <c r="H226" s="121"/>
      <c r="I226" s="121"/>
      <c r="J226" s="121"/>
      <c r="K226" s="121"/>
      <c r="L226" s="121"/>
    </row>
    <row r="227" spans="2:12">
      <c r="B227" s="120"/>
      <c r="C227" s="120"/>
      <c r="D227" s="121"/>
      <c r="E227" s="121"/>
      <c r="F227" s="121"/>
      <c r="G227" s="121"/>
      <c r="H227" s="121"/>
      <c r="I227" s="121"/>
      <c r="J227" s="121"/>
      <c r="K227" s="121"/>
      <c r="L227" s="121"/>
    </row>
    <row r="228" spans="2:12">
      <c r="B228" s="120"/>
      <c r="C228" s="120"/>
      <c r="D228" s="121"/>
      <c r="E228" s="121"/>
      <c r="F228" s="121"/>
      <c r="G228" s="121"/>
      <c r="H228" s="121"/>
      <c r="I228" s="121"/>
      <c r="J228" s="121"/>
      <c r="K228" s="121"/>
      <c r="L228" s="121"/>
    </row>
    <row r="229" spans="2:12">
      <c r="B229" s="120"/>
      <c r="C229" s="120"/>
      <c r="D229" s="121"/>
      <c r="E229" s="121"/>
      <c r="F229" s="121"/>
      <c r="G229" s="121"/>
      <c r="H229" s="121"/>
      <c r="I229" s="121"/>
      <c r="J229" s="121"/>
      <c r="K229" s="121"/>
      <c r="L229" s="121"/>
    </row>
    <row r="230" spans="2:12">
      <c r="B230" s="120"/>
      <c r="C230" s="120"/>
      <c r="D230" s="121"/>
      <c r="E230" s="121"/>
      <c r="F230" s="121"/>
      <c r="G230" s="121"/>
      <c r="H230" s="121"/>
      <c r="I230" s="121"/>
      <c r="J230" s="121"/>
      <c r="K230" s="121"/>
      <c r="L230" s="121"/>
    </row>
    <row r="231" spans="2:12">
      <c r="B231" s="120"/>
      <c r="C231" s="120"/>
      <c r="D231" s="121"/>
      <c r="E231" s="121"/>
      <c r="F231" s="121"/>
      <c r="G231" s="121"/>
      <c r="H231" s="121"/>
      <c r="I231" s="121"/>
      <c r="J231" s="121"/>
      <c r="K231" s="121"/>
      <c r="L231" s="121"/>
    </row>
    <row r="232" spans="2:12">
      <c r="B232" s="120"/>
      <c r="C232" s="120"/>
      <c r="D232" s="121"/>
      <c r="E232" s="121"/>
      <c r="F232" s="121"/>
      <c r="G232" s="121"/>
      <c r="H232" s="121"/>
      <c r="I232" s="121"/>
      <c r="J232" s="121"/>
      <c r="K232" s="121"/>
      <c r="L232" s="121"/>
    </row>
    <row r="233" spans="2:12">
      <c r="B233" s="120"/>
      <c r="C233" s="120"/>
      <c r="D233" s="121"/>
      <c r="E233" s="121"/>
      <c r="F233" s="121"/>
      <c r="G233" s="121"/>
      <c r="H233" s="121"/>
      <c r="I233" s="121"/>
      <c r="J233" s="121"/>
      <c r="K233" s="121"/>
      <c r="L233" s="121"/>
    </row>
    <row r="234" spans="2:12">
      <c r="B234" s="120"/>
      <c r="C234" s="120"/>
      <c r="D234" s="121"/>
      <c r="E234" s="121"/>
      <c r="F234" s="121"/>
      <c r="G234" s="121"/>
      <c r="H234" s="121"/>
      <c r="I234" s="121"/>
      <c r="J234" s="121"/>
      <c r="K234" s="121"/>
      <c r="L234" s="121"/>
    </row>
    <row r="235" spans="2:12">
      <c r="B235" s="120"/>
      <c r="C235" s="120"/>
      <c r="D235" s="121"/>
      <c r="E235" s="121"/>
      <c r="F235" s="121"/>
      <c r="G235" s="121"/>
      <c r="H235" s="121"/>
      <c r="I235" s="121"/>
      <c r="J235" s="121"/>
      <c r="K235" s="121"/>
      <c r="L235" s="121"/>
    </row>
    <row r="236" spans="2:12">
      <c r="B236" s="120"/>
      <c r="C236" s="120"/>
      <c r="D236" s="121"/>
      <c r="E236" s="121"/>
      <c r="F236" s="121"/>
      <c r="G236" s="121"/>
      <c r="H236" s="121"/>
      <c r="I236" s="121"/>
      <c r="J236" s="121"/>
      <c r="K236" s="121"/>
      <c r="L236" s="121"/>
    </row>
    <row r="237" spans="2:12">
      <c r="B237" s="120"/>
      <c r="C237" s="120"/>
      <c r="D237" s="121"/>
      <c r="E237" s="121"/>
      <c r="F237" s="121"/>
      <c r="G237" s="121"/>
      <c r="H237" s="121"/>
      <c r="I237" s="121"/>
      <c r="J237" s="121"/>
      <c r="K237" s="121"/>
      <c r="L237" s="121"/>
    </row>
    <row r="238" spans="2:12">
      <c r="B238" s="120"/>
      <c r="C238" s="120"/>
      <c r="D238" s="121"/>
      <c r="E238" s="121"/>
      <c r="F238" s="121"/>
      <c r="G238" s="121"/>
      <c r="H238" s="121"/>
      <c r="I238" s="121"/>
      <c r="J238" s="121"/>
      <c r="K238" s="121"/>
      <c r="L238" s="121"/>
    </row>
    <row r="239" spans="2:12">
      <c r="B239" s="120"/>
      <c r="C239" s="120"/>
      <c r="D239" s="121"/>
      <c r="E239" s="121"/>
      <c r="F239" s="121"/>
      <c r="G239" s="121"/>
      <c r="H239" s="121"/>
      <c r="I239" s="121"/>
      <c r="J239" s="121"/>
      <c r="K239" s="121"/>
      <c r="L239" s="121"/>
    </row>
    <row r="240" spans="2:12">
      <c r="B240" s="120"/>
      <c r="C240" s="120"/>
      <c r="D240" s="121"/>
      <c r="E240" s="121"/>
      <c r="F240" s="121"/>
      <c r="G240" s="121"/>
      <c r="H240" s="121"/>
      <c r="I240" s="121"/>
      <c r="J240" s="121"/>
      <c r="K240" s="121"/>
      <c r="L240" s="121"/>
    </row>
    <row r="241" spans="2:12">
      <c r="B241" s="120"/>
      <c r="C241" s="120"/>
      <c r="D241" s="121"/>
      <c r="E241" s="121"/>
      <c r="F241" s="121"/>
      <c r="G241" s="121"/>
      <c r="H241" s="121"/>
      <c r="I241" s="121"/>
      <c r="J241" s="121"/>
      <c r="K241" s="121"/>
      <c r="L241" s="121"/>
    </row>
    <row r="242" spans="2:12">
      <c r="B242" s="120"/>
      <c r="C242" s="120"/>
      <c r="D242" s="121"/>
      <c r="E242" s="121"/>
      <c r="F242" s="121"/>
      <c r="G242" s="121"/>
      <c r="H242" s="121"/>
      <c r="I242" s="121"/>
      <c r="J242" s="121"/>
      <c r="K242" s="121"/>
      <c r="L242" s="121"/>
    </row>
    <row r="243" spans="2:12">
      <c r="B243" s="120"/>
      <c r="C243" s="120"/>
      <c r="D243" s="121"/>
      <c r="E243" s="121"/>
      <c r="F243" s="121"/>
      <c r="G243" s="121"/>
      <c r="H243" s="121"/>
      <c r="I243" s="121"/>
      <c r="J243" s="121"/>
      <c r="K243" s="121"/>
      <c r="L243" s="121"/>
    </row>
    <row r="244" spans="2:12">
      <c r="B244" s="120"/>
      <c r="C244" s="120"/>
      <c r="D244" s="121"/>
      <c r="E244" s="121"/>
      <c r="F244" s="121"/>
      <c r="G244" s="121"/>
      <c r="H244" s="121"/>
      <c r="I244" s="121"/>
      <c r="J244" s="121"/>
      <c r="K244" s="121"/>
      <c r="L244" s="121"/>
    </row>
    <row r="245" spans="2:12">
      <c r="B245" s="120"/>
      <c r="C245" s="120"/>
      <c r="D245" s="121"/>
      <c r="E245" s="121"/>
      <c r="F245" s="121"/>
      <c r="G245" s="121"/>
      <c r="H245" s="121"/>
      <c r="I245" s="121"/>
      <c r="J245" s="121"/>
      <c r="K245" s="121"/>
      <c r="L245" s="121"/>
    </row>
    <row r="246" spans="2:12">
      <c r="B246" s="120"/>
      <c r="C246" s="120"/>
      <c r="D246" s="121"/>
      <c r="E246" s="121"/>
      <c r="F246" s="121"/>
      <c r="G246" s="121"/>
      <c r="H246" s="121"/>
      <c r="I246" s="121"/>
      <c r="J246" s="121"/>
      <c r="K246" s="121"/>
      <c r="L246" s="121"/>
    </row>
    <row r="247" spans="2:12">
      <c r="B247" s="120"/>
      <c r="C247" s="120"/>
      <c r="D247" s="121"/>
      <c r="E247" s="121"/>
      <c r="F247" s="121"/>
      <c r="G247" s="121"/>
      <c r="H247" s="121"/>
      <c r="I247" s="121"/>
      <c r="J247" s="121"/>
      <c r="K247" s="121"/>
      <c r="L247" s="121"/>
    </row>
    <row r="248" spans="2:12">
      <c r="B248" s="120"/>
      <c r="C248" s="120"/>
      <c r="D248" s="121"/>
      <c r="E248" s="121"/>
      <c r="F248" s="121"/>
      <c r="G248" s="121"/>
      <c r="H248" s="121"/>
      <c r="I248" s="121"/>
      <c r="J248" s="121"/>
      <c r="K248" s="121"/>
      <c r="L248" s="121"/>
    </row>
    <row r="249" spans="2:12">
      <c r="B249" s="120"/>
      <c r="C249" s="120"/>
      <c r="D249" s="121"/>
      <c r="E249" s="121"/>
      <c r="F249" s="121"/>
      <c r="G249" s="121"/>
      <c r="H249" s="121"/>
      <c r="I249" s="121"/>
      <c r="J249" s="121"/>
      <c r="K249" s="121"/>
      <c r="L249" s="121"/>
    </row>
    <row r="250" spans="2:12">
      <c r="B250" s="120"/>
      <c r="C250" s="120"/>
      <c r="D250" s="121"/>
      <c r="E250" s="121"/>
      <c r="F250" s="121"/>
      <c r="G250" s="121"/>
      <c r="H250" s="121"/>
      <c r="I250" s="121"/>
      <c r="J250" s="121"/>
      <c r="K250" s="121"/>
      <c r="L250" s="121"/>
    </row>
    <row r="251" spans="2:12">
      <c r="B251" s="120"/>
      <c r="C251" s="120"/>
      <c r="D251" s="121"/>
      <c r="E251" s="121"/>
      <c r="F251" s="121"/>
      <c r="G251" s="121"/>
      <c r="H251" s="121"/>
      <c r="I251" s="121"/>
      <c r="J251" s="121"/>
      <c r="K251" s="121"/>
      <c r="L251" s="121"/>
    </row>
    <row r="252" spans="2:12">
      <c r="B252" s="120"/>
      <c r="C252" s="120"/>
      <c r="D252" s="121"/>
      <c r="E252" s="121"/>
      <c r="F252" s="121"/>
      <c r="G252" s="121"/>
      <c r="H252" s="121"/>
      <c r="I252" s="121"/>
      <c r="J252" s="121"/>
      <c r="K252" s="121"/>
      <c r="L252" s="121"/>
    </row>
    <row r="253" spans="2:12">
      <c r="B253" s="120"/>
      <c r="C253" s="120"/>
      <c r="D253" s="121"/>
      <c r="E253" s="121"/>
      <c r="F253" s="121"/>
      <c r="G253" s="121"/>
      <c r="H253" s="121"/>
      <c r="I253" s="121"/>
      <c r="J253" s="121"/>
      <c r="K253" s="121"/>
      <c r="L253" s="121"/>
    </row>
    <row r="254" spans="2:12">
      <c r="B254" s="120"/>
      <c r="C254" s="120"/>
      <c r="D254" s="121"/>
      <c r="E254" s="121"/>
      <c r="F254" s="121"/>
      <c r="G254" s="121"/>
      <c r="H254" s="121"/>
      <c r="I254" s="121"/>
      <c r="J254" s="121"/>
      <c r="K254" s="121"/>
      <c r="L254" s="121"/>
    </row>
    <row r="255" spans="2:12">
      <c r="B255" s="120"/>
      <c r="C255" s="120"/>
      <c r="D255" s="121"/>
      <c r="E255" s="121"/>
      <c r="F255" s="121"/>
      <c r="G255" s="121"/>
      <c r="H255" s="121"/>
      <c r="I255" s="121"/>
      <c r="J255" s="121"/>
      <c r="K255" s="121"/>
      <c r="L255" s="121"/>
    </row>
    <row r="256" spans="2:12">
      <c r="B256" s="120"/>
      <c r="C256" s="120"/>
      <c r="D256" s="121"/>
      <c r="E256" s="121"/>
      <c r="F256" s="121"/>
      <c r="G256" s="121"/>
      <c r="H256" s="121"/>
      <c r="I256" s="121"/>
      <c r="J256" s="121"/>
      <c r="K256" s="121"/>
      <c r="L256" s="121"/>
    </row>
    <row r="257" spans="2:12">
      <c r="B257" s="120"/>
      <c r="C257" s="120"/>
      <c r="D257" s="121"/>
      <c r="E257" s="121"/>
      <c r="F257" s="121"/>
      <c r="G257" s="121"/>
      <c r="H257" s="121"/>
      <c r="I257" s="121"/>
      <c r="J257" s="121"/>
      <c r="K257" s="121"/>
      <c r="L257" s="121"/>
    </row>
    <row r="258" spans="2:12">
      <c r="B258" s="120"/>
      <c r="C258" s="120"/>
      <c r="D258" s="121"/>
      <c r="E258" s="121"/>
      <c r="F258" s="121"/>
      <c r="G258" s="121"/>
      <c r="H258" s="121"/>
      <c r="I258" s="121"/>
      <c r="J258" s="121"/>
      <c r="K258" s="121"/>
      <c r="L258" s="121"/>
    </row>
    <row r="259" spans="2:12">
      <c r="B259" s="120"/>
      <c r="C259" s="120"/>
      <c r="D259" s="121"/>
      <c r="E259" s="121"/>
      <c r="F259" s="121"/>
      <c r="G259" s="121"/>
      <c r="H259" s="121"/>
      <c r="I259" s="121"/>
      <c r="J259" s="121"/>
      <c r="K259" s="121"/>
      <c r="L259" s="121"/>
    </row>
    <row r="260" spans="2:12">
      <c r="B260" s="120"/>
      <c r="C260" s="120"/>
      <c r="D260" s="121"/>
      <c r="E260" s="121"/>
      <c r="F260" s="121"/>
      <c r="G260" s="121"/>
      <c r="H260" s="121"/>
      <c r="I260" s="121"/>
      <c r="J260" s="121"/>
      <c r="K260" s="121"/>
      <c r="L260" s="121"/>
    </row>
    <row r="261" spans="2:12">
      <c r="B261" s="120"/>
      <c r="C261" s="120"/>
      <c r="D261" s="121"/>
      <c r="E261" s="121"/>
      <c r="F261" s="121"/>
      <c r="G261" s="121"/>
      <c r="H261" s="121"/>
      <c r="I261" s="121"/>
      <c r="J261" s="121"/>
      <c r="K261" s="121"/>
      <c r="L261" s="121"/>
    </row>
    <row r="262" spans="2:12">
      <c r="B262" s="120"/>
      <c r="C262" s="120"/>
      <c r="D262" s="121"/>
      <c r="E262" s="121"/>
      <c r="F262" s="121"/>
      <c r="G262" s="121"/>
      <c r="H262" s="121"/>
      <c r="I262" s="121"/>
      <c r="J262" s="121"/>
      <c r="K262" s="121"/>
      <c r="L262" s="121"/>
    </row>
    <row r="263" spans="2:12">
      <c r="B263" s="120"/>
      <c r="C263" s="120"/>
      <c r="D263" s="121"/>
      <c r="E263" s="121"/>
      <c r="F263" s="121"/>
      <c r="G263" s="121"/>
      <c r="H263" s="121"/>
      <c r="I263" s="121"/>
      <c r="J263" s="121"/>
      <c r="K263" s="121"/>
      <c r="L263" s="121"/>
    </row>
    <row r="264" spans="2:12">
      <c r="B264" s="120"/>
      <c r="C264" s="120"/>
      <c r="D264" s="121"/>
      <c r="E264" s="121"/>
      <c r="F264" s="121"/>
      <c r="G264" s="121"/>
      <c r="H264" s="121"/>
      <c r="I264" s="121"/>
      <c r="J264" s="121"/>
      <c r="K264" s="121"/>
      <c r="L264" s="121"/>
    </row>
    <row r="265" spans="2:12">
      <c r="B265" s="120"/>
      <c r="C265" s="120"/>
      <c r="D265" s="121"/>
      <c r="E265" s="121"/>
      <c r="F265" s="121"/>
      <c r="G265" s="121"/>
      <c r="H265" s="121"/>
      <c r="I265" s="121"/>
      <c r="J265" s="121"/>
      <c r="K265" s="121"/>
      <c r="L265" s="121"/>
    </row>
    <row r="266" spans="2:12">
      <c r="B266" s="120"/>
      <c r="C266" s="120"/>
      <c r="D266" s="121"/>
      <c r="E266" s="121"/>
      <c r="F266" s="121"/>
      <c r="G266" s="121"/>
      <c r="H266" s="121"/>
      <c r="I266" s="121"/>
      <c r="J266" s="121"/>
      <c r="K266" s="121"/>
      <c r="L266" s="121"/>
    </row>
    <row r="267" spans="2:12">
      <c r="B267" s="120"/>
      <c r="C267" s="120"/>
      <c r="D267" s="121"/>
      <c r="E267" s="121"/>
      <c r="F267" s="121"/>
      <c r="G267" s="121"/>
      <c r="H267" s="121"/>
      <c r="I267" s="121"/>
      <c r="J267" s="121"/>
      <c r="K267" s="121"/>
      <c r="L267" s="121"/>
    </row>
    <row r="268" spans="2:12">
      <c r="B268" s="120"/>
      <c r="C268" s="120"/>
      <c r="D268" s="121"/>
      <c r="E268" s="121"/>
      <c r="F268" s="121"/>
      <c r="G268" s="121"/>
      <c r="H268" s="121"/>
      <c r="I268" s="121"/>
      <c r="J268" s="121"/>
      <c r="K268" s="121"/>
      <c r="L268" s="121"/>
    </row>
    <row r="269" spans="2:12">
      <c r="B269" s="120"/>
      <c r="C269" s="120"/>
      <c r="D269" s="121"/>
      <c r="E269" s="121"/>
      <c r="F269" s="121"/>
      <c r="G269" s="121"/>
      <c r="H269" s="121"/>
      <c r="I269" s="121"/>
      <c r="J269" s="121"/>
      <c r="K269" s="121"/>
      <c r="L269" s="121"/>
    </row>
    <row r="270" spans="2:12">
      <c r="B270" s="120"/>
      <c r="C270" s="120"/>
      <c r="D270" s="121"/>
      <c r="E270" s="121"/>
      <c r="F270" s="121"/>
      <c r="G270" s="121"/>
      <c r="H270" s="121"/>
      <c r="I270" s="121"/>
      <c r="J270" s="121"/>
      <c r="K270" s="121"/>
      <c r="L270" s="121"/>
    </row>
    <row r="271" spans="2:12">
      <c r="B271" s="120"/>
      <c r="C271" s="120"/>
      <c r="D271" s="121"/>
      <c r="E271" s="121"/>
      <c r="F271" s="121"/>
      <c r="G271" s="121"/>
      <c r="H271" s="121"/>
      <c r="I271" s="121"/>
      <c r="J271" s="121"/>
      <c r="K271" s="121"/>
      <c r="L271" s="121"/>
    </row>
    <row r="272" spans="2:12">
      <c r="B272" s="120"/>
      <c r="C272" s="120"/>
      <c r="D272" s="121"/>
      <c r="E272" s="121"/>
      <c r="F272" s="121"/>
      <c r="G272" s="121"/>
      <c r="H272" s="121"/>
      <c r="I272" s="121"/>
      <c r="J272" s="121"/>
      <c r="K272" s="121"/>
      <c r="L272" s="121"/>
    </row>
    <row r="273" spans="2:12">
      <c r="B273" s="120"/>
      <c r="C273" s="120"/>
      <c r="D273" s="121"/>
      <c r="E273" s="121"/>
      <c r="F273" s="121"/>
      <c r="G273" s="121"/>
      <c r="H273" s="121"/>
      <c r="I273" s="121"/>
      <c r="J273" s="121"/>
      <c r="K273" s="121"/>
      <c r="L273" s="121"/>
    </row>
    <row r="274" spans="2:12">
      <c r="B274" s="120"/>
      <c r="C274" s="120"/>
      <c r="D274" s="121"/>
      <c r="E274" s="121"/>
      <c r="F274" s="121"/>
      <c r="G274" s="121"/>
      <c r="H274" s="121"/>
      <c r="I274" s="121"/>
      <c r="J274" s="121"/>
      <c r="K274" s="121"/>
      <c r="L274" s="121"/>
    </row>
    <row r="275" spans="2:12">
      <c r="B275" s="120"/>
      <c r="C275" s="120"/>
      <c r="D275" s="121"/>
      <c r="E275" s="121"/>
      <c r="F275" s="121"/>
      <c r="G275" s="121"/>
      <c r="H275" s="121"/>
      <c r="I275" s="121"/>
      <c r="J275" s="121"/>
      <c r="K275" s="121"/>
      <c r="L275" s="121"/>
    </row>
    <row r="276" spans="2:12">
      <c r="B276" s="120"/>
      <c r="C276" s="120"/>
      <c r="D276" s="121"/>
      <c r="E276" s="121"/>
      <c r="F276" s="121"/>
      <c r="G276" s="121"/>
      <c r="H276" s="121"/>
      <c r="I276" s="121"/>
      <c r="J276" s="121"/>
      <c r="K276" s="121"/>
      <c r="L276" s="121"/>
    </row>
    <row r="277" spans="2:12">
      <c r="B277" s="120"/>
      <c r="C277" s="120"/>
      <c r="D277" s="121"/>
      <c r="E277" s="121"/>
      <c r="F277" s="121"/>
      <c r="G277" s="121"/>
      <c r="H277" s="121"/>
      <c r="I277" s="121"/>
      <c r="J277" s="121"/>
      <c r="K277" s="121"/>
      <c r="L277" s="121"/>
    </row>
    <row r="278" spans="2:12">
      <c r="B278" s="120"/>
      <c r="C278" s="120"/>
      <c r="D278" s="121"/>
      <c r="E278" s="121"/>
      <c r="F278" s="121"/>
      <c r="G278" s="121"/>
      <c r="H278" s="121"/>
      <c r="I278" s="121"/>
      <c r="J278" s="121"/>
      <c r="K278" s="121"/>
      <c r="L278" s="121"/>
    </row>
    <row r="279" spans="2:12">
      <c r="B279" s="120"/>
      <c r="C279" s="120"/>
      <c r="D279" s="121"/>
      <c r="E279" s="121"/>
      <c r="F279" s="121"/>
      <c r="G279" s="121"/>
      <c r="H279" s="121"/>
      <c r="I279" s="121"/>
      <c r="J279" s="121"/>
      <c r="K279" s="121"/>
      <c r="L279" s="121"/>
    </row>
    <row r="280" spans="2:12">
      <c r="B280" s="120"/>
      <c r="C280" s="120"/>
      <c r="D280" s="121"/>
      <c r="E280" s="121"/>
      <c r="F280" s="121"/>
      <c r="G280" s="121"/>
      <c r="H280" s="121"/>
      <c r="I280" s="121"/>
      <c r="J280" s="121"/>
      <c r="K280" s="121"/>
      <c r="L280" s="121"/>
    </row>
    <row r="281" spans="2:12">
      <c r="B281" s="120"/>
      <c r="C281" s="120"/>
      <c r="D281" s="121"/>
      <c r="E281" s="121"/>
      <c r="F281" s="121"/>
      <c r="G281" s="121"/>
      <c r="H281" s="121"/>
      <c r="I281" s="121"/>
      <c r="J281" s="121"/>
      <c r="K281" s="121"/>
      <c r="L281" s="121"/>
    </row>
    <row r="282" spans="2:12">
      <c r="B282" s="120"/>
      <c r="C282" s="120"/>
      <c r="D282" s="121"/>
      <c r="E282" s="121"/>
      <c r="F282" s="121"/>
      <c r="G282" s="121"/>
      <c r="H282" s="121"/>
      <c r="I282" s="121"/>
      <c r="J282" s="121"/>
      <c r="K282" s="121"/>
      <c r="L282" s="121"/>
    </row>
    <row r="283" spans="2:12">
      <c r="B283" s="120"/>
      <c r="C283" s="120"/>
      <c r="D283" s="121"/>
      <c r="E283" s="121"/>
      <c r="F283" s="121"/>
      <c r="G283" s="121"/>
      <c r="H283" s="121"/>
      <c r="I283" s="121"/>
      <c r="J283" s="121"/>
      <c r="K283" s="121"/>
      <c r="L283" s="121"/>
    </row>
    <row r="284" spans="2:12">
      <c r="B284" s="120"/>
      <c r="C284" s="120"/>
      <c r="D284" s="121"/>
      <c r="E284" s="121"/>
      <c r="F284" s="121"/>
      <c r="G284" s="121"/>
      <c r="H284" s="121"/>
      <c r="I284" s="121"/>
      <c r="J284" s="121"/>
      <c r="K284" s="121"/>
      <c r="L284" s="121"/>
    </row>
    <row r="285" spans="2:12">
      <c r="B285" s="120"/>
      <c r="C285" s="120"/>
      <c r="D285" s="121"/>
      <c r="E285" s="121"/>
      <c r="F285" s="121"/>
      <c r="G285" s="121"/>
      <c r="H285" s="121"/>
      <c r="I285" s="121"/>
      <c r="J285" s="121"/>
      <c r="K285" s="121"/>
      <c r="L285" s="121"/>
    </row>
    <row r="286" spans="2:12">
      <c r="B286" s="120"/>
      <c r="C286" s="120"/>
      <c r="D286" s="121"/>
      <c r="E286" s="121"/>
      <c r="F286" s="121"/>
      <c r="G286" s="121"/>
      <c r="H286" s="121"/>
      <c r="I286" s="121"/>
      <c r="J286" s="121"/>
      <c r="K286" s="121"/>
      <c r="L286" s="121"/>
    </row>
    <row r="287" spans="2:12">
      <c r="B287" s="120"/>
      <c r="C287" s="120"/>
      <c r="D287" s="121"/>
      <c r="E287" s="121"/>
      <c r="F287" s="121"/>
      <c r="G287" s="121"/>
      <c r="H287" s="121"/>
      <c r="I287" s="121"/>
      <c r="J287" s="121"/>
      <c r="K287" s="121"/>
      <c r="L287" s="121"/>
    </row>
    <row r="288" spans="2:12">
      <c r="B288" s="120"/>
      <c r="C288" s="120"/>
      <c r="D288" s="121"/>
      <c r="E288" s="121"/>
      <c r="F288" s="121"/>
      <c r="G288" s="121"/>
      <c r="H288" s="121"/>
      <c r="I288" s="121"/>
      <c r="J288" s="121"/>
      <c r="K288" s="121"/>
      <c r="L288" s="121"/>
    </row>
    <row r="289" spans="2:12">
      <c r="B289" s="120"/>
      <c r="C289" s="120"/>
      <c r="D289" s="121"/>
      <c r="E289" s="121"/>
      <c r="F289" s="121"/>
      <c r="G289" s="121"/>
      <c r="H289" s="121"/>
      <c r="I289" s="121"/>
      <c r="J289" s="121"/>
      <c r="K289" s="121"/>
      <c r="L289" s="121"/>
    </row>
    <row r="290" spans="2:12">
      <c r="B290" s="120"/>
      <c r="C290" s="120"/>
      <c r="D290" s="121"/>
      <c r="E290" s="121"/>
      <c r="F290" s="121"/>
      <c r="G290" s="121"/>
      <c r="H290" s="121"/>
      <c r="I290" s="121"/>
      <c r="J290" s="121"/>
      <c r="K290" s="121"/>
      <c r="L290" s="121"/>
    </row>
    <row r="291" spans="2:12">
      <c r="B291" s="120"/>
      <c r="C291" s="120"/>
      <c r="D291" s="121"/>
      <c r="E291" s="121"/>
      <c r="F291" s="121"/>
      <c r="G291" s="121"/>
      <c r="H291" s="121"/>
      <c r="I291" s="121"/>
      <c r="J291" s="121"/>
      <c r="K291" s="121"/>
      <c r="L291" s="121"/>
    </row>
    <row r="292" spans="2:12">
      <c r="B292" s="120"/>
      <c r="C292" s="120"/>
      <c r="D292" s="121"/>
      <c r="E292" s="121"/>
      <c r="F292" s="121"/>
      <c r="G292" s="121"/>
      <c r="H292" s="121"/>
      <c r="I292" s="121"/>
      <c r="J292" s="121"/>
      <c r="K292" s="121"/>
      <c r="L292" s="121"/>
    </row>
    <row r="293" spans="2:12">
      <c r="B293" s="120"/>
      <c r="C293" s="120"/>
      <c r="D293" s="121"/>
      <c r="E293" s="121"/>
      <c r="F293" s="121"/>
      <c r="G293" s="121"/>
      <c r="H293" s="121"/>
      <c r="I293" s="121"/>
      <c r="J293" s="121"/>
      <c r="K293" s="121"/>
      <c r="L293" s="121"/>
    </row>
    <row r="294" spans="2:12">
      <c r="B294" s="120"/>
      <c r="C294" s="120"/>
      <c r="D294" s="121"/>
      <c r="E294" s="121"/>
      <c r="F294" s="121"/>
      <c r="G294" s="121"/>
      <c r="H294" s="121"/>
      <c r="I294" s="121"/>
      <c r="J294" s="121"/>
      <c r="K294" s="121"/>
      <c r="L294" s="121"/>
    </row>
    <row r="295" spans="2:12">
      <c r="B295" s="120"/>
      <c r="C295" s="120"/>
      <c r="D295" s="121"/>
      <c r="E295" s="121"/>
      <c r="F295" s="121"/>
      <c r="G295" s="121"/>
      <c r="H295" s="121"/>
      <c r="I295" s="121"/>
      <c r="J295" s="121"/>
      <c r="K295" s="121"/>
      <c r="L295" s="121"/>
    </row>
    <row r="296" spans="2:12">
      <c r="B296" s="120"/>
      <c r="C296" s="120"/>
      <c r="D296" s="121"/>
      <c r="E296" s="121"/>
      <c r="F296" s="121"/>
      <c r="G296" s="121"/>
      <c r="H296" s="121"/>
      <c r="I296" s="121"/>
      <c r="J296" s="121"/>
      <c r="K296" s="121"/>
      <c r="L296" s="121"/>
    </row>
    <row r="297" spans="2:12">
      <c r="B297" s="120"/>
      <c r="C297" s="120"/>
      <c r="D297" s="121"/>
      <c r="E297" s="121"/>
      <c r="F297" s="121"/>
      <c r="G297" s="121"/>
      <c r="H297" s="121"/>
      <c r="I297" s="121"/>
      <c r="J297" s="121"/>
      <c r="K297" s="121"/>
      <c r="L297" s="121"/>
    </row>
    <row r="298" spans="2:12">
      <c r="B298" s="120"/>
      <c r="C298" s="120"/>
      <c r="D298" s="121"/>
      <c r="E298" s="121"/>
      <c r="F298" s="121"/>
      <c r="G298" s="121"/>
      <c r="H298" s="121"/>
      <c r="I298" s="121"/>
      <c r="J298" s="121"/>
      <c r="K298" s="121"/>
      <c r="L298" s="121"/>
    </row>
    <row r="299" spans="2:12">
      <c r="B299" s="120"/>
      <c r="C299" s="120"/>
      <c r="D299" s="121"/>
      <c r="E299" s="121"/>
      <c r="F299" s="121"/>
      <c r="G299" s="121"/>
      <c r="H299" s="121"/>
      <c r="I299" s="121"/>
      <c r="J299" s="121"/>
      <c r="K299" s="121"/>
      <c r="L299" s="121"/>
    </row>
    <row r="300" spans="2:12">
      <c r="B300" s="120"/>
      <c r="C300" s="120"/>
      <c r="D300" s="121"/>
      <c r="E300" s="121"/>
      <c r="F300" s="121"/>
      <c r="G300" s="121"/>
      <c r="H300" s="121"/>
      <c r="I300" s="121"/>
      <c r="J300" s="121"/>
      <c r="K300" s="121"/>
      <c r="L300" s="121"/>
    </row>
    <row r="301" spans="2:12">
      <c r="B301" s="120"/>
      <c r="C301" s="120"/>
      <c r="D301" s="121"/>
      <c r="E301" s="121"/>
      <c r="F301" s="121"/>
      <c r="G301" s="121"/>
      <c r="H301" s="121"/>
      <c r="I301" s="121"/>
      <c r="J301" s="121"/>
      <c r="K301" s="121"/>
      <c r="L301" s="121"/>
    </row>
    <row r="302" spans="2:12">
      <c r="B302" s="120"/>
      <c r="C302" s="120"/>
      <c r="D302" s="121"/>
      <c r="E302" s="121"/>
      <c r="F302" s="121"/>
      <c r="G302" s="121"/>
      <c r="H302" s="121"/>
      <c r="I302" s="121"/>
      <c r="J302" s="121"/>
      <c r="K302" s="121"/>
      <c r="L302" s="121"/>
    </row>
    <row r="303" spans="2:12">
      <c r="B303" s="120"/>
      <c r="C303" s="120"/>
      <c r="D303" s="121"/>
      <c r="E303" s="121"/>
      <c r="F303" s="121"/>
      <c r="G303" s="121"/>
      <c r="H303" s="121"/>
      <c r="I303" s="121"/>
      <c r="J303" s="121"/>
      <c r="K303" s="121"/>
      <c r="L303" s="121"/>
    </row>
    <row r="304" spans="2:12">
      <c r="B304" s="120"/>
      <c r="C304" s="120"/>
      <c r="D304" s="121"/>
      <c r="E304" s="121"/>
      <c r="F304" s="121"/>
      <c r="G304" s="121"/>
      <c r="H304" s="121"/>
      <c r="I304" s="121"/>
      <c r="J304" s="121"/>
      <c r="K304" s="121"/>
      <c r="L304" s="121"/>
    </row>
    <row r="305" spans="2:12">
      <c r="B305" s="120"/>
      <c r="C305" s="120"/>
      <c r="D305" s="121"/>
      <c r="E305" s="121"/>
      <c r="F305" s="121"/>
      <c r="G305" s="121"/>
      <c r="H305" s="121"/>
      <c r="I305" s="121"/>
      <c r="J305" s="121"/>
      <c r="K305" s="121"/>
      <c r="L305" s="121"/>
    </row>
    <row r="306" spans="2:12">
      <c r="B306" s="120"/>
      <c r="C306" s="120"/>
      <c r="D306" s="121"/>
      <c r="E306" s="121"/>
      <c r="F306" s="121"/>
      <c r="G306" s="121"/>
      <c r="H306" s="121"/>
      <c r="I306" s="121"/>
      <c r="J306" s="121"/>
      <c r="K306" s="121"/>
      <c r="L306" s="121"/>
    </row>
    <row r="307" spans="2:12">
      <c r="B307" s="120"/>
      <c r="C307" s="120"/>
      <c r="D307" s="121"/>
      <c r="E307" s="121"/>
      <c r="F307" s="121"/>
      <c r="G307" s="121"/>
      <c r="H307" s="121"/>
      <c r="I307" s="121"/>
      <c r="J307" s="121"/>
      <c r="K307" s="121"/>
      <c r="L307" s="121"/>
    </row>
    <row r="308" spans="2:12">
      <c r="B308" s="120"/>
      <c r="C308" s="120"/>
      <c r="D308" s="121"/>
      <c r="E308" s="121"/>
      <c r="F308" s="121"/>
      <c r="G308" s="121"/>
      <c r="H308" s="121"/>
      <c r="I308" s="121"/>
      <c r="J308" s="121"/>
      <c r="K308" s="121"/>
      <c r="L308" s="121"/>
    </row>
    <row r="309" spans="2:12">
      <c r="B309" s="120"/>
      <c r="C309" s="120"/>
      <c r="D309" s="121"/>
      <c r="E309" s="121"/>
      <c r="F309" s="121"/>
      <c r="G309" s="121"/>
      <c r="H309" s="121"/>
      <c r="I309" s="121"/>
      <c r="J309" s="121"/>
      <c r="K309" s="121"/>
      <c r="L309" s="121"/>
    </row>
    <row r="310" spans="2:12">
      <c r="B310" s="120"/>
      <c r="C310" s="120"/>
      <c r="D310" s="121"/>
      <c r="E310" s="121"/>
      <c r="F310" s="121"/>
      <c r="G310" s="121"/>
      <c r="H310" s="121"/>
      <c r="I310" s="121"/>
      <c r="J310" s="121"/>
      <c r="K310" s="121"/>
      <c r="L310" s="121"/>
    </row>
    <row r="311" spans="2:12">
      <c r="B311" s="120"/>
      <c r="C311" s="120"/>
      <c r="D311" s="121"/>
      <c r="E311" s="121"/>
      <c r="F311" s="121"/>
      <c r="G311" s="121"/>
      <c r="H311" s="121"/>
      <c r="I311" s="121"/>
      <c r="J311" s="121"/>
      <c r="K311" s="121"/>
      <c r="L311" s="121"/>
    </row>
    <row r="312" spans="2:12">
      <c r="B312" s="120"/>
      <c r="C312" s="120"/>
      <c r="D312" s="121"/>
      <c r="E312" s="121"/>
      <c r="F312" s="121"/>
      <c r="G312" s="121"/>
      <c r="H312" s="121"/>
      <c r="I312" s="121"/>
      <c r="J312" s="121"/>
      <c r="K312" s="121"/>
      <c r="L312" s="121"/>
    </row>
    <row r="313" spans="2:12">
      <c r="B313" s="120"/>
      <c r="C313" s="120"/>
      <c r="D313" s="121"/>
      <c r="E313" s="121"/>
      <c r="F313" s="121"/>
      <c r="G313" s="121"/>
      <c r="H313" s="121"/>
      <c r="I313" s="121"/>
      <c r="J313" s="121"/>
      <c r="K313" s="121"/>
      <c r="L313" s="121"/>
    </row>
    <row r="314" spans="2:12">
      <c r="B314" s="120"/>
      <c r="C314" s="120"/>
      <c r="D314" s="121"/>
      <c r="E314" s="121"/>
      <c r="F314" s="121"/>
      <c r="G314" s="121"/>
      <c r="H314" s="121"/>
      <c r="I314" s="121"/>
      <c r="J314" s="121"/>
      <c r="K314" s="121"/>
      <c r="L314" s="121"/>
    </row>
    <row r="315" spans="2:12">
      <c r="B315" s="120"/>
      <c r="C315" s="120"/>
      <c r="D315" s="121"/>
      <c r="E315" s="121"/>
      <c r="F315" s="121"/>
      <c r="G315" s="121"/>
      <c r="H315" s="121"/>
      <c r="I315" s="121"/>
      <c r="J315" s="121"/>
      <c r="K315" s="121"/>
      <c r="L315" s="121"/>
    </row>
    <row r="316" spans="2:12">
      <c r="B316" s="120"/>
      <c r="C316" s="120"/>
      <c r="D316" s="121"/>
      <c r="E316" s="121"/>
      <c r="F316" s="121"/>
      <c r="G316" s="121"/>
      <c r="H316" s="121"/>
      <c r="I316" s="121"/>
      <c r="J316" s="121"/>
      <c r="K316" s="121"/>
      <c r="L316" s="121"/>
    </row>
    <row r="317" spans="2:12">
      <c r="B317" s="120"/>
      <c r="C317" s="120"/>
      <c r="D317" s="121"/>
      <c r="E317" s="121"/>
      <c r="F317" s="121"/>
      <c r="G317" s="121"/>
      <c r="H317" s="121"/>
      <c r="I317" s="121"/>
      <c r="J317" s="121"/>
      <c r="K317" s="121"/>
      <c r="L317" s="121"/>
    </row>
    <row r="318" spans="2:12">
      <c r="B318" s="120"/>
      <c r="C318" s="120"/>
      <c r="D318" s="121"/>
      <c r="E318" s="121"/>
      <c r="F318" s="121"/>
      <c r="G318" s="121"/>
      <c r="H318" s="121"/>
      <c r="I318" s="121"/>
      <c r="J318" s="121"/>
      <c r="K318" s="121"/>
      <c r="L318" s="121"/>
    </row>
    <row r="319" spans="2:12">
      <c r="B319" s="120"/>
      <c r="C319" s="120"/>
      <c r="D319" s="121"/>
      <c r="E319" s="121"/>
      <c r="F319" s="121"/>
      <c r="G319" s="121"/>
      <c r="H319" s="121"/>
      <c r="I319" s="121"/>
      <c r="J319" s="121"/>
      <c r="K319" s="121"/>
      <c r="L319" s="121"/>
    </row>
    <row r="320" spans="2:12">
      <c r="B320" s="120"/>
      <c r="C320" s="120"/>
      <c r="D320" s="121"/>
      <c r="E320" s="121"/>
      <c r="F320" s="121"/>
      <c r="G320" s="121"/>
      <c r="H320" s="121"/>
      <c r="I320" s="121"/>
      <c r="J320" s="121"/>
      <c r="K320" s="121"/>
      <c r="L320" s="121"/>
    </row>
    <row r="321" spans="2:12">
      <c r="B321" s="120"/>
      <c r="C321" s="120"/>
      <c r="D321" s="121"/>
      <c r="E321" s="121"/>
      <c r="F321" s="121"/>
      <c r="G321" s="121"/>
      <c r="H321" s="121"/>
      <c r="I321" s="121"/>
      <c r="J321" s="121"/>
      <c r="K321" s="121"/>
      <c r="L321" s="121"/>
    </row>
    <row r="322" spans="2:12">
      <c r="B322" s="120"/>
      <c r="C322" s="120"/>
      <c r="D322" s="121"/>
      <c r="E322" s="121"/>
      <c r="F322" s="121"/>
      <c r="G322" s="121"/>
      <c r="H322" s="121"/>
      <c r="I322" s="121"/>
      <c r="J322" s="121"/>
      <c r="K322" s="121"/>
      <c r="L322" s="121"/>
    </row>
    <row r="323" spans="2:12">
      <c r="B323" s="120"/>
      <c r="C323" s="120"/>
      <c r="D323" s="121"/>
      <c r="E323" s="121"/>
      <c r="F323" s="121"/>
      <c r="G323" s="121"/>
      <c r="H323" s="121"/>
      <c r="I323" s="121"/>
      <c r="J323" s="121"/>
      <c r="K323" s="121"/>
      <c r="L323" s="121"/>
    </row>
    <row r="324" spans="2:12">
      <c r="B324" s="120"/>
      <c r="C324" s="120"/>
      <c r="D324" s="121"/>
      <c r="E324" s="121"/>
      <c r="F324" s="121"/>
      <c r="G324" s="121"/>
      <c r="H324" s="121"/>
      <c r="I324" s="121"/>
      <c r="J324" s="121"/>
      <c r="K324" s="121"/>
      <c r="L324" s="121"/>
    </row>
    <row r="325" spans="2:12">
      <c r="B325" s="120"/>
      <c r="C325" s="120"/>
      <c r="D325" s="121"/>
      <c r="E325" s="121"/>
      <c r="F325" s="121"/>
      <c r="G325" s="121"/>
      <c r="H325" s="121"/>
      <c r="I325" s="121"/>
      <c r="J325" s="121"/>
      <c r="K325" s="121"/>
      <c r="L325" s="121"/>
    </row>
    <row r="326" spans="2:12">
      <c r="B326" s="120"/>
      <c r="C326" s="120"/>
      <c r="D326" s="121"/>
      <c r="E326" s="121"/>
      <c r="F326" s="121"/>
      <c r="G326" s="121"/>
      <c r="H326" s="121"/>
      <c r="I326" s="121"/>
      <c r="J326" s="121"/>
      <c r="K326" s="121"/>
      <c r="L326" s="121"/>
    </row>
    <row r="327" spans="2:12">
      <c r="B327" s="120"/>
      <c r="C327" s="120"/>
      <c r="D327" s="121"/>
      <c r="E327" s="121"/>
      <c r="F327" s="121"/>
      <c r="G327" s="121"/>
      <c r="H327" s="121"/>
      <c r="I327" s="121"/>
      <c r="J327" s="121"/>
      <c r="K327" s="121"/>
      <c r="L327" s="121"/>
    </row>
    <row r="328" spans="2:12">
      <c r="B328" s="120"/>
      <c r="C328" s="120"/>
      <c r="D328" s="121"/>
      <c r="E328" s="121"/>
      <c r="F328" s="121"/>
      <c r="G328" s="121"/>
      <c r="H328" s="121"/>
      <c r="I328" s="121"/>
      <c r="J328" s="121"/>
      <c r="K328" s="121"/>
      <c r="L328" s="121"/>
    </row>
    <row r="329" spans="2:12">
      <c r="B329" s="120"/>
      <c r="C329" s="120"/>
      <c r="D329" s="121"/>
      <c r="E329" s="121"/>
      <c r="F329" s="121"/>
      <c r="G329" s="121"/>
      <c r="H329" s="121"/>
      <c r="I329" s="121"/>
      <c r="J329" s="121"/>
      <c r="K329" s="121"/>
      <c r="L329" s="121"/>
    </row>
    <row r="330" spans="2:12">
      <c r="B330" s="120"/>
      <c r="C330" s="120"/>
      <c r="D330" s="121"/>
      <c r="E330" s="121"/>
      <c r="F330" s="121"/>
      <c r="G330" s="121"/>
      <c r="H330" s="121"/>
      <c r="I330" s="121"/>
      <c r="J330" s="121"/>
      <c r="K330" s="121"/>
      <c r="L330" s="121"/>
    </row>
    <row r="331" spans="2:12">
      <c r="B331" s="120"/>
      <c r="C331" s="120"/>
      <c r="D331" s="121"/>
      <c r="E331" s="121"/>
      <c r="F331" s="121"/>
      <c r="G331" s="121"/>
      <c r="H331" s="121"/>
      <c r="I331" s="121"/>
      <c r="J331" s="121"/>
      <c r="K331" s="121"/>
      <c r="L331" s="121"/>
    </row>
    <row r="332" spans="2:12">
      <c r="B332" s="120"/>
      <c r="C332" s="120"/>
      <c r="D332" s="121"/>
      <c r="E332" s="121"/>
      <c r="F332" s="121"/>
      <c r="G332" s="121"/>
      <c r="H332" s="121"/>
      <c r="I332" s="121"/>
      <c r="J332" s="121"/>
      <c r="K332" s="121"/>
      <c r="L332" s="121"/>
    </row>
    <row r="333" spans="2:12">
      <c r="B333" s="120"/>
      <c r="C333" s="120"/>
      <c r="D333" s="121"/>
      <c r="E333" s="121"/>
      <c r="F333" s="121"/>
      <c r="G333" s="121"/>
      <c r="H333" s="121"/>
      <c r="I333" s="121"/>
      <c r="J333" s="121"/>
      <c r="K333" s="121"/>
      <c r="L333" s="121"/>
    </row>
    <row r="334" spans="2:12">
      <c r="B334" s="120"/>
      <c r="C334" s="120"/>
      <c r="D334" s="121"/>
      <c r="E334" s="121"/>
      <c r="F334" s="121"/>
      <c r="G334" s="121"/>
      <c r="H334" s="121"/>
      <c r="I334" s="121"/>
      <c r="J334" s="121"/>
      <c r="K334" s="121"/>
      <c r="L334" s="121"/>
    </row>
    <row r="335" spans="2:12">
      <c r="B335" s="120"/>
      <c r="C335" s="120"/>
      <c r="D335" s="121"/>
      <c r="E335" s="121"/>
      <c r="F335" s="121"/>
      <c r="G335" s="121"/>
      <c r="H335" s="121"/>
      <c r="I335" s="121"/>
      <c r="J335" s="121"/>
      <c r="K335" s="121"/>
      <c r="L335" s="121"/>
    </row>
    <row r="336" spans="2:12">
      <c r="B336" s="120"/>
      <c r="C336" s="120"/>
      <c r="D336" s="121"/>
      <c r="E336" s="121"/>
      <c r="F336" s="121"/>
      <c r="G336" s="121"/>
      <c r="H336" s="121"/>
      <c r="I336" s="121"/>
      <c r="J336" s="121"/>
      <c r="K336" s="121"/>
      <c r="L336" s="121"/>
    </row>
    <row r="337" spans="2:12">
      <c r="B337" s="120"/>
      <c r="C337" s="120"/>
      <c r="D337" s="121"/>
      <c r="E337" s="121"/>
      <c r="F337" s="121"/>
      <c r="G337" s="121"/>
      <c r="H337" s="121"/>
      <c r="I337" s="121"/>
      <c r="J337" s="121"/>
      <c r="K337" s="121"/>
      <c r="L337" s="121"/>
    </row>
    <row r="338" spans="2:12">
      <c r="B338" s="120"/>
      <c r="C338" s="120"/>
      <c r="D338" s="121"/>
      <c r="E338" s="121"/>
      <c r="F338" s="121"/>
      <c r="G338" s="121"/>
      <c r="H338" s="121"/>
      <c r="I338" s="121"/>
      <c r="J338" s="121"/>
      <c r="K338" s="121"/>
      <c r="L338" s="121"/>
    </row>
    <row r="339" spans="2:12">
      <c r="B339" s="120"/>
      <c r="C339" s="120"/>
      <c r="D339" s="121"/>
      <c r="E339" s="121"/>
      <c r="F339" s="121"/>
      <c r="G339" s="121"/>
      <c r="H339" s="121"/>
      <c r="I339" s="121"/>
      <c r="J339" s="121"/>
      <c r="K339" s="121"/>
      <c r="L339" s="121"/>
    </row>
    <row r="340" spans="2:12">
      <c r="B340" s="120"/>
      <c r="C340" s="120"/>
      <c r="D340" s="121"/>
      <c r="E340" s="121"/>
      <c r="F340" s="121"/>
      <c r="G340" s="121"/>
      <c r="H340" s="121"/>
      <c r="I340" s="121"/>
      <c r="J340" s="121"/>
      <c r="K340" s="121"/>
      <c r="L340" s="121"/>
    </row>
    <row r="341" spans="2:12">
      <c r="B341" s="120"/>
      <c r="C341" s="120"/>
      <c r="D341" s="121"/>
      <c r="E341" s="121"/>
      <c r="F341" s="121"/>
      <c r="G341" s="121"/>
      <c r="H341" s="121"/>
      <c r="I341" s="121"/>
      <c r="J341" s="121"/>
      <c r="K341" s="121"/>
      <c r="L341" s="121"/>
    </row>
    <row r="342" spans="2:12">
      <c r="B342" s="120"/>
      <c r="C342" s="120"/>
      <c r="D342" s="121"/>
      <c r="E342" s="121"/>
      <c r="F342" s="121"/>
      <c r="G342" s="121"/>
      <c r="H342" s="121"/>
      <c r="I342" s="121"/>
      <c r="J342" s="121"/>
      <c r="K342" s="121"/>
      <c r="L342" s="121"/>
    </row>
    <row r="343" spans="2:12">
      <c r="B343" s="120"/>
      <c r="C343" s="120"/>
      <c r="D343" s="121"/>
      <c r="E343" s="121"/>
      <c r="F343" s="121"/>
      <c r="G343" s="121"/>
      <c r="H343" s="121"/>
      <c r="I343" s="121"/>
      <c r="J343" s="121"/>
      <c r="K343" s="121"/>
      <c r="L343" s="121"/>
    </row>
    <row r="344" spans="2:12">
      <c r="B344" s="120"/>
      <c r="C344" s="120"/>
      <c r="D344" s="121"/>
      <c r="E344" s="121"/>
      <c r="F344" s="121"/>
      <c r="G344" s="121"/>
      <c r="H344" s="121"/>
      <c r="I344" s="121"/>
      <c r="J344" s="121"/>
      <c r="K344" s="121"/>
      <c r="L344" s="121"/>
    </row>
    <row r="345" spans="2:12">
      <c r="B345" s="120"/>
      <c r="C345" s="120"/>
      <c r="D345" s="121"/>
      <c r="E345" s="121"/>
      <c r="F345" s="121"/>
      <c r="G345" s="121"/>
      <c r="H345" s="121"/>
      <c r="I345" s="121"/>
      <c r="J345" s="121"/>
      <c r="K345" s="121"/>
      <c r="L345" s="121"/>
    </row>
    <row r="346" spans="2:12">
      <c r="B346" s="120"/>
      <c r="C346" s="120"/>
      <c r="D346" s="121"/>
      <c r="E346" s="121"/>
      <c r="F346" s="121"/>
      <c r="G346" s="121"/>
      <c r="H346" s="121"/>
      <c r="I346" s="121"/>
      <c r="J346" s="121"/>
      <c r="K346" s="121"/>
      <c r="L346" s="121"/>
    </row>
    <row r="347" spans="2:12">
      <c r="B347" s="120"/>
      <c r="C347" s="120"/>
      <c r="D347" s="121"/>
      <c r="E347" s="121"/>
      <c r="F347" s="121"/>
      <c r="G347" s="121"/>
      <c r="H347" s="121"/>
      <c r="I347" s="121"/>
      <c r="J347" s="121"/>
      <c r="K347" s="121"/>
      <c r="L347" s="121"/>
    </row>
    <row r="348" spans="2:12">
      <c r="B348" s="120"/>
      <c r="C348" s="120"/>
      <c r="D348" s="121"/>
      <c r="E348" s="121"/>
      <c r="F348" s="121"/>
      <c r="G348" s="121"/>
      <c r="H348" s="121"/>
      <c r="I348" s="121"/>
      <c r="J348" s="121"/>
      <c r="K348" s="121"/>
      <c r="L348" s="121"/>
    </row>
    <row r="349" spans="2:12">
      <c r="B349" s="120"/>
      <c r="C349" s="120"/>
      <c r="D349" s="121"/>
      <c r="E349" s="121"/>
      <c r="F349" s="121"/>
      <c r="G349" s="121"/>
      <c r="H349" s="121"/>
      <c r="I349" s="121"/>
      <c r="J349" s="121"/>
      <c r="K349" s="121"/>
      <c r="L349" s="121"/>
    </row>
    <row r="350" spans="2:12">
      <c r="B350" s="120"/>
      <c r="C350" s="120"/>
      <c r="D350" s="121"/>
      <c r="E350" s="121"/>
      <c r="F350" s="121"/>
      <c r="G350" s="121"/>
      <c r="H350" s="121"/>
      <c r="I350" s="121"/>
      <c r="J350" s="121"/>
      <c r="K350" s="121"/>
      <c r="L350" s="121"/>
    </row>
    <row r="351" spans="2:12">
      <c r="B351" s="120"/>
      <c r="C351" s="120"/>
      <c r="D351" s="121"/>
      <c r="E351" s="121"/>
      <c r="F351" s="121"/>
      <c r="G351" s="121"/>
      <c r="H351" s="121"/>
      <c r="I351" s="121"/>
      <c r="J351" s="121"/>
      <c r="K351" s="121"/>
      <c r="L351" s="121"/>
    </row>
    <row r="352" spans="2:12">
      <c r="B352" s="120"/>
      <c r="C352" s="120"/>
      <c r="D352" s="121"/>
      <c r="E352" s="121"/>
      <c r="F352" s="121"/>
      <c r="G352" s="121"/>
      <c r="H352" s="121"/>
      <c r="I352" s="121"/>
      <c r="J352" s="121"/>
      <c r="K352" s="121"/>
      <c r="L352" s="121"/>
    </row>
    <row r="353" spans="2:12">
      <c r="B353" s="120"/>
      <c r="C353" s="120"/>
      <c r="D353" s="121"/>
      <c r="E353" s="121"/>
      <c r="F353" s="121"/>
      <c r="G353" s="121"/>
      <c r="H353" s="121"/>
      <c r="I353" s="121"/>
      <c r="J353" s="121"/>
      <c r="K353" s="121"/>
      <c r="L353" s="121"/>
    </row>
    <row r="354" spans="2:12">
      <c r="B354" s="120"/>
      <c r="C354" s="120"/>
      <c r="D354" s="121"/>
      <c r="E354" s="121"/>
      <c r="F354" s="121"/>
      <c r="G354" s="121"/>
      <c r="H354" s="121"/>
      <c r="I354" s="121"/>
      <c r="J354" s="121"/>
      <c r="K354" s="121"/>
      <c r="L354" s="121"/>
    </row>
    <row r="355" spans="2:12">
      <c r="B355" s="120"/>
      <c r="C355" s="120"/>
      <c r="D355" s="121"/>
      <c r="E355" s="121"/>
      <c r="F355" s="121"/>
      <c r="G355" s="121"/>
      <c r="H355" s="121"/>
      <c r="I355" s="121"/>
      <c r="J355" s="121"/>
      <c r="K355" s="121"/>
      <c r="L355" s="121"/>
    </row>
    <row r="356" spans="2:12">
      <c r="B356" s="120"/>
      <c r="C356" s="120"/>
      <c r="D356" s="121"/>
      <c r="E356" s="121"/>
      <c r="F356" s="121"/>
      <c r="G356" s="121"/>
      <c r="H356" s="121"/>
      <c r="I356" s="121"/>
      <c r="J356" s="121"/>
      <c r="K356" s="121"/>
      <c r="L356" s="121"/>
    </row>
    <row r="357" spans="2:12">
      <c r="B357" s="120"/>
      <c r="C357" s="120"/>
      <c r="D357" s="121"/>
      <c r="E357" s="121"/>
      <c r="F357" s="121"/>
      <c r="G357" s="121"/>
      <c r="H357" s="121"/>
      <c r="I357" s="121"/>
      <c r="J357" s="121"/>
      <c r="K357" s="121"/>
      <c r="L357" s="121"/>
    </row>
    <row r="358" spans="2:12">
      <c r="B358" s="120"/>
      <c r="C358" s="120"/>
      <c r="D358" s="121"/>
      <c r="E358" s="121"/>
      <c r="F358" s="121"/>
      <c r="G358" s="121"/>
      <c r="H358" s="121"/>
      <c r="I358" s="121"/>
      <c r="J358" s="121"/>
      <c r="K358" s="121"/>
      <c r="L358" s="121"/>
    </row>
    <row r="359" spans="2:12">
      <c r="B359" s="120"/>
      <c r="C359" s="120"/>
      <c r="D359" s="121"/>
      <c r="E359" s="121"/>
      <c r="F359" s="121"/>
      <c r="G359" s="121"/>
      <c r="H359" s="121"/>
      <c r="I359" s="121"/>
      <c r="J359" s="121"/>
      <c r="K359" s="121"/>
      <c r="L359" s="121"/>
    </row>
    <row r="360" spans="2:12">
      <c r="B360" s="120"/>
      <c r="C360" s="120"/>
      <c r="D360" s="121"/>
      <c r="E360" s="121"/>
      <c r="F360" s="121"/>
      <c r="G360" s="121"/>
      <c r="H360" s="121"/>
      <c r="I360" s="121"/>
      <c r="J360" s="121"/>
      <c r="K360" s="121"/>
      <c r="L360" s="121"/>
    </row>
    <row r="361" spans="2:12">
      <c r="B361" s="120"/>
      <c r="C361" s="120"/>
      <c r="D361" s="121"/>
      <c r="E361" s="121"/>
      <c r="F361" s="121"/>
      <c r="G361" s="121"/>
      <c r="H361" s="121"/>
      <c r="I361" s="121"/>
      <c r="J361" s="121"/>
      <c r="K361" s="121"/>
      <c r="L361" s="121"/>
    </row>
    <row r="362" spans="2:12">
      <c r="B362" s="120"/>
      <c r="C362" s="120"/>
      <c r="D362" s="121"/>
      <c r="E362" s="121"/>
      <c r="F362" s="121"/>
      <c r="G362" s="121"/>
      <c r="H362" s="121"/>
      <c r="I362" s="121"/>
      <c r="J362" s="121"/>
      <c r="K362" s="121"/>
      <c r="L362" s="121"/>
    </row>
    <row r="363" spans="2:12">
      <c r="B363" s="120"/>
      <c r="C363" s="120"/>
      <c r="D363" s="121"/>
      <c r="E363" s="121"/>
      <c r="F363" s="121"/>
      <c r="G363" s="121"/>
      <c r="H363" s="121"/>
      <c r="I363" s="121"/>
      <c r="J363" s="121"/>
      <c r="K363" s="121"/>
      <c r="L363" s="121"/>
    </row>
    <row r="364" spans="2:12">
      <c r="B364" s="120"/>
      <c r="C364" s="120"/>
      <c r="D364" s="121"/>
      <c r="E364" s="121"/>
      <c r="F364" s="121"/>
      <c r="G364" s="121"/>
      <c r="H364" s="121"/>
      <c r="I364" s="121"/>
      <c r="J364" s="121"/>
      <c r="K364" s="121"/>
      <c r="L364" s="121"/>
    </row>
    <row r="365" spans="2:12">
      <c r="B365" s="120"/>
      <c r="C365" s="120"/>
      <c r="D365" s="121"/>
      <c r="E365" s="121"/>
      <c r="F365" s="121"/>
      <c r="G365" s="121"/>
      <c r="H365" s="121"/>
      <c r="I365" s="121"/>
      <c r="J365" s="121"/>
      <c r="K365" s="121"/>
      <c r="L365" s="121"/>
    </row>
    <row r="366" spans="2:12">
      <c r="B366" s="120"/>
      <c r="C366" s="120"/>
      <c r="D366" s="121"/>
      <c r="E366" s="121"/>
      <c r="F366" s="121"/>
      <c r="G366" s="121"/>
      <c r="H366" s="121"/>
      <c r="I366" s="121"/>
      <c r="J366" s="121"/>
      <c r="K366" s="121"/>
      <c r="L366" s="121"/>
    </row>
    <row r="367" spans="2:12">
      <c r="B367" s="120"/>
      <c r="C367" s="120"/>
      <c r="D367" s="121"/>
      <c r="E367" s="121"/>
      <c r="F367" s="121"/>
      <c r="G367" s="121"/>
      <c r="H367" s="121"/>
      <c r="I367" s="121"/>
      <c r="J367" s="121"/>
      <c r="K367" s="121"/>
      <c r="L367" s="121"/>
    </row>
    <row r="368" spans="2:12">
      <c r="B368" s="120"/>
      <c r="C368" s="120"/>
      <c r="D368" s="121"/>
      <c r="E368" s="121"/>
      <c r="F368" s="121"/>
      <c r="G368" s="121"/>
      <c r="H368" s="121"/>
      <c r="I368" s="121"/>
      <c r="J368" s="121"/>
      <c r="K368" s="121"/>
      <c r="L368" s="121"/>
    </row>
    <row r="369" spans="2:12">
      <c r="B369" s="120"/>
      <c r="C369" s="120"/>
      <c r="D369" s="121"/>
      <c r="E369" s="121"/>
      <c r="F369" s="121"/>
      <c r="G369" s="121"/>
      <c r="H369" s="121"/>
      <c r="I369" s="121"/>
      <c r="J369" s="121"/>
      <c r="K369" s="121"/>
      <c r="L369" s="121"/>
    </row>
    <row r="370" spans="2:12">
      <c r="B370" s="120"/>
      <c r="C370" s="120"/>
      <c r="D370" s="121"/>
      <c r="E370" s="121"/>
      <c r="F370" s="121"/>
      <c r="G370" s="121"/>
      <c r="H370" s="121"/>
      <c r="I370" s="121"/>
      <c r="J370" s="121"/>
      <c r="K370" s="121"/>
      <c r="L370" s="121"/>
    </row>
    <row r="371" spans="2:12">
      <c r="B371" s="120"/>
      <c r="C371" s="120"/>
      <c r="D371" s="121"/>
      <c r="E371" s="121"/>
      <c r="F371" s="121"/>
      <c r="G371" s="121"/>
      <c r="H371" s="121"/>
      <c r="I371" s="121"/>
      <c r="J371" s="121"/>
      <c r="K371" s="121"/>
      <c r="L371" s="121"/>
    </row>
    <row r="372" spans="2:12">
      <c r="B372" s="120"/>
      <c r="C372" s="120"/>
      <c r="D372" s="121"/>
      <c r="E372" s="121"/>
      <c r="F372" s="121"/>
      <c r="G372" s="121"/>
      <c r="H372" s="121"/>
      <c r="I372" s="121"/>
      <c r="J372" s="121"/>
      <c r="K372" s="121"/>
      <c r="L372" s="121"/>
    </row>
    <row r="373" spans="2:12">
      <c r="B373" s="120"/>
      <c r="C373" s="120"/>
      <c r="D373" s="121"/>
      <c r="E373" s="121"/>
      <c r="F373" s="121"/>
      <c r="G373" s="121"/>
      <c r="H373" s="121"/>
      <c r="I373" s="121"/>
      <c r="J373" s="121"/>
      <c r="K373" s="121"/>
      <c r="L373" s="121"/>
    </row>
    <row r="374" spans="2:12">
      <c r="B374" s="120"/>
      <c r="C374" s="120"/>
      <c r="D374" s="121"/>
      <c r="E374" s="121"/>
      <c r="F374" s="121"/>
      <c r="G374" s="121"/>
      <c r="H374" s="121"/>
      <c r="I374" s="121"/>
      <c r="J374" s="121"/>
      <c r="K374" s="121"/>
      <c r="L374" s="121"/>
    </row>
    <row r="375" spans="2:12">
      <c r="B375" s="120"/>
      <c r="C375" s="120"/>
      <c r="D375" s="121"/>
      <c r="E375" s="121"/>
      <c r="F375" s="121"/>
      <c r="G375" s="121"/>
      <c r="H375" s="121"/>
      <c r="I375" s="121"/>
      <c r="J375" s="121"/>
      <c r="K375" s="121"/>
      <c r="L375" s="121"/>
    </row>
    <row r="376" spans="2:12">
      <c r="B376" s="120"/>
      <c r="C376" s="120"/>
      <c r="D376" s="121"/>
      <c r="E376" s="121"/>
      <c r="F376" s="121"/>
      <c r="G376" s="121"/>
      <c r="H376" s="121"/>
      <c r="I376" s="121"/>
      <c r="J376" s="121"/>
      <c r="K376" s="121"/>
      <c r="L376" s="121"/>
    </row>
    <row r="377" spans="2:12">
      <c r="B377" s="120"/>
      <c r="C377" s="120"/>
      <c r="D377" s="121"/>
      <c r="E377" s="121"/>
      <c r="F377" s="121"/>
      <c r="G377" s="121"/>
      <c r="H377" s="121"/>
      <c r="I377" s="121"/>
      <c r="J377" s="121"/>
      <c r="K377" s="121"/>
      <c r="L377" s="121"/>
    </row>
    <row r="378" spans="2:12">
      <c r="B378" s="120"/>
      <c r="C378" s="120"/>
      <c r="D378" s="121"/>
      <c r="E378" s="121"/>
      <c r="F378" s="121"/>
      <c r="G378" s="121"/>
      <c r="H378" s="121"/>
      <c r="I378" s="121"/>
      <c r="J378" s="121"/>
      <c r="K378" s="121"/>
      <c r="L378" s="121"/>
    </row>
    <row r="379" spans="2:12">
      <c r="B379" s="120"/>
      <c r="C379" s="120"/>
      <c r="D379" s="121"/>
      <c r="E379" s="121"/>
      <c r="F379" s="121"/>
      <c r="G379" s="121"/>
      <c r="H379" s="121"/>
      <c r="I379" s="121"/>
      <c r="J379" s="121"/>
      <c r="K379" s="121"/>
      <c r="L379" s="121"/>
    </row>
    <row r="380" spans="2:12">
      <c r="B380" s="120"/>
      <c r="C380" s="120"/>
      <c r="D380" s="121"/>
      <c r="E380" s="121"/>
      <c r="F380" s="121"/>
      <c r="G380" s="121"/>
      <c r="H380" s="121"/>
      <c r="I380" s="121"/>
      <c r="J380" s="121"/>
      <c r="K380" s="121"/>
      <c r="L380" s="121"/>
    </row>
    <row r="381" spans="2:12">
      <c r="B381" s="120"/>
      <c r="C381" s="120"/>
      <c r="D381" s="121"/>
      <c r="E381" s="121"/>
      <c r="F381" s="121"/>
      <c r="G381" s="121"/>
      <c r="H381" s="121"/>
      <c r="I381" s="121"/>
      <c r="J381" s="121"/>
      <c r="K381" s="121"/>
      <c r="L381" s="121"/>
    </row>
    <row r="382" spans="2:12">
      <c r="B382" s="120"/>
      <c r="C382" s="120"/>
      <c r="D382" s="121"/>
      <c r="E382" s="121"/>
      <c r="F382" s="121"/>
      <c r="G382" s="121"/>
      <c r="H382" s="121"/>
      <c r="I382" s="121"/>
      <c r="J382" s="121"/>
      <c r="K382" s="121"/>
      <c r="L382" s="121"/>
    </row>
    <row r="383" spans="2:12">
      <c r="B383" s="120"/>
      <c r="C383" s="120"/>
      <c r="D383" s="121"/>
      <c r="E383" s="121"/>
      <c r="F383" s="121"/>
      <c r="G383" s="121"/>
      <c r="H383" s="121"/>
      <c r="I383" s="121"/>
      <c r="J383" s="121"/>
      <c r="K383" s="121"/>
      <c r="L383" s="121"/>
    </row>
    <row r="384" spans="2:12">
      <c r="B384" s="120"/>
      <c r="C384" s="120"/>
      <c r="D384" s="121"/>
      <c r="E384" s="121"/>
      <c r="F384" s="121"/>
      <c r="G384" s="121"/>
      <c r="H384" s="121"/>
      <c r="I384" s="121"/>
      <c r="J384" s="121"/>
      <c r="K384" s="121"/>
      <c r="L384" s="121"/>
    </row>
    <row r="385" spans="2:12">
      <c r="B385" s="120"/>
      <c r="C385" s="120"/>
      <c r="D385" s="121"/>
      <c r="E385" s="121"/>
      <c r="F385" s="121"/>
      <c r="G385" s="121"/>
      <c r="H385" s="121"/>
      <c r="I385" s="121"/>
      <c r="J385" s="121"/>
      <c r="K385" s="121"/>
      <c r="L385" s="121"/>
    </row>
    <row r="386" spans="2:12">
      <c r="B386" s="120"/>
      <c r="C386" s="120"/>
      <c r="D386" s="121"/>
      <c r="E386" s="121"/>
      <c r="F386" s="121"/>
      <c r="G386" s="121"/>
      <c r="H386" s="121"/>
      <c r="I386" s="121"/>
      <c r="J386" s="121"/>
      <c r="K386" s="121"/>
      <c r="L386" s="121"/>
    </row>
    <row r="387" spans="2:12">
      <c r="B387" s="120"/>
      <c r="C387" s="120"/>
      <c r="D387" s="121"/>
      <c r="E387" s="121"/>
      <c r="F387" s="121"/>
      <c r="G387" s="121"/>
      <c r="H387" s="121"/>
      <c r="I387" s="121"/>
      <c r="J387" s="121"/>
      <c r="K387" s="121"/>
      <c r="L387" s="121"/>
    </row>
    <row r="388" spans="2:12">
      <c r="B388" s="120"/>
      <c r="C388" s="120"/>
      <c r="D388" s="121"/>
      <c r="E388" s="121"/>
      <c r="F388" s="121"/>
      <c r="G388" s="121"/>
      <c r="H388" s="121"/>
      <c r="I388" s="121"/>
      <c r="J388" s="121"/>
      <c r="K388" s="121"/>
      <c r="L388" s="121"/>
    </row>
    <row r="389" spans="2:12">
      <c r="B389" s="120"/>
      <c r="C389" s="120"/>
      <c r="D389" s="121"/>
      <c r="E389" s="121"/>
      <c r="F389" s="121"/>
      <c r="G389" s="121"/>
      <c r="H389" s="121"/>
      <c r="I389" s="121"/>
      <c r="J389" s="121"/>
      <c r="K389" s="121"/>
      <c r="L389" s="121"/>
    </row>
    <row r="390" spans="2:12">
      <c r="B390" s="120"/>
      <c r="C390" s="120"/>
      <c r="D390" s="121"/>
      <c r="E390" s="121"/>
      <c r="F390" s="121"/>
      <c r="G390" s="121"/>
      <c r="H390" s="121"/>
      <c r="I390" s="121"/>
      <c r="J390" s="121"/>
      <c r="K390" s="121"/>
      <c r="L390" s="121"/>
    </row>
    <row r="391" spans="2:12">
      <c r="B391" s="120"/>
      <c r="C391" s="120"/>
      <c r="D391" s="121"/>
      <c r="E391" s="121"/>
      <c r="F391" s="121"/>
      <c r="G391" s="121"/>
      <c r="H391" s="121"/>
      <c r="I391" s="121"/>
      <c r="J391" s="121"/>
      <c r="K391" s="121"/>
      <c r="L391" s="121"/>
    </row>
    <row r="392" spans="2:12">
      <c r="B392" s="120"/>
      <c r="C392" s="120"/>
      <c r="D392" s="121"/>
      <c r="E392" s="121"/>
      <c r="F392" s="121"/>
      <c r="G392" s="121"/>
      <c r="H392" s="121"/>
      <c r="I392" s="121"/>
      <c r="J392" s="121"/>
      <c r="K392" s="121"/>
      <c r="L392" s="121"/>
    </row>
    <row r="393" spans="2:12">
      <c r="B393" s="120"/>
      <c r="C393" s="120"/>
      <c r="D393" s="121"/>
      <c r="E393" s="121"/>
      <c r="F393" s="121"/>
      <c r="G393" s="121"/>
      <c r="H393" s="121"/>
      <c r="I393" s="121"/>
      <c r="J393" s="121"/>
      <c r="K393" s="121"/>
      <c r="L393" s="121"/>
    </row>
    <row r="394" spans="2:12">
      <c r="B394" s="120"/>
      <c r="C394" s="120"/>
      <c r="D394" s="121"/>
      <c r="E394" s="121"/>
      <c r="F394" s="121"/>
      <c r="G394" s="121"/>
      <c r="H394" s="121"/>
      <c r="I394" s="121"/>
      <c r="J394" s="121"/>
      <c r="K394" s="121"/>
      <c r="L394" s="121"/>
    </row>
    <row r="395" spans="2:12">
      <c r="B395" s="120"/>
      <c r="C395" s="120"/>
      <c r="D395" s="121"/>
      <c r="E395" s="121"/>
      <c r="F395" s="121"/>
      <c r="G395" s="121"/>
      <c r="H395" s="121"/>
      <c r="I395" s="121"/>
      <c r="J395" s="121"/>
      <c r="K395" s="121"/>
      <c r="L395" s="121"/>
    </row>
    <row r="396" spans="2:12">
      <c r="B396" s="120"/>
      <c r="C396" s="120"/>
      <c r="D396" s="121"/>
      <c r="E396" s="121"/>
      <c r="F396" s="121"/>
      <c r="G396" s="121"/>
      <c r="H396" s="121"/>
      <c r="I396" s="121"/>
      <c r="J396" s="121"/>
      <c r="K396" s="121"/>
      <c r="L396" s="121"/>
    </row>
    <row r="397" spans="2:12">
      <c r="B397" s="120"/>
      <c r="C397" s="120"/>
      <c r="D397" s="121"/>
      <c r="E397" s="121"/>
      <c r="F397" s="121"/>
      <c r="G397" s="121"/>
      <c r="H397" s="121"/>
      <c r="I397" s="121"/>
      <c r="J397" s="121"/>
      <c r="K397" s="121"/>
      <c r="L397" s="121"/>
    </row>
    <row r="398" spans="2:12">
      <c r="B398" s="120"/>
      <c r="C398" s="120"/>
      <c r="D398" s="121"/>
      <c r="E398" s="121"/>
      <c r="F398" s="121"/>
      <c r="G398" s="121"/>
      <c r="H398" s="121"/>
      <c r="I398" s="121"/>
      <c r="J398" s="121"/>
      <c r="K398" s="121"/>
      <c r="L398" s="121"/>
    </row>
    <row r="399" spans="2:12">
      <c r="B399" s="120"/>
      <c r="C399" s="120"/>
      <c r="D399" s="121"/>
      <c r="E399" s="121"/>
      <c r="F399" s="121"/>
      <c r="G399" s="121"/>
      <c r="H399" s="121"/>
      <c r="I399" s="121"/>
      <c r="J399" s="121"/>
      <c r="K399" s="121"/>
      <c r="L399" s="121"/>
    </row>
    <row r="400" spans="2:12">
      <c r="B400" s="120"/>
      <c r="C400" s="120"/>
      <c r="D400" s="121"/>
      <c r="E400" s="121"/>
      <c r="F400" s="121"/>
      <c r="G400" s="121"/>
      <c r="H400" s="121"/>
      <c r="I400" s="121"/>
      <c r="J400" s="121"/>
      <c r="K400" s="121"/>
      <c r="L400" s="121"/>
    </row>
    <row r="401" spans="2:12">
      <c r="B401" s="120"/>
      <c r="C401" s="120"/>
      <c r="D401" s="121"/>
      <c r="E401" s="121"/>
      <c r="F401" s="121"/>
      <c r="G401" s="121"/>
      <c r="H401" s="121"/>
      <c r="I401" s="121"/>
      <c r="J401" s="121"/>
      <c r="K401" s="121"/>
      <c r="L401" s="121"/>
    </row>
    <row r="402" spans="2:12">
      <c r="B402" s="120"/>
      <c r="C402" s="120"/>
      <c r="D402" s="121"/>
      <c r="E402" s="121"/>
      <c r="F402" s="121"/>
      <c r="G402" s="121"/>
      <c r="H402" s="121"/>
      <c r="I402" s="121"/>
      <c r="J402" s="121"/>
      <c r="K402" s="121"/>
      <c r="L402" s="121"/>
    </row>
    <row r="403" spans="2:12">
      <c r="B403" s="120"/>
      <c r="C403" s="120"/>
      <c r="D403" s="121"/>
      <c r="E403" s="121"/>
      <c r="F403" s="121"/>
      <c r="G403" s="121"/>
      <c r="H403" s="121"/>
      <c r="I403" s="121"/>
      <c r="J403" s="121"/>
      <c r="K403" s="121"/>
      <c r="L403" s="121"/>
    </row>
    <row r="404" spans="2:12">
      <c r="B404" s="120"/>
      <c r="C404" s="120"/>
      <c r="D404" s="121"/>
      <c r="E404" s="121"/>
      <c r="F404" s="121"/>
      <c r="G404" s="121"/>
      <c r="H404" s="121"/>
      <c r="I404" s="121"/>
      <c r="J404" s="121"/>
      <c r="K404" s="121"/>
      <c r="L404" s="121"/>
    </row>
    <row r="405" spans="2:12">
      <c r="B405" s="120"/>
      <c r="C405" s="120"/>
      <c r="D405" s="121"/>
      <c r="E405" s="121"/>
      <c r="F405" s="121"/>
      <c r="G405" s="121"/>
      <c r="H405" s="121"/>
      <c r="I405" s="121"/>
      <c r="J405" s="121"/>
      <c r="K405" s="121"/>
      <c r="L405" s="121"/>
    </row>
    <row r="406" spans="2:12">
      <c r="B406" s="120"/>
      <c r="C406" s="120"/>
      <c r="D406" s="121"/>
      <c r="E406" s="121"/>
      <c r="F406" s="121"/>
      <c r="G406" s="121"/>
      <c r="H406" s="121"/>
      <c r="I406" s="121"/>
      <c r="J406" s="121"/>
      <c r="K406" s="121"/>
      <c r="L406" s="121"/>
    </row>
    <row r="407" spans="2:12">
      <c r="B407" s="120"/>
      <c r="C407" s="120"/>
      <c r="D407" s="121"/>
      <c r="E407" s="121"/>
      <c r="F407" s="121"/>
      <c r="G407" s="121"/>
      <c r="H407" s="121"/>
      <c r="I407" s="121"/>
      <c r="J407" s="121"/>
      <c r="K407" s="121"/>
      <c r="L407" s="121"/>
    </row>
    <row r="408" spans="2:12">
      <c r="B408" s="120"/>
      <c r="C408" s="120"/>
      <c r="D408" s="121"/>
      <c r="E408" s="121"/>
      <c r="F408" s="121"/>
      <c r="G408" s="121"/>
      <c r="H408" s="121"/>
      <c r="I408" s="121"/>
      <c r="J408" s="121"/>
      <c r="K408" s="121"/>
      <c r="L408" s="121"/>
    </row>
    <row r="409" spans="2:12">
      <c r="B409" s="120"/>
      <c r="C409" s="120"/>
      <c r="D409" s="121"/>
      <c r="E409" s="121"/>
      <c r="F409" s="121"/>
      <c r="G409" s="121"/>
      <c r="H409" s="121"/>
      <c r="I409" s="121"/>
      <c r="J409" s="121"/>
      <c r="K409" s="121"/>
      <c r="L409" s="121"/>
    </row>
    <row r="410" spans="2:12">
      <c r="B410" s="120"/>
      <c r="C410" s="120"/>
      <c r="D410" s="121"/>
      <c r="E410" s="121"/>
      <c r="F410" s="121"/>
      <c r="G410" s="121"/>
      <c r="H410" s="121"/>
      <c r="I410" s="121"/>
      <c r="J410" s="121"/>
      <c r="K410" s="121"/>
      <c r="L410" s="121"/>
    </row>
    <row r="411" spans="2:12">
      <c r="B411" s="120"/>
      <c r="C411" s="120"/>
      <c r="D411" s="121"/>
      <c r="E411" s="121"/>
      <c r="F411" s="121"/>
      <c r="G411" s="121"/>
      <c r="H411" s="121"/>
      <c r="I411" s="121"/>
      <c r="J411" s="121"/>
      <c r="K411" s="121"/>
      <c r="L411" s="121"/>
    </row>
    <row r="412" spans="2:12">
      <c r="B412" s="120"/>
      <c r="C412" s="120"/>
      <c r="D412" s="121"/>
      <c r="E412" s="121"/>
      <c r="F412" s="121"/>
      <c r="G412" s="121"/>
      <c r="H412" s="121"/>
      <c r="I412" s="121"/>
      <c r="J412" s="121"/>
      <c r="K412" s="121"/>
      <c r="L412" s="121"/>
    </row>
    <row r="413" spans="2:12">
      <c r="B413" s="120"/>
      <c r="C413" s="120"/>
      <c r="D413" s="121"/>
      <c r="E413" s="121"/>
      <c r="F413" s="121"/>
      <c r="G413" s="121"/>
      <c r="H413" s="121"/>
      <c r="I413" s="121"/>
      <c r="J413" s="121"/>
      <c r="K413" s="121"/>
      <c r="L413" s="121"/>
    </row>
    <row r="414" spans="2:12">
      <c r="B414" s="120"/>
      <c r="C414" s="120"/>
      <c r="D414" s="121"/>
      <c r="E414" s="121"/>
      <c r="F414" s="121"/>
      <c r="G414" s="121"/>
      <c r="H414" s="121"/>
      <c r="I414" s="121"/>
      <c r="J414" s="121"/>
      <c r="K414" s="121"/>
      <c r="L414" s="121"/>
    </row>
    <row r="415" spans="2:12">
      <c r="B415" s="120"/>
      <c r="C415" s="120"/>
      <c r="D415" s="121"/>
      <c r="E415" s="121"/>
      <c r="F415" s="121"/>
      <c r="G415" s="121"/>
      <c r="H415" s="121"/>
      <c r="I415" s="121"/>
      <c r="J415" s="121"/>
      <c r="K415" s="121"/>
      <c r="L415" s="121"/>
    </row>
    <row r="416" spans="2:12">
      <c r="B416" s="120"/>
      <c r="C416" s="120"/>
      <c r="D416" s="121"/>
      <c r="E416" s="121"/>
      <c r="F416" s="121"/>
      <c r="G416" s="121"/>
      <c r="H416" s="121"/>
      <c r="I416" s="121"/>
      <c r="J416" s="121"/>
      <c r="K416" s="121"/>
      <c r="L416" s="121"/>
    </row>
    <row r="417" spans="2:12">
      <c r="B417" s="120"/>
      <c r="C417" s="120"/>
      <c r="D417" s="121"/>
      <c r="E417" s="121"/>
      <c r="F417" s="121"/>
      <c r="G417" s="121"/>
      <c r="H417" s="121"/>
      <c r="I417" s="121"/>
      <c r="J417" s="121"/>
      <c r="K417" s="121"/>
      <c r="L417" s="121"/>
    </row>
    <row r="418" spans="2:12">
      <c r="B418" s="120"/>
      <c r="C418" s="120"/>
      <c r="D418" s="121"/>
      <c r="E418" s="121"/>
      <c r="F418" s="121"/>
      <c r="G418" s="121"/>
      <c r="H418" s="121"/>
      <c r="I418" s="121"/>
      <c r="J418" s="121"/>
      <c r="K418" s="121"/>
      <c r="L418" s="121"/>
    </row>
    <row r="419" spans="2:12">
      <c r="B419" s="120"/>
      <c r="C419" s="120"/>
      <c r="D419" s="121"/>
      <c r="E419" s="121"/>
      <c r="F419" s="121"/>
      <c r="G419" s="121"/>
      <c r="H419" s="121"/>
      <c r="I419" s="121"/>
      <c r="J419" s="121"/>
      <c r="K419" s="121"/>
      <c r="L419" s="121"/>
    </row>
    <row r="420" spans="2:12">
      <c r="B420" s="120"/>
      <c r="C420" s="120"/>
      <c r="D420" s="121"/>
      <c r="E420" s="121"/>
      <c r="F420" s="121"/>
      <c r="G420" s="121"/>
      <c r="H420" s="121"/>
      <c r="I420" s="121"/>
      <c r="J420" s="121"/>
      <c r="K420" s="121"/>
      <c r="L420" s="121"/>
    </row>
    <row r="421" spans="2:12">
      <c r="B421" s="120"/>
      <c r="C421" s="120"/>
      <c r="D421" s="121"/>
      <c r="E421" s="121"/>
      <c r="F421" s="121"/>
      <c r="G421" s="121"/>
      <c r="H421" s="121"/>
      <c r="I421" s="121"/>
      <c r="J421" s="121"/>
      <c r="K421" s="121"/>
      <c r="L421" s="121"/>
    </row>
    <row r="422" spans="2:12">
      <c r="B422" s="120"/>
      <c r="C422" s="120"/>
      <c r="D422" s="121"/>
      <c r="E422" s="121"/>
      <c r="F422" s="121"/>
      <c r="G422" s="121"/>
      <c r="H422" s="121"/>
      <c r="I422" s="121"/>
      <c r="J422" s="121"/>
      <c r="K422" s="121"/>
      <c r="L422" s="121"/>
    </row>
    <row r="423" spans="2:12">
      <c r="B423" s="120"/>
      <c r="C423" s="120"/>
      <c r="D423" s="121"/>
      <c r="E423" s="121"/>
      <c r="F423" s="121"/>
      <c r="G423" s="121"/>
      <c r="H423" s="121"/>
      <c r="I423" s="121"/>
      <c r="J423" s="121"/>
      <c r="K423" s="121"/>
      <c r="L423" s="121"/>
    </row>
    <row r="424" spans="2:12">
      <c r="B424" s="120"/>
      <c r="C424" s="120"/>
      <c r="D424" s="121"/>
      <c r="E424" s="121"/>
      <c r="F424" s="121"/>
      <c r="G424" s="121"/>
      <c r="H424" s="121"/>
      <c r="I424" s="121"/>
      <c r="J424" s="121"/>
      <c r="K424" s="121"/>
      <c r="L424" s="121"/>
    </row>
    <row r="425" spans="2:12">
      <c r="B425" s="120"/>
      <c r="C425" s="120"/>
      <c r="D425" s="121"/>
      <c r="E425" s="121"/>
      <c r="F425" s="121"/>
      <c r="G425" s="121"/>
      <c r="H425" s="121"/>
      <c r="I425" s="121"/>
      <c r="J425" s="121"/>
      <c r="K425" s="121"/>
      <c r="L425" s="121"/>
    </row>
    <row r="426" spans="2:12">
      <c r="B426" s="120"/>
      <c r="C426" s="120"/>
      <c r="D426" s="121"/>
      <c r="E426" s="121"/>
      <c r="F426" s="121"/>
      <c r="G426" s="121"/>
      <c r="H426" s="121"/>
      <c r="I426" s="121"/>
      <c r="J426" s="121"/>
      <c r="K426" s="121"/>
      <c r="L426" s="121"/>
    </row>
    <row r="427" spans="2:12">
      <c r="B427" s="120"/>
      <c r="C427" s="120"/>
      <c r="D427" s="121"/>
      <c r="E427" s="121"/>
      <c r="F427" s="121"/>
      <c r="G427" s="121"/>
      <c r="H427" s="121"/>
      <c r="I427" s="121"/>
      <c r="J427" s="121"/>
      <c r="K427" s="121"/>
      <c r="L427" s="121"/>
    </row>
    <row r="428" spans="2:12">
      <c r="B428" s="120"/>
      <c r="C428" s="120"/>
      <c r="D428" s="121"/>
      <c r="E428" s="121"/>
      <c r="F428" s="121"/>
      <c r="G428" s="121"/>
      <c r="H428" s="121"/>
      <c r="I428" s="121"/>
      <c r="J428" s="121"/>
      <c r="K428" s="121"/>
      <c r="L428" s="121"/>
    </row>
    <row r="429" spans="2:12">
      <c r="B429" s="120"/>
      <c r="C429" s="120"/>
      <c r="D429" s="121"/>
      <c r="E429" s="121"/>
      <c r="F429" s="121"/>
      <c r="G429" s="121"/>
      <c r="H429" s="121"/>
      <c r="I429" s="121"/>
      <c r="J429" s="121"/>
      <c r="K429" s="121"/>
      <c r="L429" s="121"/>
    </row>
    <row r="430" spans="2:12">
      <c r="B430" s="120"/>
      <c r="C430" s="120"/>
      <c r="D430" s="121"/>
      <c r="E430" s="121"/>
      <c r="F430" s="121"/>
      <c r="G430" s="121"/>
      <c r="H430" s="121"/>
      <c r="I430" s="121"/>
      <c r="J430" s="121"/>
      <c r="K430" s="121"/>
      <c r="L430" s="121"/>
    </row>
    <row r="431" spans="2:12">
      <c r="B431" s="120"/>
      <c r="C431" s="120"/>
      <c r="D431" s="121"/>
      <c r="E431" s="121"/>
      <c r="F431" s="121"/>
      <c r="G431" s="121"/>
      <c r="H431" s="121"/>
      <c r="I431" s="121"/>
      <c r="J431" s="121"/>
      <c r="K431" s="121"/>
      <c r="L431" s="121"/>
    </row>
    <row r="432" spans="2:12">
      <c r="B432" s="120"/>
      <c r="C432" s="120"/>
      <c r="D432" s="121"/>
      <c r="E432" s="121"/>
      <c r="F432" s="121"/>
      <c r="G432" s="121"/>
      <c r="H432" s="121"/>
      <c r="I432" s="121"/>
      <c r="J432" s="121"/>
      <c r="K432" s="121"/>
      <c r="L432" s="121"/>
    </row>
    <row r="433" spans="2:12">
      <c r="B433" s="120"/>
      <c r="C433" s="120"/>
      <c r="D433" s="121"/>
      <c r="E433" s="121"/>
      <c r="F433" s="121"/>
      <c r="G433" s="121"/>
      <c r="H433" s="121"/>
      <c r="I433" s="121"/>
      <c r="J433" s="121"/>
      <c r="K433" s="121"/>
      <c r="L433" s="121"/>
    </row>
    <row r="434" spans="2:12">
      <c r="B434" s="120"/>
      <c r="C434" s="120"/>
      <c r="D434" s="121"/>
      <c r="E434" s="121"/>
      <c r="F434" s="121"/>
      <c r="G434" s="121"/>
      <c r="H434" s="121"/>
      <c r="I434" s="121"/>
      <c r="J434" s="121"/>
      <c r="K434" s="121"/>
      <c r="L434" s="121"/>
    </row>
    <row r="435" spans="2:12">
      <c r="B435" s="120"/>
      <c r="C435" s="120"/>
      <c r="D435" s="121"/>
      <c r="E435" s="121"/>
      <c r="F435" s="121"/>
      <c r="G435" s="121"/>
      <c r="H435" s="121"/>
      <c r="I435" s="121"/>
      <c r="J435" s="121"/>
      <c r="K435" s="121"/>
      <c r="L435" s="121"/>
    </row>
    <row r="436" spans="2:12">
      <c r="B436" s="120"/>
      <c r="C436" s="120"/>
      <c r="D436" s="121"/>
      <c r="E436" s="121"/>
      <c r="F436" s="121"/>
      <c r="G436" s="121"/>
      <c r="H436" s="121"/>
      <c r="I436" s="121"/>
      <c r="J436" s="121"/>
      <c r="K436" s="121"/>
      <c r="L436" s="121"/>
    </row>
    <row r="437" spans="2:12">
      <c r="B437" s="120"/>
      <c r="C437" s="120"/>
      <c r="D437" s="121"/>
      <c r="E437" s="121"/>
      <c r="F437" s="121"/>
      <c r="G437" s="121"/>
      <c r="H437" s="121"/>
      <c r="I437" s="121"/>
      <c r="J437" s="121"/>
      <c r="K437" s="121"/>
      <c r="L437" s="121"/>
    </row>
    <row r="438" spans="2:12">
      <c r="B438" s="120"/>
      <c r="C438" s="120"/>
      <c r="D438" s="121"/>
      <c r="E438" s="121"/>
      <c r="F438" s="121"/>
      <c r="G438" s="121"/>
      <c r="H438" s="121"/>
      <c r="I438" s="121"/>
      <c r="J438" s="121"/>
      <c r="K438" s="121"/>
      <c r="L438" s="121"/>
    </row>
    <row r="439" spans="2:12">
      <c r="B439" s="120"/>
      <c r="C439" s="120"/>
      <c r="D439" s="121"/>
      <c r="E439" s="121"/>
      <c r="F439" s="121"/>
      <c r="G439" s="121"/>
      <c r="H439" s="121"/>
      <c r="I439" s="121"/>
      <c r="J439" s="121"/>
      <c r="K439" s="121"/>
      <c r="L439" s="121"/>
    </row>
    <row r="440" spans="2:12">
      <c r="B440" s="120"/>
      <c r="C440" s="120"/>
      <c r="D440" s="121"/>
      <c r="E440" s="121"/>
      <c r="F440" s="121"/>
      <c r="G440" s="121"/>
      <c r="H440" s="121"/>
      <c r="I440" s="121"/>
      <c r="J440" s="121"/>
      <c r="K440" s="121"/>
      <c r="L440" s="121"/>
    </row>
    <row r="441" spans="2:12">
      <c r="B441" s="120"/>
      <c r="C441" s="120"/>
      <c r="D441" s="121"/>
      <c r="E441" s="121"/>
      <c r="F441" s="121"/>
      <c r="G441" s="121"/>
      <c r="H441" s="121"/>
      <c r="I441" s="121"/>
      <c r="J441" s="121"/>
      <c r="K441" s="121"/>
      <c r="L441" s="121"/>
    </row>
    <row r="442" spans="2:12">
      <c r="B442" s="120"/>
      <c r="C442" s="120"/>
      <c r="D442" s="121"/>
      <c r="E442" s="121"/>
      <c r="F442" s="121"/>
      <c r="G442" s="121"/>
      <c r="H442" s="121"/>
      <c r="I442" s="121"/>
      <c r="J442" s="121"/>
      <c r="K442" s="121"/>
      <c r="L442" s="121"/>
    </row>
    <row r="443" spans="2:12">
      <c r="B443" s="120"/>
      <c r="C443" s="120"/>
      <c r="D443" s="121"/>
      <c r="E443" s="121"/>
      <c r="F443" s="121"/>
      <c r="G443" s="121"/>
      <c r="H443" s="121"/>
      <c r="I443" s="121"/>
      <c r="J443" s="121"/>
      <c r="K443" s="121"/>
      <c r="L443" s="121"/>
    </row>
    <row r="444" spans="2:12">
      <c r="B444" s="120"/>
      <c r="C444" s="120"/>
      <c r="D444" s="121"/>
      <c r="E444" s="121"/>
      <c r="F444" s="121"/>
      <c r="G444" s="121"/>
      <c r="H444" s="121"/>
      <c r="I444" s="121"/>
      <c r="J444" s="121"/>
      <c r="K444" s="121"/>
      <c r="L444" s="121"/>
    </row>
    <row r="445" spans="2:12">
      <c r="B445" s="120"/>
      <c r="C445" s="120"/>
      <c r="D445" s="121"/>
      <c r="E445" s="121"/>
      <c r="F445" s="121"/>
      <c r="G445" s="121"/>
      <c r="H445" s="121"/>
      <c r="I445" s="121"/>
      <c r="J445" s="121"/>
      <c r="K445" s="121"/>
      <c r="L445" s="121"/>
    </row>
    <row r="446" spans="2:12">
      <c r="B446" s="120"/>
      <c r="C446" s="120"/>
      <c r="D446" s="121"/>
      <c r="E446" s="121"/>
      <c r="F446" s="121"/>
      <c r="G446" s="121"/>
      <c r="H446" s="121"/>
      <c r="I446" s="121"/>
      <c r="J446" s="121"/>
      <c r="K446" s="121"/>
      <c r="L446" s="121"/>
    </row>
    <row r="447" spans="2:12">
      <c r="B447" s="120"/>
      <c r="C447" s="120"/>
      <c r="D447" s="121"/>
      <c r="E447" s="121"/>
      <c r="F447" s="121"/>
      <c r="G447" s="121"/>
      <c r="H447" s="121"/>
      <c r="I447" s="121"/>
      <c r="J447" s="121"/>
      <c r="K447" s="121"/>
      <c r="L447" s="121"/>
    </row>
    <row r="448" spans="2:12">
      <c r="B448" s="120"/>
      <c r="C448" s="120"/>
      <c r="D448" s="121"/>
      <c r="E448" s="121"/>
      <c r="F448" s="121"/>
      <c r="G448" s="121"/>
      <c r="H448" s="121"/>
      <c r="I448" s="121"/>
      <c r="J448" s="121"/>
      <c r="K448" s="121"/>
      <c r="L448" s="121"/>
    </row>
    <row r="449" spans="2:12">
      <c r="B449" s="120"/>
      <c r="C449" s="120"/>
      <c r="D449" s="121"/>
      <c r="E449" s="121"/>
      <c r="F449" s="121"/>
      <c r="G449" s="121"/>
      <c r="H449" s="121"/>
      <c r="I449" s="121"/>
      <c r="J449" s="121"/>
      <c r="K449" s="121"/>
      <c r="L449" s="121"/>
    </row>
    <row r="450" spans="2:12">
      <c r="B450" s="120"/>
      <c r="C450" s="120"/>
      <c r="D450" s="121"/>
      <c r="E450" s="121"/>
      <c r="F450" s="121"/>
      <c r="G450" s="121"/>
      <c r="H450" s="121"/>
      <c r="I450" s="121"/>
      <c r="J450" s="121"/>
      <c r="K450" s="121"/>
      <c r="L450" s="121"/>
    </row>
    <row r="451" spans="2:12">
      <c r="B451" s="120"/>
      <c r="C451" s="120"/>
      <c r="D451" s="121"/>
      <c r="E451" s="121"/>
      <c r="F451" s="121"/>
      <c r="G451" s="121"/>
      <c r="H451" s="121"/>
      <c r="I451" s="121"/>
      <c r="J451" s="121"/>
      <c r="K451" s="121"/>
      <c r="L451" s="121"/>
    </row>
    <row r="452" spans="2:12">
      <c r="B452" s="120"/>
      <c r="C452" s="120"/>
      <c r="D452" s="121"/>
      <c r="E452" s="121"/>
      <c r="F452" s="121"/>
      <c r="G452" s="121"/>
      <c r="H452" s="121"/>
      <c r="I452" s="121"/>
      <c r="J452" s="121"/>
      <c r="K452" s="121"/>
      <c r="L452" s="121"/>
    </row>
    <row r="453" spans="2:12">
      <c r="B453" s="120"/>
      <c r="C453" s="120"/>
      <c r="D453" s="121"/>
      <c r="E453" s="121"/>
      <c r="F453" s="121"/>
      <c r="G453" s="121"/>
      <c r="H453" s="121"/>
      <c r="I453" s="121"/>
      <c r="J453" s="121"/>
      <c r="K453" s="121"/>
      <c r="L453" s="121"/>
    </row>
    <row r="454" spans="2:12">
      <c r="B454" s="120"/>
      <c r="C454" s="120"/>
      <c r="D454" s="121"/>
      <c r="E454" s="121"/>
      <c r="F454" s="121"/>
      <c r="G454" s="121"/>
      <c r="H454" s="121"/>
      <c r="I454" s="121"/>
      <c r="J454" s="121"/>
      <c r="K454" s="121"/>
      <c r="L454" s="121"/>
    </row>
    <row r="455" spans="2:12">
      <c r="B455" s="120"/>
      <c r="C455" s="120"/>
      <c r="D455" s="121"/>
      <c r="E455" s="121"/>
      <c r="F455" s="121"/>
      <c r="G455" s="121"/>
      <c r="H455" s="121"/>
      <c r="I455" s="121"/>
      <c r="J455" s="121"/>
      <c r="K455" s="121"/>
      <c r="L455" s="121"/>
    </row>
    <row r="456" spans="2:12">
      <c r="B456" s="120"/>
      <c r="C456" s="120"/>
      <c r="D456" s="121"/>
      <c r="E456" s="121"/>
      <c r="F456" s="121"/>
      <c r="G456" s="121"/>
      <c r="H456" s="121"/>
      <c r="I456" s="121"/>
      <c r="J456" s="121"/>
      <c r="K456" s="121"/>
      <c r="L456" s="121"/>
    </row>
    <row r="457" spans="2:12">
      <c r="B457" s="120"/>
      <c r="C457" s="120"/>
      <c r="D457" s="121"/>
      <c r="E457" s="121"/>
      <c r="F457" s="121"/>
      <c r="G457" s="121"/>
      <c r="H457" s="121"/>
      <c r="I457" s="121"/>
      <c r="J457" s="121"/>
      <c r="K457" s="121"/>
      <c r="L457" s="121"/>
    </row>
    <row r="458" spans="2:12">
      <c r="B458" s="120"/>
      <c r="C458" s="120"/>
      <c r="D458" s="121"/>
      <c r="E458" s="121"/>
      <c r="F458" s="121"/>
      <c r="G458" s="121"/>
      <c r="H458" s="121"/>
      <c r="I458" s="121"/>
      <c r="J458" s="121"/>
      <c r="K458" s="121"/>
      <c r="L458" s="121"/>
    </row>
    <row r="459" spans="2:12">
      <c r="B459" s="120"/>
      <c r="C459" s="120"/>
      <c r="D459" s="121"/>
      <c r="E459" s="121"/>
      <c r="F459" s="121"/>
      <c r="G459" s="121"/>
      <c r="H459" s="121"/>
      <c r="I459" s="121"/>
      <c r="J459" s="121"/>
      <c r="K459" s="121"/>
      <c r="L459" s="121"/>
    </row>
    <row r="460" spans="2:12">
      <c r="B460" s="120"/>
      <c r="C460" s="120"/>
      <c r="D460" s="121"/>
      <c r="E460" s="121"/>
      <c r="F460" s="121"/>
      <c r="G460" s="121"/>
      <c r="H460" s="121"/>
      <c r="I460" s="121"/>
      <c r="J460" s="121"/>
      <c r="K460" s="121"/>
      <c r="L460" s="121"/>
    </row>
    <row r="461" spans="2:12">
      <c r="B461" s="120"/>
      <c r="C461" s="120"/>
      <c r="D461" s="121"/>
      <c r="E461" s="121"/>
      <c r="F461" s="121"/>
      <c r="G461" s="121"/>
      <c r="H461" s="121"/>
      <c r="I461" s="121"/>
      <c r="J461" s="121"/>
      <c r="K461" s="121"/>
      <c r="L461" s="121"/>
    </row>
    <row r="462" spans="2:12">
      <c r="B462" s="120"/>
      <c r="C462" s="120"/>
      <c r="D462" s="121"/>
      <c r="E462" s="121"/>
      <c r="F462" s="121"/>
      <c r="G462" s="121"/>
      <c r="H462" s="121"/>
      <c r="I462" s="121"/>
      <c r="J462" s="121"/>
      <c r="K462" s="121"/>
      <c r="L462" s="121"/>
    </row>
    <row r="463" spans="2:12">
      <c r="B463" s="120"/>
      <c r="C463" s="120"/>
      <c r="D463" s="121"/>
      <c r="E463" s="121"/>
      <c r="F463" s="121"/>
      <c r="G463" s="121"/>
      <c r="H463" s="121"/>
      <c r="I463" s="121"/>
      <c r="J463" s="121"/>
      <c r="K463" s="121"/>
      <c r="L463" s="121"/>
    </row>
    <row r="464" spans="2:12">
      <c r="B464" s="120"/>
      <c r="C464" s="120"/>
      <c r="D464" s="121"/>
      <c r="E464" s="121"/>
      <c r="F464" s="121"/>
      <c r="G464" s="121"/>
      <c r="H464" s="121"/>
      <c r="I464" s="121"/>
      <c r="J464" s="121"/>
      <c r="K464" s="121"/>
      <c r="L464" s="121"/>
    </row>
    <row r="465" spans="2:12">
      <c r="B465" s="120"/>
      <c r="C465" s="120"/>
      <c r="D465" s="121"/>
      <c r="E465" s="121"/>
      <c r="F465" s="121"/>
      <c r="G465" s="121"/>
      <c r="H465" s="121"/>
      <c r="I465" s="121"/>
      <c r="J465" s="121"/>
      <c r="K465" s="121"/>
      <c r="L465" s="121"/>
    </row>
    <row r="466" spans="2:12">
      <c r="B466" s="120"/>
      <c r="C466" s="120"/>
      <c r="D466" s="121"/>
      <c r="E466" s="121"/>
      <c r="F466" s="121"/>
      <c r="G466" s="121"/>
      <c r="H466" s="121"/>
      <c r="I466" s="121"/>
      <c r="J466" s="121"/>
      <c r="K466" s="121"/>
      <c r="L466" s="121"/>
    </row>
    <row r="467" spans="2:12">
      <c r="B467" s="120"/>
      <c r="C467" s="120"/>
      <c r="D467" s="121"/>
      <c r="E467" s="121"/>
      <c r="F467" s="121"/>
      <c r="G467" s="121"/>
      <c r="H467" s="121"/>
      <c r="I467" s="121"/>
      <c r="J467" s="121"/>
      <c r="K467" s="121"/>
      <c r="L467" s="121"/>
    </row>
    <row r="468" spans="2:12">
      <c r="B468" s="120"/>
      <c r="C468" s="120"/>
      <c r="D468" s="121"/>
      <c r="E468" s="121"/>
      <c r="F468" s="121"/>
      <c r="G468" s="121"/>
      <c r="H468" s="121"/>
      <c r="I468" s="121"/>
      <c r="J468" s="121"/>
      <c r="K468" s="121"/>
      <c r="L468" s="121"/>
    </row>
    <row r="469" spans="2:12">
      <c r="B469" s="120"/>
      <c r="C469" s="120"/>
      <c r="D469" s="121"/>
      <c r="E469" s="121"/>
      <c r="F469" s="121"/>
      <c r="G469" s="121"/>
      <c r="H469" s="121"/>
      <c r="I469" s="121"/>
      <c r="J469" s="121"/>
      <c r="K469" s="121"/>
      <c r="L469" s="121"/>
    </row>
    <row r="470" spans="2:12">
      <c r="B470" s="120"/>
      <c r="C470" s="120"/>
      <c r="D470" s="121"/>
      <c r="E470" s="121"/>
      <c r="F470" s="121"/>
      <c r="G470" s="121"/>
      <c r="H470" s="121"/>
      <c r="I470" s="121"/>
      <c r="J470" s="121"/>
      <c r="K470" s="121"/>
      <c r="L470" s="121"/>
    </row>
    <row r="471" spans="2:12">
      <c r="B471" s="120"/>
      <c r="C471" s="120"/>
      <c r="D471" s="121"/>
      <c r="E471" s="121"/>
      <c r="F471" s="121"/>
      <c r="G471" s="121"/>
      <c r="H471" s="121"/>
      <c r="I471" s="121"/>
      <c r="J471" s="121"/>
      <c r="K471" s="121"/>
      <c r="L471" s="121"/>
    </row>
    <row r="472" spans="2:12">
      <c r="B472" s="120"/>
      <c r="C472" s="120"/>
      <c r="D472" s="121"/>
      <c r="E472" s="121"/>
      <c r="F472" s="121"/>
      <c r="G472" s="121"/>
      <c r="H472" s="121"/>
      <c r="I472" s="121"/>
      <c r="J472" s="121"/>
      <c r="K472" s="121"/>
      <c r="L472" s="121"/>
    </row>
    <row r="473" spans="2:12">
      <c r="B473" s="120"/>
      <c r="C473" s="120"/>
      <c r="D473" s="121"/>
      <c r="E473" s="121"/>
      <c r="F473" s="121"/>
      <c r="G473" s="121"/>
      <c r="H473" s="121"/>
      <c r="I473" s="121"/>
      <c r="J473" s="121"/>
      <c r="K473" s="121"/>
      <c r="L473" s="121"/>
    </row>
    <row r="474" spans="2:12">
      <c r="B474" s="120"/>
      <c r="C474" s="120"/>
      <c r="D474" s="121"/>
      <c r="E474" s="121"/>
      <c r="F474" s="121"/>
      <c r="G474" s="121"/>
      <c r="H474" s="121"/>
      <c r="I474" s="121"/>
      <c r="J474" s="121"/>
      <c r="K474" s="121"/>
      <c r="L474" s="121"/>
    </row>
    <row r="475" spans="2:12">
      <c r="B475" s="120"/>
      <c r="C475" s="120"/>
      <c r="D475" s="121"/>
      <c r="E475" s="121"/>
      <c r="F475" s="121"/>
      <c r="G475" s="121"/>
      <c r="H475" s="121"/>
      <c r="I475" s="121"/>
      <c r="J475" s="121"/>
      <c r="K475" s="121"/>
      <c r="L475" s="121"/>
    </row>
    <row r="476" spans="2:12">
      <c r="B476" s="120"/>
      <c r="C476" s="120"/>
      <c r="D476" s="121"/>
      <c r="E476" s="121"/>
      <c r="F476" s="121"/>
      <c r="G476" s="121"/>
      <c r="H476" s="121"/>
      <c r="I476" s="121"/>
      <c r="J476" s="121"/>
      <c r="K476" s="121"/>
      <c r="L476" s="121"/>
    </row>
    <row r="477" spans="2:12">
      <c r="B477" s="120"/>
      <c r="C477" s="120"/>
      <c r="D477" s="121"/>
      <c r="E477" s="121"/>
      <c r="F477" s="121"/>
      <c r="G477" s="121"/>
      <c r="H477" s="121"/>
      <c r="I477" s="121"/>
      <c r="J477" s="121"/>
      <c r="K477" s="121"/>
      <c r="L477" s="121"/>
    </row>
    <row r="478" spans="2:12">
      <c r="B478" s="120"/>
      <c r="C478" s="120"/>
      <c r="D478" s="121"/>
      <c r="E478" s="121"/>
      <c r="F478" s="121"/>
      <c r="G478" s="121"/>
      <c r="H478" s="121"/>
      <c r="I478" s="121"/>
      <c r="J478" s="121"/>
      <c r="K478" s="121"/>
      <c r="L478" s="121"/>
    </row>
    <row r="479" spans="2:12">
      <c r="B479" s="120"/>
      <c r="C479" s="120"/>
      <c r="D479" s="121"/>
      <c r="E479" s="121"/>
      <c r="F479" s="121"/>
      <c r="G479" s="121"/>
      <c r="H479" s="121"/>
      <c r="I479" s="121"/>
      <c r="J479" s="121"/>
      <c r="K479" s="121"/>
      <c r="L479" s="121"/>
    </row>
    <row r="480" spans="2:12">
      <c r="B480" s="120"/>
      <c r="C480" s="120"/>
      <c r="D480" s="121"/>
      <c r="E480" s="121"/>
      <c r="F480" s="121"/>
      <c r="G480" s="121"/>
      <c r="H480" s="121"/>
      <c r="I480" s="121"/>
      <c r="J480" s="121"/>
      <c r="K480" s="121"/>
      <c r="L480" s="121"/>
    </row>
    <row r="481" spans="2:12">
      <c r="B481" s="120"/>
      <c r="C481" s="120"/>
      <c r="D481" s="121"/>
      <c r="E481" s="121"/>
      <c r="F481" s="121"/>
      <c r="G481" s="121"/>
      <c r="H481" s="121"/>
      <c r="I481" s="121"/>
      <c r="J481" s="121"/>
      <c r="K481" s="121"/>
      <c r="L481" s="121"/>
    </row>
    <row r="482" spans="2:12">
      <c r="B482" s="120"/>
      <c r="C482" s="120"/>
      <c r="D482" s="121"/>
      <c r="E482" s="121"/>
      <c r="F482" s="121"/>
      <c r="G482" s="121"/>
      <c r="H482" s="121"/>
      <c r="I482" s="121"/>
      <c r="J482" s="121"/>
      <c r="K482" s="121"/>
      <c r="L482" s="121"/>
    </row>
    <row r="483" spans="2:12">
      <c r="B483" s="120"/>
      <c r="C483" s="120"/>
      <c r="D483" s="121"/>
      <c r="E483" s="121"/>
      <c r="F483" s="121"/>
      <c r="G483" s="121"/>
      <c r="H483" s="121"/>
      <c r="I483" s="121"/>
      <c r="J483" s="121"/>
      <c r="K483" s="121"/>
      <c r="L483" s="121"/>
    </row>
    <row r="484" spans="2:12">
      <c r="B484" s="120"/>
      <c r="C484" s="120"/>
      <c r="D484" s="121"/>
      <c r="E484" s="121"/>
      <c r="F484" s="121"/>
      <c r="G484" s="121"/>
      <c r="H484" s="121"/>
      <c r="I484" s="121"/>
      <c r="J484" s="121"/>
      <c r="K484" s="121"/>
      <c r="L484" s="121"/>
    </row>
    <row r="485" spans="2:12">
      <c r="B485" s="120"/>
      <c r="C485" s="120"/>
      <c r="D485" s="121"/>
      <c r="E485" s="121"/>
      <c r="F485" s="121"/>
      <c r="G485" s="121"/>
      <c r="H485" s="121"/>
      <c r="I485" s="121"/>
      <c r="J485" s="121"/>
      <c r="K485" s="121"/>
      <c r="L485" s="121"/>
    </row>
    <row r="486" spans="2:12">
      <c r="B486" s="120"/>
      <c r="C486" s="120"/>
      <c r="D486" s="121"/>
      <c r="E486" s="121"/>
      <c r="F486" s="121"/>
      <c r="G486" s="121"/>
      <c r="H486" s="121"/>
      <c r="I486" s="121"/>
      <c r="J486" s="121"/>
      <c r="K486" s="121"/>
      <c r="L486" s="121"/>
    </row>
    <row r="487" spans="2:12">
      <c r="B487" s="120"/>
      <c r="C487" s="120"/>
      <c r="D487" s="121"/>
      <c r="E487" s="121"/>
      <c r="F487" s="121"/>
      <c r="G487" s="121"/>
      <c r="H487" s="121"/>
      <c r="I487" s="121"/>
      <c r="J487" s="121"/>
      <c r="K487" s="121"/>
      <c r="L487" s="121"/>
    </row>
    <row r="488" spans="2:12">
      <c r="B488" s="120"/>
      <c r="C488" s="120"/>
      <c r="D488" s="121"/>
      <c r="E488" s="121"/>
      <c r="F488" s="121"/>
      <c r="G488" s="121"/>
      <c r="H488" s="121"/>
      <c r="I488" s="121"/>
      <c r="J488" s="121"/>
      <c r="K488" s="121"/>
      <c r="L488" s="121"/>
    </row>
    <row r="489" spans="2:12">
      <c r="B489" s="120"/>
      <c r="C489" s="120"/>
      <c r="D489" s="121"/>
      <c r="E489" s="121"/>
      <c r="F489" s="121"/>
      <c r="G489" s="121"/>
      <c r="H489" s="121"/>
      <c r="I489" s="121"/>
      <c r="J489" s="121"/>
      <c r="K489" s="121"/>
      <c r="L489" s="121"/>
    </row>
    <row r="490" spans="2:12">
      <c r="B490" s="120"/>
      <c r="C490" s="120"/>
      <c r="D490" s="121"/>
      <c r="E490" s="121"/>
      <c r="F490" s="121"/>
      <c r="G490" s="121"/>
      <c r="H490" s="121"/>
      <c r="I490" s="121"/>
      <c r="J490" s="121"/>
      <c r="K490" s="121"/>
      <c r="L490" s="121"/>
    </row>
    <row r="491" spans="2:12">
      <c r="B491" s="120"/>
      <c r="C491" s="120"/>
      <c r="D491" s="121"/>
      <c r="E491" s="121"/>
      <c r="F491" s="121"/>
      <c r="G491" s="121"/>
      <c r="H491" s="121"/>
      <c r="I491" s="121"/>
      <c r="J491" s="121"/>
      <c r="K491" s="121"/>
      <c r="L491" s="121"/>
    </row>
    <row r="492" spans="2:12">
      <c r="B492" s="120"/>
      <c r="C492" s="120"/>
      <c r="D492" s="121"/>
      <c r="E492" s="121"/>
      <c r="F492" s="121"/>
      <c r="G492" s="121"/>
      <c r="H492" s="121"/>
      <c r="I492" s="121"/>
      <c r="J492" s="121"/>
      <c r="K492" s="121"/>
      <c r="L492" s="121"/>
    </row>
    <row r="493" spans="2:12">
      <c r="B493" s="120"/>
      <c r="C493" s="120"/>
      <c r="D493" s="121"/>
      <c r="E493" s="121"/>
      <c r="F493" s="121"/>
      <c r="G493" s="121"/>
      <c r="H493" s="121"/>
      <c r="I493" s="121"/>
      <c r="J493" s="121"/>
      <c r="K493" s="121"/>
      <c r="L493" s="121"/>
    </row>
    <row r="494" spans="2:12">
      <c r="B494" s="120"/>
      <c r="C494" s="120"/>
      <c r="D494" s="121"/>
      <c r="E494" s="121"/>
      <c r="F494" s="121"/>
      <c r="G494" s="121"/>
      <c r="H494" s="121"/>
      <c r="I494" s="121"/>
      <c r="J494" s="121"/>
      <c r="K494" s="121"/>
      <c r="L494" s="121"/>
    </row>
    <row r="495" spans="2:12">
      <c r="B495" s="120"/>
      <c r="C495" s="120"/>
      <c r="D495" s="121"/>
      <c r="E495" s="121"/>
      <c r="F495" s="121"/>
      <c r="G495" s="121"/>
      <c r="H495" s="121"/>
      <c r="I495" s="121"/>
      <c r="J495" s="121"/>
      <c r="K495" s="121"/>
      <c r="L495" s="121"/>
    </row>
    <row r="496" spans="2:12">
      <c r="B496" s="120"/>
      <c r="C496" s="120"/>
      <c r="D496" s="121"/>
      <c r="E496" s="121"/>
      <c r="F496" s="121"/>
      <c r="G496" s="121"/>
      <c r="H496" s="121"/>
      <c r="I496" s="121"/>
      <c r="J496" s="121"/>
      <c r="K496" s="121"/>
      <c r="L496" s="121"/>
    </row>
    <row r="497" spans="2:12">
      <c r="B497" s="120"/>
      <c r="C497" s="120"/>
      <c r="D497" s="121"/>
      <c r="E497" s="121"/>
      <c r="F497" s="121"/>
      <c r="G497" s="121"/>
      <c r="H497" s="121"/>
      <c r="I497" s="121"/>
      <c r="J497" s="121"/>
      <c r="K497" s="121"/>
      <c r="L497" s="121"/>
    </row>
    <row r="498" spans="2:12">
      <c r="B498" s="120"/>
      <c r="C498" s="120"/>
      <c r="D498" s="121"/>
      <c r="E498" s="121"/>
      <c r="F498" s="121"/>
      <c r="G498" s="121"/>
      <c r="H498" s="121"/>
      <c r="I498" s="121"/>
      <c r="J498" s="121"/>
      <c r="K498" s="121"/>
      <c r="L498" s="121"/>
    </row>
    <row r="499" spans="2:12">
      <c r="B499" s="120"/>
      <c r="C499" s="120"/>
      <c r="D499" s="121"/>
      <c r="E499" s="121"/>
      <c r="F499" s="121"/>
      <c r="G499" s="121"/>
      <c r="H499" s="121"/>
      <c r="I499" s="121"/>
      <c r="J499" s="121"/>
      <c r="K499" s="121"/>
      <c r="L499" s="121"/>
    </row>
    <row r="500" spans="2:12">
      <c r="B500" s="120"/>
      <c r="C500" s="120"/>
      <c r="D500" s="121"/>
      <c r="E500" s="121"/>
      <c r="F500" s="121"/>
      <c r="G500" s="121"/>
      <c r="H500" s="121"/>
      <c r="I500" s="121"/>
      <c r="J500" s="121"/>
      <c r="K500" s="121"/>
      <c r="L500" s="121"/>
    </row>
    <row r="501" spans="2:12">
      <c r="B501" s="120"/>
      <c r="C501" s="120"/>
      <c r="D501" s="121"/>
      <c r="E501" s="121"/>
      <c r="F501" s="121"/>
      <c r="G501" s="121"/>
      <c r="H501" s="121"/>
      <c r="I501" s="121"/>
      <c r="J501" s="121"/>
      <c r="K501" s="121"/>
      <c r="L501" s="121"/>
    </row>
    <row r="502" spans="2:12">
      <c r="B502" s="120"/>
      <c r="C502" s="120"/>
      <c r="D502" s="121"/>
      <c r="E502" s="121"/>
      <c r="F502" s="121"/>
      <c r="G502" s="121"/>
      <c r="H502" s="121"/>
      <c r="I502" s="121"/>
      <c r="J502" s="121"/>
      <c r="K502" s="121"/>
      <c r="L502" s="121"/>
    </row>
    <row r="503" spans="2:12">
      <c r="B503" s="120"/>
      <c r="C503" s="120"/>
      <c r="D503" s="121"/>
      <c r="E503" s="121"/>
      <c r="F503" s="121"/>
      <c r="G503" s="121"/>
      <c r="H503" s="121"/>
      <c r="I503" s="121"/>
      <c r="J503" s="121"/>
      <c r="K503" s="121"/>
      <c r="L503" s="121"/>
    </row>
    <row r="504" spans="2:12">
      <c r="B504" s="120"/>
      <c r="C504" s="120"/>
      <c r="D504" s="121"/>
      <c r="E504" s="121"/>
      <c r="F504" s="121"/>
      <c r="G504" s="121"/>
      <c r="H504" s="121"/>
      <c r="I504" s="121"/>
      <c r="J504" s="121"/>
      <c r="K504" s="121"/>
      <c r="L504" s="121"/>
    </row>
    <row r="505" spans="2:12">
      <c r="B505" s="120"/>
      <c r="C505" s="120"/>
      <c r="D505" s="121"/>
      <c r="E505" s="121"/>
      <c r="F505" s="121"/>
      <c r="G505" s="121"/>
      <c r="H505" s="121"/>
      <c r="I505" s="121"/>
      <c r="J505" s="121"/>
      <c r="K505" s="121"/>
      <c r="L505" s="121"/>
    </row>
    <row r="506" spans="2:12">
      <c r="E506" s="2"/>
    </row>
  </sheetData>
  <sheetProtection sheet="1" objects="1" scenarios="1"/>
  <mergeCells count="1">
    <mergeCell ref="B6:L6"/>
  </mergeCells>
  <phoneticPr fontId="5" type="noConversion"/>
  <dataValidations count="1">
    <dataValidation allowBlank="1" showInputMessage="1" showErrorMessage="1" sqref="E10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tabColor theme="4" tint="0.59999389629810485"/>
    <pageSetUpPr fitToPage="1"/>
  </sheetPr>
  <dimension ref="B1:R877"/>
  <sheetViews>
    <sheetView rightToLeft="1" zoomScale="70" zoomScaleNormal="70" workbookViewId="0"/>
  </sheetViews>
  <sheetFormatPr defaultColWidth="9.140625" defaultRowHeight="18"/>
  <cols>
    <col min="1" max="1" width="6.28515625" style="1" customWidth="1"/>
    <col min="2" max="2" width="47.85546875" style="2" bestFit="1" customWidth="1"/>
    <col min="3" max="3" width="38.140625" style="2" customWidth="1"/>
    <col min="4" max="4" width="6.42578125" style="2" bestFit="1" customWidth="1"/>
    <col min="5" max="5" width="4.5703125" style="1" bestFit="1" customWidth="1"/>
    <col min="6" max="6" width="7.85546875" style="1" bestFit="1" customWidth="1"/>
    <col min="7" max="7" width="7.140625" style="1" bestFit="1" customWidth="1"/>
    <col min="8" max="8" width="13.140625" style="1" customWidth="1"/>
    <col min="9" max="9" width="12" style="1" bestFit="1" customWidth="1"/>
    <col min="10" max="10" width="15" style="1" customWidth="1"/>
    <col min="11" max="11" width="7.5703125" style="1" bestFit="1" customWidth="1"/>
    <col min="12" max="12" width="17.140625" style="1" customWidth="1"/>
    <col min="13" max="13" width="11.42578125" style="1" customWidth="1"/>
    <col min="14" max="14" width="8.28515625" style="1" bestFit="1" customWidth="1"/>
    <col min="15" max="15" width="20" style="1" customWidth="1"/>
    <col min="16" max="16" width="11.28515625" style="1" bestFit="1" customWidth="1"/>
    <col min="17" max="17" width="11.85546875" style="1" bestFit="1" customWidth="1"/>
    <col min="18" max="18" width="9" style="1" bestFit="1" customWidth="1"/>
    <col min="19" max="16384" width="9.140625" style="1"/>
  </cols>
  <sheetData>
    <row r="1" spans="2:18">
      <c r="B1" s="46" t="s">
        <v>146</v>
      </c>
      <c r="C1" s="67" t="s" vm="1">
        <v>230</v>
      </c>
    </row>
    <row r="2" spans="2:18">
      <c r="B2" s="46" t="s">
        <v>145</v>
      </c>
      <c r="C2" s="67" t="s">
        <v>231</v>
      </c>
    </row>
    <row r="3" spans="2:18">
      <c r="B3" s="46" t="s">
        <v>147</v>
      </c>
      <c r="C3" s="67" t="s">
        <v>232</v>
      </c>
    </row>
    <row r="4" spans="2:18">
      <c r="B4" s="46" t="s">
        <v>148</v>
      </c>
      <c r="C4" s="67">
        <v>8802</v>
      </c>
    </row>
    <row r="6" spans="2:18" ht="21.75" customHeight="1">
      <c r="B6" s="157" t="s">
        <v>174</v>
      </c>
      <c r="C6" s="158"/>
      <c r="D6" s="158"/>
      <c r="E6" s="158"/>
      <c r="F6" s="158"/>
      <c r="G6" s="158"/>
      <c r="H6" s="158"/>
      <c r="I6" s="158"/>
      <c r="J6" s="158"/>
      <c r="K6" s="158"/>
      <c r="L6" s="158"/>
      <c r="M6" s="158"/>
      <c r="N6" s="158"/>
      <c r="O6" s="158"/>
      <c r="P6" s="158"/>
      <c r="Q6" s="158"/>
      <c r="R6" s="159"/>
    </row>
    <row r="7" spans="2:18" ht="27.75" customHeight="1">
      <c r="B7" s="160" t="s">
        <v>90</v>
      </c>
      <c r="C7" s="161"/>
      <c r="D7" s="161"/>
      <c r="E7" s="161"/>
      <c r="F7" s="161"/>
      <c r="G7" s="161"/>
      <c r="H7" s="161"/>
      <c r="I7" s="161"/>
      <c r="J7" s="161"/>
      <c r="K7" s="161"/>
      <c r="L7" s="161"/>
      <c r="M7" s="161"/>
      <c r="N7" s="161"/>
      <c r="O7" s="161"/>
      <c r="P7" s="161"/>
      <c r="Q7" s="161"/>
      <c r="R7" s="162"/>
    </row>
    <row r="8" spans="2:18" s="3" customFormat="1" ht="66" customHeight="1">
      <c r="B8" s="21" t="s">
        <v>116</v>
      </c>
      <c r="C8" s="29" t="s">
        <v>47</v>
      </c>
      <c r="D8" s="29" t="s">
        <v>120</v>
      </c>
      <c r="E8" s="29" t="s">
        <v>14</v>
      </c>
      <c r="F8" s="29" t="s">
        <v>68</v>
      </c>
      <c r="G8" s="29" t="s">
        <v>105</v>
      </c>
      <c r="H8" s="29" t="s">
        <v>17</v>
      </c>
      <c r="I8" s="29" t="s">
        <v>104</v>
      </c>
      <c r="J8" s="29" t="s">
        <v>16</v>
      </c>
      <c r="K8" s="29" t="s">
        <v>18</v>
      </c>
      <c r="L8" s="29" t="s">
        <v>206</v>
      </c>
      <c r="M8" s="29" t="s">
        <v>205</v>
      </c>
      <c r="N8" s="29" t="s">
        <v>220</v>
      </c>
      <c r="O8" s="29" t="s">
        <v>63</v>
      </c>
      <c r="P8" s="29" t="s">
        <v>208</v>
      </c>
      <c r="Q8" s="29" t="s">
        <v>149</v>
      </c>
      <c r="R8" s="59" t="s">
        <v>151</v>
      </c>
    </row>
    <row r="9" spans="2:18" s="3" customFormat="1" ht="21.75" customHeight="1">
      <c r="B9" s="14"/>
      <c r="C9" s="31"/>
      <c r="D9" s="31"/>
      <c r="E9" s="31"/>
      <c r="F9" s="31"/>
      <c r="G9" s="31" t="s">
        <v>21</v>
      </c>
      <c r="H9" s="31" t="s">
        <v>20</v>
      </c>
      <c r="I9" s="31"/>
      <c r="J9" s="31" t="s">
        <v>19</v>
      </c>
      <c r="K9" s="31" t="s">
        <v>19</v>
      </c>
      <c r="L9" s="31" t="s">
        <v>213</v>
      </c>
      <c r="M9" s="31"/>
      <c r="N9" s="15" t="s">
        <v>209</v>
      </c>
      <c r="O9" s="31" t="s">
        <v>214</v>
      </c>
      <c r="P9" s="31" t="s">
        <v>19</v>
      </c>
      <c r="Q9" s="31" t="s">
        <v>19</v>
      </c>
      <c r="R9" s="32" t="s">
        <v>19</v>
      </c>
    </row>
    <row r="10" spans="2:18" s="4" customFormat="1" ht="18" customHeight="1">
      <c r="B10" s="17"/>
      <c r="C10" s="33" t="s">
        <v>0</v>
      </c>
      <c r="D10" s="33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114</v>
      </c>
      <c r="R10" s="19" t="s">
        <v>115</v>
      </c>
    </row>
    <row r="11" spans="2:18" s="4" customFormat="1" ht="18" customHeight="1">
      <c r="B11" s="68" t="s">
        <v>28</v>
      </c>
      <c r="C11" s="69"/>
      <c r="D11" s="69"/>
      <c r="E11" s="69"/>
      <c r="F11" s="69"/>
      <c r="G11" s="69"/>
      <c r="H11" s="74">
        <v>7.3194017807468583</v>
      </c>
      <c r="I11" s="69"/>
      <c r="J11" s="69"/>
      <c r="K11" s="75">
        <v>2.842348154796457E-2</v>
      </c>
      <c r="L11" s="74"/>
      <c r="M11" s="76"/>
      <c r="N11" s="69"/>
      <c r="O11" s="74">
        <v>178298.18853959901</v>
      </c>
      <c r="P11" s="69"/>
      <c r="Q11" s="75">
        <f>IFERROR(O11/$O$11,0)</f>
        <v>1</v>
      </c>
      <c r="R11" s="75">
        <f>O11/'סכום נכסי הקרן'!$C$42</f>
        <v>4.1686950296387054E-2</v>
      </c>
    </row>
    <row r="12" spans="2:18" ht="22.5" customHeight="1">
      <c r="B12" s="97" t="s">
        <v>199</v>
      </c>
      <c r="C12" s="70"/>
      <c r="D12" s="70"/>
      <c r="E12" s="70"/>
      <c r="F12" s="70"/>
      <c r="G12" s="70"/>
      <c r="H12" s="100">
        <v>7.2662882680299719</v>
      </c>
      <c r="I12" s="70"/>
      <c r="J12" s="70"/>
      <c r="K12" s="101">
        <v>2.8325847771044233E-2</v>
      </c>
      <c r="L12" s="100"/>
      <c r="M12" s="77"/>
      <c r="N12" s="70"/>
      <c r="O12" s="100">
        <v>177537.15812452801</v>
      </c>
      <c r="P12" s="70"/>
      <c r="Q12" s="101">
        <f t="shared" ref="Q12:Q60" si="0">IFERROR(O12/$O$11,0)</f>
        <v>0.99573169855900145</v>
      </c>
      <c r="R12" s="101">
        <f>O12/'סכום נכסי הקרן'!$C$42</f>
        <v>4.1509017826366151E-2</v>
      </c>
    </row>
    <row r="13" spans="2:18">
      <c r="B13" s="71" t="s">
        <v>26</v>
      </c>
      <c r="C13" s="98"/>
      <c r="D13" s="98"/>
      <c r="E13" s="98"/>
      <c r="F13" s="98"/>
      <c r="G13" s="98"/>
      <c r="H13" s="102">
        <v>5.0929674703685164</v>
      </c>
      <c r="I13" s="98"/>
      <c r="J13" s="98"/>
      <c r="K13" s="103">
        <v>8.023836899140973E-3</v>
      </c>
      <c r="L13" s="102"/>
      <c r="M13" s="78"/>
      <c r="N13" s="98"/>
      <c r="O13" s="102">
        <v>52360.757369262996</v>
      </c>
      <c r="P13" s="98"/>
      <c r="Q13" s="103">
        <f t="shared" si="0"/>
        <v>0.29366959809372362</v>
      </c>
      <c r="R13" s="103">
        <f>O13/'סכום נכסי הקרן'!$C$42</f>
        <v>1.2242189939293019E-2</v>
      </c>
    </row>
    <row r="14" spans="2:18">
      <c r="B14" s="72" t="s">
        <v>25</v>
      </c>
      <c r="C14" s="70"/>
      <c r="D14" s="70"/>
      <c r="E14" s="70"/>
      <c r="F14" s="70"/>
      <c r="G14" s="70"/>
      <c r="H14" s="100">
        <v>5.0929674703685164</v>
      </c>
      <c r="I14" s="70"/>
      <c r="J14" s="70"/>
      <c r="K14" s="101">
        <v>8.023836899140973E-3</v>
      </c>
      <c r="L14" s="100"/>
      <c r="M14" s="77"/>
      <c r="N14" s="70"/>
      <c r="O14" s="100">
        <v>52360.757369262996</v>
      </c>
      <c r="P14" s="70"/>
      <c r="Q14" s="101">
        <f t="shared" si="0"/>
        <v>0.29366959809372362</v>
      </c>
      <c r="R14" s="101">
        <f>O14/'סכום נכסי הקרן'!$C$42</f>
        <v>1.2242189939293019E-2</v>
      </c>
    </row>
    <row r="15" spans="2:18">
      <c r="B15" s="73" t="s">
        <v>233</v>
      </c>
      <c r="C15" s="98" t="s">
        <v>234</v>
      </c>
      <c r="D15" s="79" t="s">
        <v>121</v>
      </c>
      <c r="E15" s="98" t="s">
        <v>235</v>
      </c>
      <c r="F15" s="98"/>
      <c r="G15" s="98"/>
      <c r="H15" s="102">
        <v>1.5500000000000593</v>
      </c>
      <c r="I15" s="79" t="s">
        <v>133</v>
      </c>
      <c r="J15" s="80">
        <v>0.04</v>
      </c>
      <c r="K15" s="103">
        <v>5.8000000000006493E-3</v>
      </c>
      <c r="L15" s="102">
        <v>4755491.7755450001</v>
      </c>
      <c r="M15" s="78">
        <v>142.6</v>
      </c>
      <c r="N15" s="98"/>
      <c r="O15" s="102">
        <v>6781.3310872319989</v>
      </c>
      <c r="P15" s="103">
        <v>3.3723426404938956E-4</v>
      </c>
      <c r="Q15" s="103">
        <f t="shared" si="0"/>
        <v>3.8033651058243391E-2</v>
      </c>
      <c r="R15" s="103">
        <f>O15/'סכום נכסי הקרן'!$C$42</f>
        <v>1.585506921255121E-3</v>
      </c>
    </row>
    <row r="16" spans="2:18">
      <c r="B16" s="73" t="s">
        <v>236</v>
      </c>
      <c r="C16" s="98" t="s">
        <v>237</v>
      </c>
      <c r="D16" s="79" t="s">
        <v>121</v>
      </c>
      <c r="E16" s="98" t="s">
        <v>235</v>
      </c>
      <c r="F16" s="98"/>
      <c r="G16" s="98"/>
      <c r="H16" s="102">
        <v>4.3399999999993772</v>
      </c>
      <c r="I16" s="79" t="s">
        <v>133</v>
      </c>
      <c r="J16" s="80">
        <v>7.4999999999999997E-3</v>
      </c>
      <c r="K16" s="103">
        <v>8.8999999999983918E-3</v>
      </c>
      <c r="L16" s="102">
        <v>2685301.2041839999</v>
      </c>
      <c r="M16" s="78">
        <v>108.8</v>
      </c>
      <c r="N16" s="98"/>
      <c r="O16" s="102">
        <v>2921.6076143229993</v>
      </c>
      <c r="P16" s="103">
        <v>1.3410371593839117E-4</v>
      </c>
      <c r="Q16" s="103">
        <f t="shared" si="0"/>
        <v>1.6386075698543213E-2</v>
      </c>
      <c r="R16" s="103">
        <f>O16/'סכום נכסי הקרן'!$C$42</f>
        <v>6.8308552319800678E-4</v>
      </c>
    </row>
    <row r="17" spans="2:18">
      <c r="B17" s="73" t="s">
        <v>238</v>
      </c>
      <c r="C17" s="98" t="s">
        <v>239</v>
      </c>
      <c r="D17" s="79" t="s">
        <v>121</v>
      </c>
      <c r="E17" s="98" t="s">
        <v>235</v>
      </c>
      <c r="F17" s="98"/>
      <c r="G17" s="98"/>
      <c r="H17" s="102">
        <v>6.3199999999997249</v>
      </c>
      <c r="I17" s="79" t="s">
        <v>133</v>
      </c>
      <c r="J17" s="80">
        <v>5.0000000000000001E-3</v>
      </c>
      <c r="K17" s="103">
        <v>8.6000000000000312E-3</v>
      </c>
      <c r="L17" s="102">
        <v>6039537.8651160002</v>
      </c>
      <c r="M17" s="78">
        <v>105.8</v>
      </c>
      <c r="N17" s="98"/>
      <c r="O17" s="102">
        <v>6389.8313007929992</v>
      </c>
      <c r="P17" s="103">
        <v>2.9872680535885672E-4</v>
      </c>
      <c r="Q17" s="103">
        <f t="shared" si="0"/>
        <v>3.5837892426898402E-2</v>
      </c>
      <c r="R17" s="103">
        <f>O17/'סכום נכסי הקרן'!$C$42</f>
        <v>1.4939724403273799E-3</v>
      </c>
    </row>
    <row r="18" spans="2:18">
      <c r="B18" s="73" t="s">
        <v>240</v>
      </c>
      <c r="C18" s="98" t="s">
        <v>241</v>
      </c>
      <c r="D18" s="79" t="s">
        <v>121</v>
      </c>
      <c r="E18" s="98" t="s">
        <v>235</v>
      </c>
      <c r="F18" s="98"/>
      <c r="G18" s="98"/>
      <c r="H18" s="102">
        <v>10.940000000002577</v>
      </c>
      <c r="I18" s="79" t="s">
        <v>133</v>
      </c>
      <c r="J18" s="80">
        <v>0.04</v>
      </c>
      <c r="K18" s="103">
        <v>9.3999999999987375E-3</v>
      </c>
      <c r="L18" s="102">
        <v>614290.16668599995</v>
      </c>
      <c r="M18" s="78">
        <v>180.5</v>
      </c>
      <c r="N18" s="98"/>
      <c r="O18" s="102">
        <v>1108.793687631</v>
      </c>
      <c r="P18" s="103">
        <v>3.8556269403487991E-5</v>
      </c>
      <c r="Q18" s="103">
        <f t="shared" si="0"/>
        <v>6.2187602505268487E-3</v>
      </c>
      <c r="R18" s="103">
        <f>O18/'סכום נכסי הקרן'!$C$42</f>
        <v>2.5924114946886026E-4</v>
      </c>
    </row>
    <row r="19" spans="2:18">
      <c r="B19" s="73" t="s">
        <v>242</v>
      </c>
      <c r="C19" s="98" t="s">
        <v>243</v>
      </c>
      <c r="D19" s="79" t="s">
        <v>121</v>
      </c>
      <c r="E19" s="98" t="s">
        <v>235</v>
      </c>
      <c r="F19" s="98"/>
      <c r="G19" s="98"/>
      <c r="H19" s="102">
        <v>20.059999999998503</v>
      </c>
      <c r="I19" s="79" t="s">
        <v>133</v>
      </c>
      <c r="J19" s="80">
        <v>0.01</v>
      </c>
      <c r="K19" s="103">
        <v>1.0899999999992497E-2</v>
      </c>
      <c r="L19" s="102">
        <v>310151.02010800003</v>
      </c>
      <c r="M19" s="78">
        <v>107.43</v>
      </c>
      <c r="N19" s="98"/>
      <c r="O19" s="102">
        <v>333.19524182499998</v>
      </c>
      <c r="P19" s="103">
        <v>1.7130584839943479E-5</v>
      </c>
      <c r="Q19" s="103">
        <f t="shared" si="0"/>
        <v>1.8687528154611578E-3</v>
      </c>
      <c r="R19" s="103">
        <f>O19/'סכום נכסי הקרן'!$C$42</f>
        <v>7.7902605734362653E-5</v>
      </c>
    </row>
    <row r="20" spans="2:18">
      <c r="B20" s="73" t="s">
        <v>244</v>
      </c>
      <c r="C20" s="98" t="s">
        <v>245</v>
      </c>
      <c r="D20" s="79" t="s">
        <v>121</v>
      </c>
      <c r="E20" s="98" t="s">
        <v>235</v>
      </c>
      <c r="F20" s="98"/>
      <c r="G20" s="98"/>
      <c r="H20" s="102">
        <v>3.5799999999998446</v>
      </c>
      <c r="I20" s="79" t="s">
        <v>133</v>
      </c>
      <c r="J20" s="80">
        <v>1E-3</v>
      </c>
      <c r="K20" s="103">
        <v>8.7999999999992355E-3</v>
      </c>
      <c r="L20" s="102">
        <v>8475466.5411530007</v>
      </c>
      <c r="M20" s="78">
        <v>105.01</v>
      </c>
      <c r="N20" s="98"/>
      <c r="O20" s="102">
        <v>8900.0870620610003</v>
      </c>
      <c r="P20" s="103">
        <v>6.0829171455779776E-4</v>
      </c>
      <c r="Q20" s="103">
        <f t="shared" si="0"/>
        <v>4.9916867551822279E-2</v>
      </c>
      <c r="R20" s="103">
        <f>O20/'סכום נכסי הקרן'!$C$42</f>
        <v>2.0808819765841509E-3</v>
      </c>
    </row>
    <row r="21" spans="2:18">
      <c r="B21" s="73" t="s">
        <v>246</v>
      </c>
      <c r="C21" s="98" t="s">
        <v>247</v>
      </c>
      <c r="D21" s="79" t="s">
        <v>121</v>
      </c>
      <c r="E21" s="98" t="s">
        <v>235</v>
      </c>
      <c r="F21" s="98"/>
      <c r="G21" s="98"/>
      <c r="H21" s="102">
        <v>15.279999999994931</v>
      </c>
      <c r="I21" s="79" t="s">
        <v>133</v>
      </c>
      <c r="J21" s="80">
        <v>2.75E-2</v>
      </c>
      <c r="K21" s="103">
        <v>1.0299999999996402E-2</v>
      </c>
      <c r="L21" s="102">
        <v>777672.59343200002</v>
      </c>
      <c r="M21" s="78">
        <v>150.15</v>
      </c>
      <c r="N21" s="98"/>
      <c r="O21" s="102">
        <v>1167.6754232139999</v>
      </c>
      <c r="P21" s="103">
        <v>4.3359483944967815E-5</v>
      </c>
      <c r="Q21" s="103">
        <f t="shared" si="0"/>
        <v>6.5490032892547637E-3</v>
      </c>
      <c r="R21" s="103">
        <f>O21/'סכום נכסי הקרן'!$C$42</f>
        <v>2.7300797461003869E-4</v>
      </c>
    </row>
    <row r="22" spans="2:18">
      <c r="B22" s="73" t="s">
        <v>248</v>
      </c>
      <c r="C22" s="98" t="s">
        <v>249</v>
      </c>
      <c r="D22" s="79" t="s">
        <v>121</v>
      </c>
      <c r="E22" s="98" t="s">
        <v>235</v>
      </c>
      <c r="F22" s="98"/>
      <c r="G22" s="98"/>
      <c r="H22" s="102">
        <v>0.75</v>
      </c>
      <c r="I22" s="79" t="s">
        <v>133</v>
      </c>
      <c r="J22" s="80">
        <v>1.7500000000000002E-2</v>
      </c>
      <c r="K22" s="103">
        <v>5.7000000000005649E-3</v>
      </c>
      <c r="L22" s="102">
        <v>5735619.5536249997</v>
      </c>
      <c r="M22" s="78">
        <v>111.17</v>
      </c>
      <c r="N22" s="98"/>
      <c r="O22" s="102">
        <v>6376.2885501520004</v>
      </c>
      <c r="P22" s="103">
        <v>3.4941569833586434E-4</v>
      </c>
      <c r="Q22" s="103">
        <f t="shared" si="0"/>
        <v>3.5761936800248889E-2</v>
      </c>
      <c r="R22" s="103">
        <f>O22/'סכום נכסי הקרן'!$C$42</f>
        <v>1.4908060818945106E-3</v>
      </c>
    </row>
    <row r="23" spans="2:18">
      <c r="B23" s="73" t="s">
        <v>250</v>
      </c>
      <c r="C23" s="98" t="s">
        <v>251</v>
      </c>
      <c r="D23" s="79" t="s">
        <v>121</v>
      </c>
      <c r="E23" s="98" t="s">
        <v>235</v>
      </c>
      <c r="F23" s="98"/>
      <c r="G23" s="98"/>
      <c r="H23" s="102">
        <v>2.8200000000000256</v>
      </c>
      <c r="I23" s="79" t="s">
        <v>133</v>
      </c>
      <c r="J23" s="80">
        <v>7.4999999999999997E-3</v>
      </c>
      <c r="K23" s="103">
        <v>8.6999999999998277E-3</v>
      </c>
      <c r="L23" s="102">
        <v>8615281.4386219997</v>
      </c>
      <c r="M23" s="78">
        <v>108.1</v>
      </c>
      <c r="N23" s="98"/>
      <c r="O23" s="102">
        <v>9313.1194174680004</v>
      </c>
      <c r="P23" s="103">
        <v>3.9369341315013154E-4</v>
      </c>
      <c r="Q23" s="103">
        <f t="shared" si="0"/>
        <v>5.2233393360581505E-2</v>
      </c>
      <c r="R23" s="103">
        <f>O23/'סכום נכסי הקרן'!$C$42</f>
        <v>2.1774508728341947E-3</v>
      </c>
    </row>
    <row r="24" spans="2:18">
      <c r="B24" s="73" t="s">
        <v>252</v>
      </c>
      <c r="C24" s="98" t="s">
        <v>253</v>
      </c>
      <c r="D24" s="79" t="s">
        <v>121</v>
      </c>
      <c r="E24" s="98" t="s">
        <v>235</v>
      </c>
      <c r="F24" s="98"/>
      <c r="G24" s="98"/>
      <c r="H24" s="102">
        <v>8.8900000000004926</v>
      </c>
      <c r="I24" s="79" t="s">
        <v>133</v>
      </c>
      <c r="J24" s="80">
        <v>1E-3</v>
      </c>
      <c r="K24" s="103">
        <v>8.1999999999998966E-3</v>
      </c>
      <c r="L24" s="102">
        <v>7694978.2307329997</v>
      </c>
      <c r="M24" s="78">
        <v>101.22</v>
      </c>
      <c r="N24" s="98"/>
      <c r="O24" s="102">
        <v>7788.8573500439998</v>
      </c>
      <c r="P24" s="103">
        <v>5.3963152289657071E-4</v>
      </c>
      <c r="Q24" s="103">
        <f t="shared" si="0"/>
        <v>4.3684444658921136E-2</v>
      </c>
      <c r="R24" s="103">
        <f>O24/'סכום נכסי הקרן'!$C$42</f>
        <v>1.8210712732217164E-3</v>
      </c>
    </row>
    <row r="25" spans="2:18">
      <c r="B25" s="73" t="s">
        <v>254</v>
      </c>
      <c r="C25" s="98" t="s">
        <v>255</v>
      </c>
      <c r="D25" s="79" t="s">
        <v>121</v>
      </c>
      <c r="E25" s="98" t="s">
        <v>235</v>
      </c>
      <c r="F25" s="98"/>
      <c r="G25" s="98"/>
      <c r="H25" s="102">
        <v>26.789999999999374</v>
      </c>
      <c r="I25" s="79" t="s">
        <v>133</v>
      </c>
      <c r="J25" s="80">
        <v>5.0000000000000001E-3</v>
      </c>
      <c r="K25" s="103">
        <v>1.1099999999998436E-2</v>
      </c>
      <c r="L25" s="102">
        <v>1397195.3500689999</v>
      </c>
      <c r="M25" s="78">
        <v>91.61</v>
      </c>
      <c r="N25" s="98"/>
      <c r="O25" s="102">
        <v>1279.97063452</v>
      </c>
      <c r="P25" s="103">
        <v>1.3632449612300312E-4</v>
      </c>
      <c r="Q25" s="103">
        <f t="shared" si="0"/>
        <v>7.1788201832220285E-3</v>
      </c>
      <c r="R25" s="103">
        <f>O25/'סכום נכסי הקרן'!$C$42</f>
        <v>2.9926312016467695E-4</v>
      </c>
    </row>
    <row r="26" spans="2:18">
      <c r="B26" s="99"/>
      <c r="C26" s="98"/>
      <c r="D26" s="98"/>
      <c r="E26" s="98"/>
      <c r="F26" s="98"/>
      <c r="G26" s="98"/>
      <c r="H26" s="98"/>
      <c r="I26" s="98"/>
      <c r="J26" s="98"/>
      <c r="K26" s="103"/>
      <c r="L26" s="102"/>
      <c r="M26" s="78"/>
      <c r="N26" s="98"/>
      <c r="O26" s="98"/>
      <c r="P26" s="98"/>
      <c r="Q26" s="103"/>
      <c r="R26" s="98"/>
    </row>
    <row r="27" spans="2:18">
      <c r="B27" s="71" t="s">
        <v>48</v>
      </c>
      <c r="C27" s="98"/>
      <c r="D27" s="98"/>
      <c r="E27" s="98"/>
      <c r="F27" s="98"/>
      <c r="G27" s="98"/>
      <c r="H27" s="102">
        <v>8.1753791372778544</v>
      </c>
      <c r="I27" s="98"/>
      <c r="J27" s="98"/>
      <c r="K27" s="103">
        <v>3.6818092786542141E-2</v>
      </c>
      <c r="L27" s="102"/>
      <c r="M27" s="78"/>
      <c r="N27" s="98"/>
      <c r="O27" s="102">
        <v>125176.40075526497</v>
      </c>
      <c r="P27" s="98"/>
      <c r="Q27" s="103">
        <f t="shared" si="0"/>
        <v>0.70206210046527762</v>
      </c>
      <c r="R27" s="103">
        <f>O27/'סכום נכסי הקרן'!$C$42</f>
        <v>2.9266827887073125E-2</v>
      </c>
    </row>
    <row r="28" spans="2:18">
      <c r="B28" s="72" t="s">
        <v>22</v>
      </c>
      <c r="C28" s="70"/>
      <c r="D28" s="70"/>
      <c r="E28" s="70"/>
      <c r="F28" s="70"/>
      <c r="G28" s="70"/>
      <c r="H28" s="100">
        <v>0.83887676356423191</v>
      </c>
      <c r="I28" s="70"/>
      <c r="J28" s="70"/>
      <c r="K28" s="101">
        <v>3.6937566298068762E-2</v>
      </c>
      <c r="L28" s="100"/>
      <c r="M28" s="77"/>
      <c r="N28" s="70"/>
      <c r="O28" s="100">
        <v>11762.425572568</v>
      </c>
      <c r="P28" s="70"/>
      <c r="Q28" s="101">
        <f t="shared" si="0"/>
        <v>6.5970527625162229E-2</v>
      </c>
      <c r="R28" s="101">
        <f>O28/'סכום נכסי הקרן'!$C$42</f>
        <v>2.750110106136567E-3</v>
      </c>
    </row>
    <row r="29" spans="2:18">
      <c r="B29" s="73" t="s">
        <v>256</v>
      </c>
      <c r="C29" s="98" t="s">
        <v>257</v>
      </c>
      <c r="D29" s="79" t="s">
        <v>121</v>
      </c>
      <c r="E29" s="98" t="s">
        <v>235</v>
      </c>
      <c r="F29" s="98"/>
      <c r="G29" s="98"/>
      <c r="H29" s="102">
        <v>0.85999999999991072</v>
      </c>
      <c r="I29" s="79" t="s">
        <v>133</v>
      </c>
      <c r="J29" s="80">
        <v>0</v>
      </c>
      <c r="K29" s="103">
        <v>3.6899999999998385E-2</v>
      </c>
      <c r="L29" s="102">
        <v>3924291.952</v>
      </c>
      <c r="M29" s="78">
        <v>96.94</v>
      </c>
      <c r="N29" s="98"/>
      <c r="O29" s="102">
        <v>3804.208618269</v>
      </c>
      <c r="P29" s="103">
        <v>1.783769069090909E-4</v>
      </c>
      <c r="Q29" s="103">
        <f t="shared" si="0"/>
        <v>2.1336215748619942E-2</v>
      </c>
      <c r="R29" s="103">
        <f>O29/'סכום נכסי הקרן'!$C$42</f>
        <v>8.8944176542571027E-4</v>
      </c>
    </row>
    <row r="30" spans="2:18">
      <c r="B30" s="73" t="s">
        <v>258</v>
      </c>
      <c r="C30" s="98" t="s">
        <v>259</v>
      </c>
      <c r="D30" s="79" t="s">
        <v>121</v>
      </c>
      <c r="E30" s="98" t="s">
        <v>235</v>
      </c>
      <c r="F30" s="98"/>
      <c r="G30" s="98"/>
      <c r="H30" s="102">
        <v>0.58999999999993535</v>
      </c>
      <c r="I30" s="79" t="s">
        <v>133</v>
      </c>
      <c r="J30" s="80">
        <v>0</v>
      </c>
      <c r="K30" s="103">
        <v>3.7200000000016366E-2</v>
      </c>
      <c r="L30" s="102">
        <v>948818.53359999997</v>
      </c>
      <c r="M30" s="78">
        <v>97.87</v>
      </c>
      <c r="N30" s="98"/>
      <c r="O30" s="102">
        <v>928.60869883400005</v>
      </c>
      <c r="P30" s="103">
        <v>7.9068211133333333E-5</v>
      </c>
      <c r="Q30" s="103">
        <f t="shared" si="0"/>
        <v>5.2081779766806847E-3</v>
      </c>
      <c r="R30" s="103">
        <f>O30/'סכום נכסי הקרן'!$C$42</f>
        <v>2.1711305644862543E-4</v>
      </c>
    </row>
    <row r="31" spans="2:18">
      <c r="B31" s="73" t="s">
        <v>260</v>
      </c>
      <c r="C31" s="98" t="s">
        <v>261</v>
      </c>
      <c r="D31" s="79" t="s">
        <v>121</v>
      </c>
      <c r="E31" s="98" t="s">
        <v>235</v>
      </c>
      <c r="F31" s="98"/>
      <c r="G31" s="98"/>
      <c r="H31" s="102">
        <v>0.77999999999999992</v>
      </c>
      <c r="I31" s="79" t="s">
        <v>133</v>
      </c>
      <c r="J31" s="80">
        <v>0</v>
      </c>
      <c r="K31" s="103">
        <v>3.7000000000000005E-2</v>
      </c>
      <c r="L31" s="102">
        <v>1679919.5</v>
      </c>
      <c r="M31" s="78">
        <v>97.2</v>
      </c>
      <c r="N31" s="98"/>
      <c r="O31" s="102">
        <v>1632.881754</v>
      </c>
      <c r="P31" s="103">
        <v>1.1199463333333333E-4</v>
      </c>
      <c r="Q31" s="103">
        <f t="shared" si="0"/>
        <v>9.1581511140105959E-3</v>
      </c>
      <c r="R31" s="103">
        <f>O31/'סכום נכסי הקרן'!$C$42</f>
        <v>3.8177539029656151E-4</v>
      </c>
    </row>
    <row r="32" spans="2:18">
      <c r="B32" s="73" t="s">
        <v>262</v>
      </c>
      <c r="C32" s="98" t="s">
        <v>263</v>
      </c>
      <c r="D32" s="79" t="s">
        <v>121</v>
      </c>
      <c r="E32" s="98" t="s">
        <v>235</v>
      </c>
      <c r="F32" s="98"/>
      <c r="G32" s="98"/>
      <c r="H32" s="102">
        <v>0.68000000000004091</v>
      </c>
      <c r="I32" s="79" t="s">
        <v>133</v>
      </c>
      <c r="J32" s="80">
        <v>0</v>
      </c>
      <c r="K32" s="103">
        <v>3.6900000000010924E-2</v>
      </c>
      <c r="L32" s="102">
        <v>1004106.45834</v>
      </c>
      <c r="M32" s="78">
        <v>97.55</v>
      </c>
      <c r="N32" s="98"/>
      <c r="O32" s="102">
        <v>979.50585009700001</v>
      </c>
      <c r="P32" s="103">
        <v>7.7238958333846153E-5</v>
      </c>
      <c r="Q32" s="103">
        <f t="shared" si="0"/>
        <v>5.4936388200010084E-3</v>
      </c>
      <c r="R32" s="103">
        <f>O32/'סכום נכסי הקרן'!$C$42</f>
        <v>2.2901304843568447E-4</v>
      </c>
    </row>
    <row r="33" spans="2:18">
      <c r="B33" s="73" t="s">
        <v>264</v>
      </c>
      <c r="C33" s="98" t="s">
        <v>265</v>
      </c>
      <c r="D33" s="79" t="s">
        <v>121</v>
      </c>
      <c r="E33" s="98" t="s">
        <v>235</v>
      </c>
      <c r="F33" s="98"/>
      <c r="G33" s="98"/>
      <c r="H33" s="102">
        <v>0.92999999999994576</v>
      </c>
      <c r="I33" s="79" t="s">
        <v>133</v>
      </c>
      <c r="J33" s="80">
        <v>0</v>
      </c>
      <c r="K33" s="103">
        <v>3.6900000000000183E-2</v>
      </c>
      <c r="L33" s="102">
        <v>4569381.04</v>
      </c>
      <c r="M33" s="78">
        <v>96.67</v>
      </c>
      <c r="N33" s="98"/>
      <c r="O33" s="102">
        <v>4417.2206513679994</v>
      </c>
      <c r="P33" s="103">
        <v>1.3439356E-4</v>
      </c>
      <c r="Q33" s="103">
        <f t="shared" si="0"/>
        <v>2.4774343965849994E-2</v>
      </c>
      <c r="R33" s="103">
        <f>O33/'סכום נכסי הקרן'!$C$42</f>
        <v>1.0327668455299853E-3</v>
      </c>
    </row>
    <row r="34" spans="2:18">
      <c r="B34" s="99"/>
      <c r="C34" s="98"/>
      <c r="D34" s="98"/>
      <c r="E34" s="98"/>
      <c r="F34" s="98"/>
      <c r="G34" s="98"/>
      <c r="H34" s="98"/>
      <c r="I34" s="98"/>
      <c r="J34" s="98"/>
      <c r="K34" s="103"/>
      <c r="L34" s="102"/>
      <c r="M34" s="78"/>
      <c r="N34" s="98"/>
      <c r="O34" s="98"/>
      <c r="P34" s="98"/>
      <c r="Q34" s="103"/>
      <c r="R34" s="98"/>
    </row>
    <row r="35" spans="2:18">
      <c r="B35" s="72" t="s">
        <v>23</v>
      </c>
      <c r="C35" s="70"/>
      <c r="D35" s="70"/>
      <c r="E35" s="70"/>
      <c r="F35" s="70"/>
      <c r="G35" s="70"/>
      <c r="H35" s="100">
        <v>9.453647106427205</v>
      </c>
      <c r="I35" s="70"/>
      <c r="J35" s="70"/>
      <c r="K35" s="101">
        <v>3.6646577479901861E-2</v>
      </c>
      <c r="L35" s="100"/>
      <c r="M35" s="77"/>
      <c r="N35" s="70"/>
      <c r="O35" s="100">
        <v>101566.16871916896</v>
      </c>
      <c r="P35" s="70"/>
      <c r="Q35" s="101">
        <f t="shared" si="0"/>
        <v>0.56964217949197893</v>
      </c>
      <c r="R35" s="101">
        <f>O35/'סכום נכסי הקרן'!$C$42</f>
        <v>2.374664522320772E-2</v>
      </c>
    </row>
    <row r="36" spans="2:18">
      <c r="B36" s="73" t="s">
        <v>266</v>
      </c>
      <c r="C36" s="98" t="s">
        <v>267</v>
      </c>
      <c r="D36" s="79" t="s">
        <v>121</v>
      </c>
      <c r="E36" s="98" t="s">
        <v>235</v>
      </c>
      <c r="F36" s="98"/>
      <c r="G36" s="98"/>
      <c r="H36" s="102">
        <v>12.560000000000935</v>
      </c>
      <c r="I36" s="79" t="s">
        <v>133</v>
      </c>
      <c r="J36" s="80">
        <v>5.5E-2</v>
      </c>
      <c r="K36" s="103">
        <v>3.6300000000004676E-2</v>
      </c>
      <c r="L36" s="102">
        <v>327751.02956</v>
      </c>
      <c r="M36" s="78">
        <v>130.38999999999999</v>
      </c>
      <c r="N36" s="98"/>
      <c r="O36" s="102">
        <v>427.35455175999999</v>
      </c>
      <c r="P36" s="103">
        <v>1.7280027668624848E-5</v>
      </c>
      <c r="Q36" s="103">
        <f t="shared" si="0"/>
        <v>2.3968530205515071E-3</v>
      </c>
      <c r="R36" s="103">
        <f>O36/'סכום נכסי הקרן'!$C$42</f>
        <v>9.991749273547586E-5</v>
      </c>
    </row>
    <row r="37" spans="2:18">
      <c r="B37" s="73" t="s">
        <v>268</v>
      </c>
      <c r="C37" s="98" t="s">
        <v>269</v>
      </c>
      <c r="D37" s="79" t="s">
        <v>121</v>
      </c>
      <c r="E37" s="98" t="s">
        <v>235</v>
      </c>
      <c r="F37" s="98"/>
      <c r="G37" s="98"/>
      <c r="H37" s="102">
        <v>3.1299999999985944</v>
      </c>
      <c r="I37" s="79" t="s">
        <v>133</v>
      </c>
      <c r="J37" s="80">
        <v>5.0000000000000001E-3</v>
      </c>
      <c r="K37" s="103">
        <v>3.7699999999982817E-2</v>
      </c>
      <c r="L37" s="102">
        <v>422854.10975</v>
      </c>
      <c r="M37" s="78">
        <v>90.84</v>
      </c>
      <c r="N37" s="98"/>
      <c r="O37" s="102">
        <v>384.12066465800001</v>
      </c>
      <c r="P37" s="103">
        <v>2.6357943549980622E-5</v>
      </c>
      <c r="Q37" s="103">
        <f t="shared" si="0"/>
        <v>2.1543722221983707E-3</v>
      </c>
      <c r="R37" s="103">
        <f>O37/'סכום נכסי הקרן'!$C$42</f>
        <v>8.980920774670041E-5</v>
      </c>
    </row>
    <row r="38" spans="2:18">
      <c r="B38" s="73" t="s">
        <v>270</v>
      </c>
      <c r="C38" s="98" t="s">
        <v>271</v>
      </c>
      <c r="D38" s="79" t="s">
        <v>121</v>
      </c>
      <c r="E38" s="98" t="s">
        <v>235</v>
      </c>
      <c r="F38" s="98"/>
      <c r="G38" s="98"/>
      <c r="H38" s="102">
        <v>0.24999999999809272</v>
      </c>
      <c r="I38" s="79" t="s">
        <v>133</v>
      </c>
      <c r="J38" s="80">
        <v>4.2500000000000003E-2</v>
      </c>
      <c r="K38" s="103">
        <v>3.420000000001984E-2</v>
      </c>
      <c r="L38" s="102">
        <v>126792.37125500001</v>
      </c>
      <c r="M38" s="78">
        <v>103.38</v>
      </c>
      <c r="N38" s="98"/>
      <c r="O38" s="102">
        <v>131.07795959700002</v>
      </c>
      <c r="P38" s="103">
        <v>9.3464272510715157E-6</v>
      </c>
      <c r="Q38" s="103">
        <f t="shared" si="0"/>
        <v>7.3516147679699145E-4</v>
      </c>
      <c r="R38" s="103">
        <f>O38/'סכום נכסי הקרן'!$C$42</f>
        <v>3.0646639943054688E-5</v>
      </c>
    </row>
    <row r="39" spans="2:18">
      <c r="B39" s="73" t="s">
        <v>272</v>
      </c>
      <c r="C39" s="98" t="s">
        <v>273</v>
      </c>
      <c r="D39" s="79" t="s">
        <v>121</v>
      </c>
      <c r="E39" s="98" t="s">
        <v>235</v>
      </c>
      <c r="F39" s="98"/>
      <c r="G39" s="98"/>
      <c r="H39" s="102">
        <v>1.220000000000093</v>
      </c>
      <c r="I39" s="79" t="s">
        <v>133</v>
      </c>
      <c r="J39" s="80">
        <v>3.7499999999999999E-2</v>
      </c>
      <c r="K39" s="103">
        <v>3.6200000000000926E-2</v>
      </c>
      <c r="L39" s="102">
        <v>8342728.240828</v>
      </c>
      <c r="M39" s="78">
        <v>102.96</v>
      </c>
      <c r="N39" s="98"/>
      <c r="O39" s="102">
        <v>8589.6732023099994</v>
      </c>
      <c r="P39" s="103">
        <v>3.8633087127918676E-4</v>
      </c>
      <c r="Q39" s="103">
        <f t="shared" si="0"/>
        <v>4.8175885984406856E-2</v>
      </c>
      <c r="R39" s="103">
        <f>O39/'סכום נכסי הקרן'!$C$42</f>
        <v>2.0083057645163783E-3</v>
      </c>
    </row>
    <row r="40" spans="2:18">
      <c r="B40" s="73" t="s">
        <v>274</v>
      </c>
      <c r="C40" s="98" t="s">
        <v>275</v>
      </c>
      <c r="D40" s="79" t="s">
        <v>121</v>
      </c>
      <c r="E40" s="98" t="s">
        <v>235</v>
      </c>
      <c r="F40" s="98"/>
      <c r="G40" s="98"/>
      <c r="H40" s="102">
        <v>4.0499999999977412</v>
      </c>
      <c r="I40" s="79" t="s">
        <v>133</v>
      </c>
      <c r="J40" s="80">
        <v>0.02</v>
      </c>
      <c r="K40" s="103">
        <v>3.749999999999247E-2</v>
      </c>
      <c r="L40" s="102">
        <v>1051287.3217410001</v>
      </c>
      <c r="M40" s="78">
        <v>94.75</v>
      </c>
      <c r="N40" s="98"/>
      <c r="O40" s="102">
        <v>996.09473022499992</v>
      </c>
      <c r="P40" s="103">
        <v>5.2292382580724459E-5</v>
      </c>
      <c r="Q40" s="103">
        <f t="shared" si="0"/>
        <v>5.5866789134751803E-3</v>
      </c>
      <c r="R40" s="103">
        <f>O40/'סכום נכסי הקרן'!$C$42</f>
        <v>2.3289160618791349E-4</v>
      </c>
    </row>
    <row r="41" spans="2:18">
      <c r="B41" s="73" t="s">
        <v>276</v>
      </c>
      <c r="C41" s="98" t="s">
        <v>277</v>
      </c>
      <c r="D41" s="79" t="s">
        <v>121</v>
      </c>
      <c r="E41" s="98" t="s">
        <v>235</v>
      </c>
      <c r="F41" s="98"/>
      <c r="G41" s="98"/>
      <c r="H41" s="102">
        <v>6.9499999999995588</v>
      </c>
      <c r="I41" s="79" t="s">
        <v>133</v>
      </c>
      <c r="J41" s="80">
        <v>0.01</v>
      </c>
      <c r="K41" s="103">
        <v>3.6699999999999879E-2</v>
      </c>
      <c r="L41" s="102">
        <v>1882262.678391</v>
      </c>
      <c r="M41" s="78">
        <v>83.99</v>
      </c>
      <c r="N41" s="98"/>
      <c r="O41" s="102">
        <v>1580.9125160059996</v>
      </c>
      <c r="P41" s="103">
        <v>7.5244921083728291E-5</v>
      </c>
      <c r="Q41" s="103">
        <f t="shared" si="0"/>
        <v>8.8666773844137403E-3</v>
      </c>
      <c r="R41" s="103">
        <f>O41/'סכום נכסי הקרן'!$C$42</f>
        <v>3.6962473941815478E-4</v>
      </c>
    </row>
    <row r="42" spans="2:18">
      <c r="B42" s="73" t="s">
        <v>278</v>
      </c>
      <c r="C42" s="98" t="s">
        <v>279</v>
      </c>
      <c r="D42" s="79" t="s">
        <v>121</v>
      </c>
      <c r="E42" s="98" t="s">
        <v>235</v>
      </c>
      <c r="F42" s="98"/>
      <c r="G42" s="98"/>
      <c r="H42" s="102">
        <v>15.919999999999613</v>
      </c>
      <c r="I42" s="79" t="s">
        <v>133</v>
      </c>
      <c r="J42" s="80">
        <v>3.7499999999999999E-2</v>
      </c>
      <c r="K42" s="103">
        <v>3.7299999999999611E-2</v>
      </c>
      <c r="L42" s="102">
        <v>12246302.823601998</v>
      </c>
      <c r="M42" s="78">
        <v>103.13</v>
      </c>
      <c r="N42" s="98"/>
      <c r="O42" s="102">
        <v>12629.612403812998</v>
      </c>
      <c r="P42" s="103">
        <v>4.8556564797622474E-4</v>
      </c>
      <c r="Q42" s="103">
        <f t="shared" si="0"/>
        <v>7.0834216024623461E-2</v>
      </c>
      <c r="R42" s="103">
        <f>O42/'סכום נכסי הקרן'!$C$42</f>
        <v>2.9528624427020214E-3</v>
      </c>
    </row>
    <row r="43" spans="2:18">
      <c r="B43" s="73" t="s">
        <v>280</v>
      </c>
      <c r="C43" s="98" t="s">
        <v>281</v>
      </c>
      <c r="D43" s="79" t="s">
        <v>121</v>
      </c>
      <c r="E43" s="98" t="s">
        <v>235</v>
      </c>
      <c r="F43" s="98"/>
      <c r="G43" s="98"/>
      <c r="H43" s="102">
        <v>2.3200000000003387</v>
      </c>
      <c r="I43" s="79" t="s">
        <v>133</v>
      </c>
      <c r="J43" s="80">
        <v>5.0000000000000001E-3</v>
      </c>
      <c r="K43" s="103">
        <v>3.7700000000003391E-2</v>
      </c>
      <c r="L43" s="102">
        <v>3173160.0824199999</v>
      </c>
      <c r="M43" s="78">
        <v>93.15</v>
      </c>
      <c r="N43" s="98"/>
      <c r="O43" s="102">
        <v>2955.798495</v>
      </c>
      <c r="P43" s="103">
        <v>1.4221060145685685E-4</v>
      </c>
      <c r="Q43" s="103">
        <f t="shared" si="0"/>
        <v>1.6577838054386819E-2</v>
      </c>
      <c r="R43" s="103">
        <f>O43/'סכום נכסי הקרן'!$C$42</f>
        <v>6.9107951099477713E-4</v>
      </c>
    </row>
    <row r="44" spans="2:18">
      <c r="B44" s="73" t="s">
        <v>282</v>
      </c>
      <c r="C44" s="98" t="s">
        <v>283</v>
      </c>
      <c r="D44" s="79" t="s">
        <v>121</v>
      </c>
      <c r="E44" s="98" t="s">
        <v>235</v>
      </c>
      <c r="F44" s="98"/>
      <c r="G44" s="98"/>
      <c r="H44" s="102">
        <v>8.6999999999998696</v>
      </c>
      <c r="I44" s="79" t="s">
        <v>133</v>
      </c>
      <c r="J44" s="80">
        <v>1.3000000000000001E-2</v>
      </c>
      <c r="K44" s="103">
        <v>3.569999999999874E-2</v>
      </c>
      <c r="L44" s="102">
        <v>14911062.641313002</v>
      </c>
      <c r="M44" s="78">
        <v>83.1</v>
      </c>
      <c r="N44" s="98"/>
      <c r="O44" s="102">
        <v>12391.092462508001</v>
      </c>
      <c r="P44" s="103">
        <v>1.6425057058204338E-3</v>
      </c>
      <c r="Q44" s="103">
        <f t="shared" si="0"/>
        <v>6.9496457389728386E-2</v>
      </c>
      <c r="R44" s="103">
        <f>O44/'סכום נכסי הקרן'!$C$42</f>
        <v>2.897095364980588E-3</v>
      </c>
    </row>
    <row r="45" spans="2:18">
      <c r="B45" s="73" t="s">
        <v>284</v>
      </c>
      <c r="C45" s="98" t="s">
        <v>285</v>
      </c>
      <c r="D45" s="79" t="s">
        <v>121</v>
      </c>
      <c r="E45" s="98" t="s">
        <v>235</v>
      </c>
      <c r="F45" s="98"/>
      <c r="G45" s="98"/>
      <c r="H45" s="102">
        <v>12.689999999999717</v>
      </c>
      <c r="I45" s="79" t="s">
        <v>133</v>
      </c>
      <c r="J45" s="80">
        <v>1.4999999999999999E-2</v>
      </c>
      <c r="K45" s="103">
        <v>3.6599999999999362E-2</v>
      </c>
      <c r="L45" s="102">
        <v>34041864.641147003</v>
      </c>
      <c r="M45" s="78">
        <v>77</v>
      </c>
      <c r="N45" s="98"/>
      <c r="O45" s="102">
        <v>26212.236333591994</v>
      </c>
      <c r="P45" s="103">
        <v>1.9136194652978442E-3</v>
      </c>
      <c r="Q45" s="103">
        <f t="shared" si="0"/>
        <v>0.14701347528144071</v>
      </c>
      <c r="R45" s="103">
        <f>O45/'סכום נכסי הקרן'!$C$42</f>
        <v>6.1285434369565458E-3</v>
      </c>
    </row>
    <row r="46" spans="2:18">
      <c r="B46" s="73" t="s">
        <v>286</v>
      </c>
      <c r="C46" s="98" t="s">
        <v>287</v>
      </c>
      <c r="D46" s="79" t="s">
        <v>121</v>
      </c>
      <c r="E46" s="98" t="s">
        <v>235</v>
      </c>
      <c r="F46" s="98"/>
      <c r="G46" s="98"/>
      <c r="H46" s="102">
        <v>0.5800000000000699</v>
      </c>
      <c r="I46" s="79" t="s">
        <v>133</v>
      </c>
      <c r="J46" s="80">
        <v>1.5E-3</v>
      </c>
      <c r="K46" s="103">
        <v>3.58999999999986E-2</v>
      </c>
      <c r="L46" s="102">
        <v>4665834.652923</v>
      </c>
      <c r="M46" s="78">
        <v>98.11</v>
      </c>
      <c r="N46" s="98"/>
      <c r="O46" s="102">
        <v>4577.6502692959994</v>
      </c>
      <c r="P46" s="103">
        <v>2.9741012971219098E-4</v>
      </c>
      <c r="Q46" s="103">
        <f t="shared" si="0"/>
        <v>2.5674126623441994E-2</v>
      </c>
      <c r="R46" s="103">
        <f>O46/'סכום נכסי הקרן'!$C$42</f>
        <v>1.0702760404545741E-3</v>
      </c>
    </row>
    <row r="47" spans="2:18">
      <c r="B47" s="73" t="s">
        <v>288</v>
      </c>
      <c r="C47" s="98" t="s">
        <v>289</v>
      </c>
      <c r="D47" s="79" t="s">
        <v>121</v>
      </c>
      <c r="E47" s="98" t="s">
        <v>235</v>
      </c>
      <c r="F47" s="98"/>
      <c r="G47" s="98"/>
      <c r="H47" s="102">
        <v>2.6200000000002097</v>
      </c>
      <c r="I47" s="79" t="s">
        <v>133</v>
      </c>
      <c r="J47" s="80">
        <v>1.7500000000000002E-2</v>
      </c>
      <c r="K47" s="103">
        <v>3.7200000000002099E-2</v>
      </c>
      <c r="L47" s="102">
        <v>1999102.5073410003</v>
      </c>
      <c r="M47" s="78">
        <v>95.66</v>
      </c>
      <c r="N47" s="98"/>
      <c r="O47" s="102">
        <v>1912.3413789299996</v>
      </c>
      <c r="P47" s="103">
        <v>1.0448972445339991E-4</v>
      </c>
      <c r="Q47" s="103">
        <f t="shared" si="0"/>
        <v>1.0725523319073314E-2</v>
      </c>
      <c r="R47" s="103">
        <f>O47/'סכום נכסי הקרן'!$C$42</f>
        <v>4.4711435750494961E-4</v>
      </c>
    </row>
    <row r="48" spans="2:18">
      <c r="B48" s="73" t="s">
        <v>290</v>
      </c>
      <c r="C48" s="98" t="s">
        <v>291</v>
      </c>
      <c r="D48" s="79" t="s">
        <v>121</v>
      </c>
      <c r="E48" s="98" t="s">
        <v>235</v>
      </c>
      <c r="F48" s="98"/>
      <c r="G48" s="98"/>
      <c r="H48" s="102">
        <v>5.4099999999999051</v>
      </c>
      <c r="I48" s="79" t="s">
        <v>133</v>
      </c>
      <c r="J48" s="80">
        <v>2.2499999999999999E-2</v>
      </c>
      <c r="K48" s="103">
        <v>3.7200000000001031E-2</v>
      </c>
      <c r="L48" s="102">
        <v>3310256.1044780002</v>
      </c>
      <c r="M48" s="78">
        <v>93.09</v>
      </c>
      <c r="N48" s="98"/>
      <c r="O48" s="102">
        <v>3081.5175163690001</v>
      </c>
      <c r="P48" s="103">
        <v>1.5590457686709275E-4</v>
      </c>
      <c r="Q48" s="103">
        <f t="shared" si="0"/>
        <v>1.7282943487026019E-2</v>
      </c>
      <c r="R48" s="103">
        <f>O48/'סכום נכסי הקרן'!$C$42</f>
        <v>7.2047320611892012E-4</v>
      </c>
    </row>
    <row r="49" spans="2:18">
      <c r="B49" s="73" t="s">
        <v>292</v>
      </c>
      <c r="C49" s="98" t="s">
        <v>293</v>
      </c>
      <c r="D49" s="79" t="s">
        <v>121</v>
      </c>
      <c r="E49" s="98" t="s">
        <v>235</v>
      </c>
      <c r="F49" s="98"/>
      <c r="G49" s="98"/>
      <c r="H49" s="102">
        <v>1.8299999999999825</v>
      </c>
      <c r="I49" s="79" t="s">
        <v>133</v>
      </c>
      <c r="J49" s="80">
        <v>4.0000000000000001E-3</v>
      </c>
      <c r="K49" s="103">
        <v>3.55999999999995E-2</v>
      </c>
      <c r="L49" s="102">
        <v>14475587.102</v>
      </c>
      <c r="M49" s="78">
        <v>94.54</v>
      </c>
      <c r="N49" s="98"/>
      <c r="O49" s="102">
        <v>13685.220205027999</v>
      </c>
      <c r="P49" s="103">
        <v>8.4986338755016781E-4</v>
      </c>
      <c r="Q49" s="103">
        <f t="shared" si="0"/>
        <v>7.6754678873187709E-2</v>
      </c>
      <c r="R49" s="103">
        <f>O49/'סכום נכסי הקרן'!$C$42</f>
        <v>3.1996684832017257E-3</v>
      </c>
    </row>
    <row r="50" spans="2:18">
      <c r="B50" s="73" t="s">
        <v>294</v>
      </c>
      <c r="C50" s="98" t="s">
        <v>295</v>
      </c>
      <c r="D50" s="79" t="s">
        <v>121</v>
      </c>
      <c r="E50" s="98" t="s">
        <v>235</v>
      </c>
      <c r="F50" s="98"/>
      <c r="G50" s="98"/>
      <c r="H50" s="102">
        <v>3.5099999998445712</v>
      </c>
      <c r="I50" s="79" t="s">
        <v>133</v>
      </c>
      <c r="J50" s="80">
        <v>6.25E-2</v>
      </c>
      <c r="K50" s="103">
        <v>3.6999999998098138E-2</v>
      </c>
      <c r="L50" s="102">
        <v>13865.770465</v>
      </c>
      <c r="M50" s="78">
        <v>109.97</v>
      </c>
      <c r="N50" s="98"/>
      <c r="O50" s="102">
        <v>15.248187287</v>
      </c>
      <c r="P50" s="103">
        <v>9.1123883023679006E-7</v>
      </c>
      <c r="Q50" s="103">
        <f t="shared" si="0"/>
        <v>8.5520707820390808E-5</v>
      </c>
      <c r="R50" s="103">
        <f>O50/'סכום נכסי הקרן'!$C$42</f>
        <v>3.5650974962204714E-6</v>
      </c>
    </row>
    <row r="51" spans="2:18">
      <c r="B51" s="73" t="s">
        <v>296</v>
      </c>
      <c r="C51" s="98" t="s">
        <v>297</v>
      </c>
      <c r="D51" s="79" t="s">
        <v>121</v>
      </c>
      <c r="E51" s="98" t="s">
        <v>235</v>
      </c>
      <c r="F51" s="98"/>
      <c r="G51" s="98"/>
      <c r="H51" s="102">
        <v>0.92000000000203641</v>
      </c>
      <c r="I51" s="79" t="s">
        <v>133</v>
      </c>
      <c r="J51" s="80">
        <v>1.4999999999999999E-2</v>
      </c>
      <c r="K51" s="103">
        <v>3.6700000000007643E-2</v>
      </c>
      <c r="L51" s="102">
        <v>200027.79983500001</v>
      </c>
      <c r="M51" s="78">
        <v>98.2</v>
      </c>
      <c r="N51" s="98"/>
      <c r="O51" s="102">
        <v>196.42729395500001</v>
      </c>
      <c r="P51" s="103">
        <v>1.4548284707237553E-5</v>
      </c>
      <c r="Q51" s="103">
        <f t="shared" si="0"/>
        <v>1.1016785732030846E-3</v>
      </c>
      <c r="R51" s="103">
        <f>O51/'סכום נכסי הקרן'!$C$42</f>
        <v>4.5925619923711599E-5</v>
      </c>
    </row>
    <row r="52" spans="2:18">
      <c r="B52" s="73" t="s">
        <v>298</v>
      </c>
      <c r="C52" s="98" t="s">
        <v>299</v>
      </c>
      <c r="D52" s="79" t="s">
        <v>121</v>
      </c>
      <c r="E52" s="98" t="s">
        <v>235</v>
      </c>
      <c r="F52" s="98"/>
      <c r="G52" s="98"/>
      <c r="H52" s="102">
        <v>19.49999999999843</v>
      </c>
      <c r="I52" s="79" t="s">
        <v>133</v>
      </c>
      <c r="J52" s="80">
        <v>2.7999999999999997E-2</v>
      </c>
      <c r="K52" s="103">
        <v>3.8299999999996559E-2</v>
      </c>
      <c r="L52" s="102">
        <v>14377714.911210001</v>
      </c>
      <c r="M52" s="78">
        <v>82.07</v>
      </c>
      <c r="N52" s="98"/>
      <c r="O52" s="102">
        <v>11799.790548835002</v>
      </c>
      <c r="P52" s="103">
        <v>2.9767470228751129E-3</v>
      </c>
      <c r="Q52" s="103">
        <f t="shared" si="0"/>
        <v>6.6180092156204587E-2</v>
      </c>
      <c r="R52" s="103">
        <f>O52/'סכום נכסי הקרן'!$C$42</f>
        <v>2.7588462123260154E-3</v>
      </c>
    </row>
    <row r="53" spans="2:18">
      <c r="B53" s="99"/>
      <c r="C53" s="98"/>
      <c r="D53" s="98"/>
      <c r="E53" s="98"/>
      <c r="F53" s="98"/>
      <c r="G53" s="98"/>
      <c r="H53" s="98"/>
      <c r="I53" s="98"/>
      <c r="J53" s="98"/>
      <c r="K53" s="103"/>
      <c r="L53" s="102"/>
      <c r="M53" s="78"/>
      <c r="N53" s="98"/>
      <c r="O53" s="98"/>
      <c r="P53" s="98"/>
      <c r="Q53" s="103"/>
      <c r="R53" s="98"/>
    </row>
    <row r="54" spans="2:18">
      <c r="B54" s="72" t="s">
        <v>24</v>
      </c>
      <c r="C54" s="70"/>
      <c r="D54" s="70"/>
      <c r="E54" s="70"/>
      <c r="F54" s="70"/>
      <c r="G54" s="70"/>
      <c r="H54" s="100">
        <v>4.5009675723041465</v>
      </c>
      <c r="I54" s="70"/>
      <c r="J54" s="70"/>
      <c r="K54" s="101">
        <v>3.816980749712777E-2</v>
      </c>
      <c r="L54" s="100"/>
      <c r="M54" s="77"/>
      <c r="N54" s="70"/>
      <c r="O54" s="100">
        <v>11847.806463528001</v>
      </c>
      <c r="P54" s="70"/>
      <c r="Q54" s="101">
        <f t="shared" si="0"/>
        <v>6.6449393348136404E-2</v>
      </c>
      <c r="R54" s="101">
        <f>O54/'סכום נכסי הקרן'!$C$42</f>
        <v>2.7700725577288351E-3</v>
      </c>
    </row>
    <row r="55" spans="2:18">
      <c r="B55" s="73" t="s">
        <v>300</v>
      </c>
      <c r="C55" s="98" t="s">
        <v>301</v>
      </c>
      <c r="D55" s="79" t="s">
        <v>121</v>
      </c>
      <c r="E55" s="98" t="s">
        <v>235</v>
      </c>
      <c r="F55" s="98"/>
      <c r="G55" s="98"/>
      <c r="H55" s="102">
        <v>3.2200000000001539</v>
      </c>
      <c r="I55" s="79" t="s">
        <v>133</v>
      </c>
      <c r="J55" s="80">
        <v>3.27E-2</v>
      </c>
      <c r="K55" s="103">
        <v>3.8100000000001161E-2</v>
      </c>
      <c r="L55" s="102">
        <v>7714020.9006000003</v>
      </c>
      <c r="M55" s="78">
        <v>99.98</v>
      </c>
      <c r="N55" s="98"/>
      <c r="O55" s="102">
        <v>7712.4778851309984</v>
      </c>
      <c r="P55" s="103">
        <v>3.6360212592128748E-4</v>
      </c>
      <c r="Q55" s="103">
        <f t="shared" si="0"/>
        <v>4.325606417149943E-2</v>
      </c>
      <c r="R55" s="103">
        <f>O55/'סכום נכסי הקרן'!$C$42</f>
        <v>1.8032133971346257E-3</v>
      </c>
    </row>
    <row r="56" spans="2:18">
      <c r="B56" s="73" t="s">
        <v>302</v>
      </c>
      <c r="C56" s="98" t="s">
        <v>303</v>
      </c>
      <c r="D56" s="79" t="s">
        <v>121</v>
      </c>
      <c r="E56" s="98" t="s">
        <v>235</v>
      </c>
      <c r="F56" s="98"/>
      <c r="G56" s="98"/>
      <c r="H56" s="102">
        <v>6.8899999999991941</v>
      </c>
      <c r="I56" s="79" t="s">
        <v>133</v>
      </c>
      <c r="J56" s="80">
        <v>3.27E-2</v>
      </c>
      <c r="K56" s="103">
        <v>3.8299999999996351E-2</v>
      </c>
      <c r="L56" s="102">
        <v>4151102.8831349998</v>
      </c>
      <c r="M56" s="78">
        <v>99.62</v>
      </c>
      <c r="N56" s="98"/>
      <c r="O56" s="102">
        <v>4135.3285783970005</v>
      </c>
      <c r="P56" s="103">
        <v>2.0936574962781884E-4</v>
      </c>
      <c r="Q56" s="103">
        <f t="shared" si="0"/>
        <v>2.3193329176636968E-2</v>
      </c>
      <c r="R56" s="103">
        <f>O56/'סכום נכסי הקרן'!$C$42</f>
        <v>9.6685916059420897E-4</v>
      </c>
    </row>
    <row r="57" spans="2:18">
      <c r="B57" s="99"/>
      <c r="C57" s="98"/>
      <c r="D57" s="98"/>
      <c r="E57" s="98"/>
      <c r="F57" s="98"/>
      <c r="G57" s="98"/>
      <c r="H57" s="98"/>
      <c r="I57" s="98"/>
      <c r="J57" s="98"/>
      <c r="K57" s="103"/>
      <c r="L57" s="102"/>
      <c r="M57" s="78"/>
      <c r="N57" s="98"/>
      <c r="O57" s="98"/>
      <c r="P57" s="98"/>
      <c r="Q57" s="103"/>
      <c r="R57" s="98"/>
    </row>
    <row r="58" spans="2:18">
      <c r="B58" s="97" t="s">
        <v>198</v>
      </c>
      <c r="C58" s="70"/>
      <c r="D58" s="70"/>
      <c r="E58" s="70"/>
      <c r="F58" s="70"/>
      <c r="G58" s="70"/>
      <c r="H58" s="100">
        <v>19.709999999987637</v>
      </c>
      <c r="I58" s="70"/>
      <c r="J58" s="70"/>
      <c r="K58" s="101">
        <v>5.1199999999966883E-2</v>
      </c>
      <c r="L58" s="100"/>
      <c r="M58" s="77"/>
      <c r="N58" s="70"/>
      <c r="O58" s="100">
        <v>761.03041507099999</v>
      </c>
      <c r="P58" s="70"/>
      <c r="Q58" s="101">
        <f t="shared" si="0"/>
        <v>4.268301440998541E-3</v>
      </c>
      <c r="R58" s="101">
        <f>O58/'סכום נכסי הקרן'!$C$42</f>
        <v>1.7793247002090344E-4</v>
      </c>
    </row>
    <row r="59" spans="2:18">
      <c r="B59" s="72" t="s">
        <v>64</v>
      </c>
      <c r="C59" s="70"/>
      <c r="D59" s="70"/>
      <c r="E59" s="70"/>
      <c r="F59" s="70"/>
      <c r="G59" s="70"/>
      <c r="H59" s="100">
        <v>19.709999999987637</v>
      </c>
      <c r="I59" s="70"/>
      <c r="J59" s="70"/>
      <c r="K59" s="101">
        <v>5.1199999999966883E-2</v>
      </c>
      <c r="L59" s="100"/>
      <c r="M59" s="77"/>
      <c r="N59" s="70"/>
      <c r="O59" s="100">
        <v>761.03041507099999</v>
      </c>
      <c r="P59" s="70"/>
      <c r="Q59" s="101">
        <f t="shared" si="0"/>
        <v>4.268301440998541E-3</v>
      </c>
      <c r="R59" s="101">
        <f>O59/'סכום נכסי הקרן'!$C$42</f>
        <v>1.7793247002090344E-4</v>
      </c>
    </row>
    <row r="60" spans="2:18">
      <c r="B60" s="73" t="s">
        <v>304</v>
      </c>
      <c r="C60" s="98" t="s">
        <v>305</v>
      </c>
      <c r="D60" s="79" t="s">
        <v>29</v>
      </c>
      <c r="E60" s="98" t="s">
        <v>306</v>
      </c>
      <c r="F60" s="98" t="s">
        <v>307</v>
      </c>
      <c r="G60" s="98"/>
      <c r="H60" s="102">
        <v>19.709999999987637</v>
      </c>
      <c r="I60" s="79" t="s">
        <v>132</v>
      </c>
      <c r="J60" s="80">
        <v>4.4999999999999998E-2</v>
      </c>
      <c r="K60" s="103">
        <v>5.1199999999966883E-2</v>
      </c>
      <c r="L60" s="102">
        <v>244892.40775499999</v>
      </c>
      <c r="M60" s="78">
        <v>88.3095</v>
      </c>
      <c r="N60" s="98"/>
      <c r="O60" s="102">
        <v>761.03041507099999</v>
      </c>
      <c r="P60" s="103">
        <v>2.4489240775499998E-4</v>
      </c>
      <c r="Q60" s="103">
        <f t="shared" si="0"/>
        <v>4.268301440998541E-3</v>
      </c>
      <c r="R60" s="103">
        <f>O60/'סכום נכסי הקרן'!$C$42</f>
        <v>1.7793247002090344E-4</v>
      </c>
    </row>
    <row r="61" spans="2:18">
      <c r="B61" s="120"/>
      <c r="C61" s="121"/>
      <c r="D61" s="121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</row>
    <row r="62" spans="2:18">
      <c r="B62" s="120"/>
      <c r="C62" s="121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</row>
    <row r="63" spans="2:18">
      <c r="B63" s="120"/>
      <c r="C63" s="121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</row>
    <row r="64" spans="2:18">
      <c r="B64" s="122" t="s">
        <v>113</v>
      </c>
      <c r="C64" s="124"/>
      <c r="D64" s="124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</row>
    <row r="65" spans="2:18">
      <c r="B65" s="122" t="s">
        <v>204</v>
      </c>
      <c r="C65" s="124"/>
      <c r="D65" s="124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</row>
    <row r="66" spans="2:18">
      <c r="B66" s="163" t="s">
        <v>212</v>
      </c>
      <c r="C66" s="163"/>
      <c r="D66" s="163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</row>
    <row r="67" spans="2:18">
      <c r="B67" s="120"/>
      <c r="C67" s="121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</row>
    <row r="68" spans="2:18">
      <c r="B68" s="120"/>
      <c r="C68" s="121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</row>
    <row r="69" spans="2:18">
      <c r="B69" s="120"/>
      <c r="C69" s="121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</row>
    <row r="70" spans="2:18">
      <c r="B70" s="120"/>
      <c r="C70" s="121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</row>
    <row r="71" spans="2:18">
      <c r="B71" s="120"/>
      <c r="C71" s="121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</row>
    <row r="72" spans="2:18">
      <c r="B72" s="120"/>
      <c r="C72" s="121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</row>
    <row r="73" spans="2:18">
      <c r="B73" s="120"/>
      <c r="C73" s="121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</row>
    <row r="74" spans="2:18">
      <c r="B74" s="120"/>
      <c r="C74" s="121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</row>
    <row r="75" spans="2:18">
      <c r="B75" s="120"/>
      <c r="C75" s="121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</row>
    <row r="76" spans="2:18">
      <c r="B76" s="120"/>
      <c r="C76" s="121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</row>
    <row r="77" spans="2:18">
      <c r="B77" s="120"/>
      <c r="C77" s="121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</row>
    <row r="78" spans="2:18">
      <c r="B78" s="120"/>
      <c r="C78" s="121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</row>
    <row r="79" spans="2:18">
      <c r="B79" s="120"/>
      <c r="C79" s="121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</row>
    <row r="80" spans="2:18">
      <c r="B80" s="120"/>
      <c r="C80" s="121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</row>
    <row r="81" spans="2:18">
      <c r="B81" s="120"/>
      <c r="C81" s="121"/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</row>
    <row r="82" spans="2:18">
      <c r="B82" s="120"/>
      <c r="C82" s="121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</row>
    <row r="83" spans="2:18">
      <c r="B83" s="120"/>
      <c r="C83" s="121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</row>
    <row r="84" spans="2:18">
      <c r="B84" s="120"/>
      <c r="C84" s="121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</row>
    <row r="85" spans="2:18">
      <c r="B85" s="120"/>
      <c r="C85" s="121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</row>
    <row r="86" spans="2:18">
      <c r="B86" s="120"/>
      <c r="C86" s="121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</row>
    <row r="87" spans="2:18">
      <c r="B87" s="120"/>
      <c r="C87" s="121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</row>
    <row r="88" spans="2:18">
      <c r="B88" s="120"/>
      <c r="C88" s="121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</row>
    <row r="89" spans="2:18">
      <c r="B89" s="120"/>
      <c r="C89" s="121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</row>
    <row r="90" spans="2:18">
      <c r="B90" s="120"/>
      <c r="C90" s="121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</row>
    <row r="91" spans="2:18">
      <c r="B91" s="120"/>
      <c r="C91" s="121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</row>
    <row r="92" spans="2:18">
      <c r="B92" s="120"/>
      <c r="C92" s="121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</row>
    <row r="93" spans="2:18">
      <c r="B93" s="120"/>
      <c r="C93" s="121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</row>
    <row r="94" spans="2:18">
      <c r="B94" s="120"/>
      <c r="C94" s="121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</row>
    <row r="95" spans="2:18">
      <c r="B95" s="120"/>
      <c r="C95" s="121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</row>
    <row r="96" spans="2:18">
      <c r="B96" s="120"/>
      <c r="C96" s="121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</row>
    <row r="97" spans="2:18">
      <c r="B97" s="120"/>
      <c r="C97" s="121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</row>
    <row r="98" spans="2:18">
      <c r="B98" s="120"/>
      <c r="C98" s="121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</row>
    <row r="99" spans="2:18">
      <c r="B99" s="120"/>
      <c r="C99" s="121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</row>
    <row r="100" spans="2:18">
      <c r="B100" s="120"/>
      <c r="C100" s="121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</row>
    <row r="101" spans="2:18">
      <c r="B101" s="120"/>
      <c r="C101" s="121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</row>
    <row r="102" spans="2:18">
      <c r="B102" s="120"/>
      <c r="C102" s="121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</row>
    <row r="103" spans="2:18">
      <c r="B103" s="120"/>
      <c r="C103" s="121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</row>
    <row r="104" spans="2:18">
      <c r="B104" s="120"/>
      <c r="C104" s="121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</row>
    <row r="105" spans="2:18">
      <c r="B105" s="120"/>
      <c r="C105" s="121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</row>
    <row r="106" spans="2:18">
      <c r="B106" s="120"/>
      <c r="C106" s="121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</row>
    <row r="107" spans="2:18">
      <c r="B107" s="120"/>
      <c r="C107" s="121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</row>
    <row r="108" spans="2:18">
      <c r="B108" s="120"/>
      <c r="C108" s="121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</row>
    <row r="109" spans="2:18">
      <c r="B109" s="120"/>
      <c r="C109" s="121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</row>
    <row r="110" spans="2:18">
      <c r="B110" s="120"/>
      <c r="C110" s="121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</row>
    <row r="111" spans="2:18">
      <c r="B111" s="120"/>
      <c r="C111" s="121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</row>
    <row r="112" spans="2:18">
      <c r="B112" s="120"/>
      <c r="C112" s="121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</row>
    <row r="113" spans="2:18">
      <c r="B113" s="120"/>
      <c r="C113" s="121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</row>
    <row r="114" spans="2:18">
      <c r="B114" s="120"/>
      <c r="C114" s="121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</row>
    <row r="115" spans="2:18">
      <c r="B115" s="120"/>
      <c r="C115" s="121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</row>
    <row r="116" spans="2:18">
      <c r="B116" s="120"/>
      <c r="C116" s="121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</row>
    <row r="117" spans="2:18">
      <c r="B117" s="120"/>
      <c r="C117" s="121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</row>
    <row r="118" spans="2:18">
      <c r="B118" s="120"/>
      <c r="C118" s="121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</row>
    <row r="119" spans="2:18">
      <c r="B119" s="120"/>
      <c r="C119" s="121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</row>
    <row r="120" spans="2:18">
      <c r="B120" s="120"/>
      <c r="C120" s="121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</row>
    <row r="121" spans="2:18">
      <c r="B121" s="120"/>
      <c r="C121" s="121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</row>
    <row r="122" spans="2:18">
      <c r="B122" s="120"/>
      <c r="C122" s="121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</row>
    <row r="123" spans="2:18">
      <c r="B123" s="120"/>
      <c r="C123" s="121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</row>
    <row r="124" spans="2:18">
      <c r="B124" s="120"/>
      <c r="C124" s="121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</row>
    <row r="125" spans="2:18">
      <c r="B125" s="120"/>
      <c r="C125" s="121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</row>
    <row r="126" spans="2:18">
      <c r="B126" s="120"/>
      <c r="C126" s="121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</row>
    <row r="127" spans="2:18">
      <c r="B127" s="120"/>
      <c r="C127" s="121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</row>
    <row r="128" spans="2:18">
      <c r="B128" s="120"/>
      <c r="C128" s="121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</row>
    <row r="129" spans="2:18">
      <c r="B129" s="120"/>
      <c r="C129" s="121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</row>
    <row r="130" spans="2:18">
      <c r="B130" s="120"/>
      <c r="C130" s="121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</row>
    <row r="131" spans="2:18">
      <c r="B131" s="120"/>
      <c r="C131" s="121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</row>
    <row r="132" spans="2:18">
      <c r="B132" s="120"/>
      <c r="C132" s="121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</row>
    <row r="133" spans="2:18">
      <c r="B133" s="120"/>
      <c r="C133" s="121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</row>
    <row r="134" spans="2:18">
      <c r="B134" s="120"/>
      <c r="C134" s="121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</row>
    <row r="135" spans="2:18">
      <c r="B135" s="120"/>
      <c r="C135" s="121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</row>
    <row r="136" spans="2:18">
      <c r="B136" s="120"/>
      <c r="C136" s="121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</row>
    <row r="137" spans="2:18">
      <c r="B137" s="120"/>
      <c r="C137" s="121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</row>
    <row r="138" spans="2:18">
      <c r="B138" s="120"/>
      <c r="C138" s="121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</row>
    <row r="139" spans="2:18">
      <c r="B139" s="120"/>
      <c r="C139" s="121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</row>
    <row r="140" spans="2:18">
      <c r="B140" s="120"/>
      <c r="C140" s="121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</row>
    <row r="141" spans="2:18">
      <c r="B141" s="120"/>
      <c r="C141" s="121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</row>
    <row r="142" spans="2:18">
      <c r="B142" s="120"/>
      <c r="C142" s="121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</row>
    <row r="143" spans="2:18">
      <c r="B143" s="120"/>
      <c r="C143" s="121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</row>
    <row r="144" spans="2:18">
      <c r="B144" s="120"/>
      <c r="C144" s="121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</row>
    <row r="145" spans="2:18">
      <c r="B145" s="120"/>
      <c r="C145" s="121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</row>
    <row r="146" spans="2:18">
      <c r="B146" s="120"/>
      <c r="C146" s="121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</row>
    <row r="147" spans="2:18">
      <c r="B147" s="120"/>
      <c r="C147" s="121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</row>
    <row r="148" spans="2:18">
      <c r="B148" s="120"/>
      <c r="C148" s="121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</row>
    <row r="149" spans="2:18">
      <c r="B149" s="120"/>
      <c r="C149" s="121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</row>
    <row r="150" spans="2:18">
      <c r="B150" s="120"/>
      <c r="C150" s="121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</row>
    <row r="151" spans="2:18">
      <c r="B151" s="120"/>
      <c r="C151" s="121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</row>
    <row r="152" spans="2:18">
      <c r="B152" s="120"/>
      <c r="C152" s="121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</row>
    <row r="153" spans="2:18">
      <c r="B153" s="120"/>
      <c r="C153" s="121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</row>
    <row r="154" spans="2:18">
      <c r="B154" s="120"/>
      <c r="C154" s="121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</row>
    <row r="155" spans="2:18">
      <c r="B155" s="120"/>
      <c r="C155" s="121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</row>
    <row r="156" spans="2:18">
      <c r="B156" s="120"/>
      <c r="C156" s="121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</row>
    <row r="157" spans="2:18">
      <c r="B157" s="120"/>
      <c r="C157" s="121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</row>
    <row r="158" spans="2:18">
      <c r="B158" s="120"/>
      <c r="C158" s="121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</row>
    <row r="159" spans="2:18">
      <c r="B159" s="120"/>
      <c r="C159" s="121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</row>
    <row r="160" spans="2:18">
      <c r="B160" s="120"/>
      <c r="C160" s="121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</row>
    <row r="161" spans="2:18">
      <c r="B161" s="120"/>
      <c r="C161" s="121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</row>
    <row r="162" spans="2:18">
      <c r="B162" s="120"/>
      <c r="C162" s="121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</row>
    <row r="163" spans="2:18">
      <c r="B163" s="120"/>
      <c r="C163" s="121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</row>
    <row r="164" spans="2:18">
      <c r="B164" s="120"/>
      <c r="C164" s="121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</row>
    <row r="165" spans="2:18">
      <c r="B165" s="120"/>
      <c r="C165" s="121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</row>
    <row r="166" spans="2:18">
      <c r="B166" s="120"/>
      <c r="C166" s="121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</row>
    <row r="167" spans="2:18">
      <c r="B167" s="120"/>
      <c r="C167" s="121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</row>
    <row r="168" spans="2:18">
      <c r="B168" s="120"/>
      <c r="C168" s="121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</row>
    <row r="169" spans="2:18">
      <c r="B169" s="120"/>
      <c r="C169" s="121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</row>
    <row r="170" spans="2:18">
      <c r="B170" s="120"/>
      <c r="C170" s="121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</row>
    <row r="171" spans="2:18">
      <c r="B171" s="120"/>
      <c r="C171" s="121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</row>
    <row r="172" spans="2:18">
      <c r="B172" s="120"/>
      <c r="C172" s="121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</row>
    <row r="173" spans="2:18">
      <c r="B173" s="120"/>
      <c r="C173" s="121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</row>
    <row r="174" spans="2:18">
      <c r="B174" s="120"/>
      <c r="C174" s="121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</row>
    <row r="175" spans="2:18">
      <c r="B175" s="120"/>
      <c r="C175" s="121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</row>
    <row r="176" spans="2:18">
      <c r="B176" s="120"/>
      <c r="C176" s="121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</row>
    <row r="177" spans="2:18">
      <c r="B177" s="120"/>
      <c r="C177" s="121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</row>
    <row r="178" spans="2:18">
      <c r="B178" s="120"/>
      <c r="C178" s="121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</row>
    <row r="179" spans="2:18">
      <c r="B179" s="120"/>
      <c r="C179" s="121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</row>
    <row r="180" spans="2:18">
      <c r="B180" s="120"/>
      <c r="C180" s="121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</row>
    <row r="181" spans="2:18">
      <c r="B181" s="120"/>
      <c r="C181" s="121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</row>
    <row r="182" spans="2:18">
      <c r="B182" s="120"/>
      <c r="C182" s="121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</row>
    <row r="183" spans="2:18">
      <c r="B183" s="120"/>
      <c r="C183" s="121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</row>
    <row r="184" spans="2:18">
      <c r="B184" s="120"/>
      <c r="C184" s="121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</row>
    <row r="185" spans="2:18">
      <c r="B185" s="120"/>
      <c r="C185" s="121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</row>
    <row r="186" spans="2:18">
      <c r="B186" s="120"/>
      <c r="C186" s="121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</row>
    <row r="187" spans="2:18">
      <c r="B187" s="120"/>
      <c r="C187" s="121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</row>
    <row r="188" spans="2:18">
      <c r="B188" s="120"/>
      <c r="C188" s="121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</row>
    <row r="189" spans="2:18">
      <c r="B189" s="120"/>
      <c r="C189" s="121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</row>
    <row r="190" spans="2:18">
      <c r="B190" s="120"/>
      <c r="C190" s="121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</row>
    <row r="191" spans="2:18">
      <c r="B191" s="120"/>
      <c r="C191" s="121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</row>
    <row r="192" spans="2:18">
      <c r="B192" s="120"/>
      <c r="C192" s="121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</row>
    <row r="193" spans="2:18">
      <c r="B193" s="120"/>
      <c r="C193" s="121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</row>
    <row r="194" spans="2:18">
      <c r="B194" s="120"/>
      <c r="C194" s="121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</row>
    <row r="195" spans="2:18">
      <c r="B195" s="120"/>
      <c r="C195" s="121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</row>
    <row r="196" spans="2:18">
      <c r="B196" s="120"/>
      <c r="C196" s="121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</row>
    <row r="197" spans="2:18">
      <c r="B197" s="120"/>
      <c r="C197" s="121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</row>
    <row r="198" spans="2:18">
      <c r="B198" s="120"/>
      <c r="C198" s="121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</row>
    <row r="199" spans="2:18">
      <c r="B199" s="120"/>
      <c r="C199" s="121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</row>
    <row r="200" spans="2:18">
      <c r="B200" s="120"/>
      <c r="C200" s="121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</row>
    <row r="201" spans="2:18">
      <c r="B201" s="120"/>
      <c r="C201" s="121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</row>
    <row r="202" spans="2:18">
      <c r="B202" s="120"/>
      <c r="C202" s="121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</row>
    <row r="203" spans="2:18">
      <c r="B203" s="120"/>
      <c r="C203" s="121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</row>
    <row r="204" spans="2:18">
      <c r="B204" s="120"/>
      <c r="C204" s="121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</row>
    <row r="205" spans="2:18">
      <c r="B205" s="120"/>
      <c r="C205" s="121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</row>
    <row r="206" spans="2:18">
      <c r="B206" s="120"/>
      <c r="C206" s="121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</row>
    <row r="207" spans="2:18">
      <c r="B207" s="120"/>
      <c r="C207" s="121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</row>
    <row r="208" spans="2:18">
      <c r="B208" s="120"/>
      <c r="C208" s="121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</row>
    <row r="209" spans="2:18">
      <c r="B209" s="120"/>
      <c r="C209" s="121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</row>
    <row r="210" spans="2:18">
      <c r="B210" s="120"/>
      <c r="C210" s="121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</row>
    <row r="211" spans="2:18">
      <c r="B211" s="120"/>
      <c r="C211" s="121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</row>
    <row r="212" spans="2:18">
      <c r="B212" s="120"/>
      <c r="C212" s="121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</row>
    <row r="213" spans="2:18">
      <c r="B213" s="120"/>
      <c r="C213" s="121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</row>
    <row r="214" spans="2:18">
      <c r="B214" s="120"/>
      <c r="C214" s="121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</row>
    <row r="215" spans="2:18">
      <c r="B215" s="120"/>
      <c r="C215" s="121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</row>
    <row r="216" spans="2:18">
      <c r="B216" s="120"/>
      <c r="C216" s="121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</row>
    <row r="217" spans="2:18">
      <c r="B217" s="120"/>
      <c r="C217" s="121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</row>
    <row r="218" spans="2:18">
      <c r="B218" s="120"/>
      <c r="C218" s="121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</row>
    <row r="219" spans="2:18">
      <c r="B219" s="120"/>
      <c r="C219" s="121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</row>
    <row r="220" spans="2:18">
      <c r="B220" s="120"/>
      <c r="C220" s="121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</row>
    <row r="221" spans="2:18">
      <c r="B221" s="120"/>
      <c r="C221" s="121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</row>
    <row r="222" spans="2:18">
      <c r="B222" s="120"/>
      <c r="C222" s="121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</row>
    <row r="223" spans="2:18">
      <c r="B223" s="120"/>
      <c r="C223" s="121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</row>
    <row r="224" spans="2:18">
      <c r="B224" s="120"/>
      <c r="C224" s="121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</row>
    <row r="225" spans="2:18">
      <c r="B225" s="120"/>
      <c r="C225" s="121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</row>
    <row r="226" spans="2:18">
      <c r="B226" s="120"/>
      <c r="C226" s="121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</row>
    <row r="227" spans="2:18">
      <c r="B227" s="120"/>
      <c r="C227" s="121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</row>
    <row r="228" spans="2:18">
      <c r="B228" s="120"/>
      <c r="C228" s="121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</row>
    <row r="229" spans="2:18">
      <c r="B229" s="120"/>
      <c r="C229" s="121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</row>
    <row r="230" spans="2:18">
      <c r="B230" s="120"/>
      <c r="C230" s="121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</row>
    <row r="231" spans="2:18">
      <c r="B231" s="120"/>
      <c r="C231" s="121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</row>
    <row r="232" spans="2:18">
      <c r="B232" s="120"/>
      <c r="C232" s="121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</row>
    <row r="233" spans="2:18">
      <c r="B233" s="120"/>
      <c r="C233" s="121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</row>
    <row r="234" spans="2:18">
      <c r="B234" s="120"/>
      <c r="C234" s="121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</row>
    <row r="235" spans="2:18">
      <c r="B235" s="120"/>
      <c r="C235" s="121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</row>
    <row r="236" spans="2:18">
      <c r="B236" s="120"/>
      <c r="C236" s="121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</row>
    <row r="237" spans="2:18">
      <c r="B237" s="120"/>
      <c r="C237" s="121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</row>
    <row r="238" spans="2:18">
      <c r="B238" s="120"/>
      <c r="C238" s="121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</row>
    <row r="239" spans="2:18">
      <c r="B239" s="120"/>
      <c r="C239" s="121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</row>
    <row r="240" spans="2:18">
      <c r="B240" s="120"/>
      <c r="C240" s="121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</row>
    <row r="241" spans="2:18">
      <c r="B241" s="120"/>
      <c r="C241" s="121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</row>
    <row r="242" spans="2:18">
      <c r="B242" s="120"/>
      <c r="C242" s="121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</row>
    <row r="243" spans="2:18">
      <c r="B243" s="120"/>
      <c r="C243" s="121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</row>
    <row r="244" spans="2:18">
      <c r="B244" s="120"/>
      <c r="C244" s="121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</row>
    <row r="245" spans="2:18">
      <c r="B245" s="120"/>
      <c r="C245" s="121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</row>
    <row r="246" spans="2:18">
      <c r="B246" s="120"/>
      <c r="C246" s="121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</row>
    <row r="247" spans="2:18">
      <c r="B247" s="120"/>
      <c r="C247" s="121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</row>
    <row r="248" spans="2:18">
      <c r="B248" s="120"/>
      <c r="C248" s="121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</row>
    <row r="249" spans="2:18">
      <c r="B249" s="120"/>
      <c r="C249" s="121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</row>
    <row r="250" spans="2:18">
      <c r="B250" s="120"/>
      <c r="C250" s="121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</row>
    <row r="251" spans="2:18">
      <c r="B251" s="120"/>
      <c r="C251" s="121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</row>
    <row r="252" spans="2:18">
      <c r="B252" s="120"/>
      <c r="C252" s="121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</row>
    <row r="253" spans="2:18">
      <c r="B253" s="120"/>
      <c r="C253" s="121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</row>
    <row r="254" spans="2:18">
      <c r="B254" s="120"/>
      <c r="C254" s="121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</row>
    <row r="255" spans="2:18">
      <c r="B255" s="120"/>
      <c r="C255" s="121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</row>
    <row r="256" spans="2:18">
      <c r="B256" s="120"/>
      <c r="C256" s="121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</row>
    <row r="257" spans="2:18">
      <c r="B257" s="120"/>
      <c r="C257" s="121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</row>
    <row r="258" spans="2:18">
      <c r="B258" s="120"/>
      <c r="C258" s="121"/>
      <c r="D258" s="121"/>
      <c r="E258" s="121"/>
      <c r="F258" s="121"/>
      <c r="G258" s="121"/>
      <c r="H258" s="121"/>
      <c r="I258" s="121"/>
      <c r="J258" s="121"/>
      <c r="K258" s="121"/>
      <c r="L258" s="121"/>
      <c r="M258" s="121"/>
      <c r="N258" s="121"/>
      <c r="O258" s="121"/>
      <c r="P258" s="121"/>
      <c r="Q258" s="121"/>
      <c r="R258" s="121"/>
    </row>
    <row r="259" spans="2:18">
      <c r="B259" s="120"/>
      <c r="C259" s="121"/>
      <c r="D259" s="121"/>
      <c r="E259" s="121"/>
      <c r="F259" s="121"/>
      <c r="G259" s="121"/>
      <c r="H259" s="121"/>
      <c r="I259" s="121"/>
      <c r="J259" s="121"/>
      <c r="K259" s="121"/>
      <c r="L259" s="121"/>
      <c r="M259" s="121"/>
      <c r="N259" s="121"/>
      <c r="O259" s="121"/>
      <c r="P259" s="121"/>
      <c r="Q259" s="121"/>
      <c r="R259" s="121"/>
    </row>
    <row r="260" spans="2:18">
      <c r="B260" s="120"/>
      <c r="C260" s="121"/>
      <c r="D260" s="121"/>
      <c r="E260" s="121"/>
      <c r="F260" s="121"/>
      <c r="G260" s="121"/>
      <c r="H260" s="121"/>
      <c r="I260" s="121"/>
      <c r="J260" s="121"/>
      <c r="K260" s="121"/>
      <c r="L260" s="121"/>
      <c r="M260" s="121"/>
      <c r="N260" s="121"/>
      <c r="O260" s="121"/>
      <c r="P260" s="121"/>
      <c r="Q260" s="121"/>
      <c r="R260" s="121"/>
    </row>
    <row r="261" spans="2:18">
      <c r="B261" s="120"/>
      <c r="C261" s="121"/>
      <c r="D261" s="121"/>
      <c r="E261" s="121"/>
      <c r="F261" s="121"/>
      <c r="G261" s="121"/>
      <c r="H261" s="121"/>
      <c r="I261" s="121"/>
      <c r="J261" s="121"/>
      <c r="K261" s="121"/>
      <c r="L261" s="121"/>
      <c r="M261" s="121"/>
      <c r="N261" s="121"/>
      <c r="O261" s="121"/>
      <c r="P261" s="121"/>
      <c r="Q261" s="121"/>
      <c r="R261" s="121"/>
    </row>
    <row r="262" spans="2:18">
      <c r="B262" s="120"/>
      <c r="C262" s="121"/>
      <c r="D262" s="121"/>
      <c r="E262" s="121"/>
      <c r="F262" s="121"/>
      <c r="G262" s="121"/>
      <c r="H262" s="121"/>
      <c r="I262" s="121"/>
      <c r="J262" s="121"/>
      <c r="K262" s="121"/>
      <c r="L262" s="121"/>
      <c r="M262" s="121"/>
      <c r="N262" s="121"/>
      <c r="O262" s="121"/>
      <c r="P262" s="121"/>
      <c r="Q262" s="121"/>
      <c r="R262" s="121"/>
    </row>
    <row r="263" spans="2:18">
      <c r="B263" s="120"/>
      <c r="C263" s="121"/>
      <c r="D263" s="121"/>
      <c r="E263" s="121"/>
      <c r="F263" s="121"/>
      <c r="G263" s="121"/>
      <c r="H263" s="121"/>
      <c r="I263" s="121"/>
      <c r="J263" s="121"/>
      <c r="K263" s="121"/>
      <c r="L263" s="121"/>
      <c r="M263" s="121"/>
      <c r="N263" s="121"/>
      <c r="O263" s="121"/>
      <c r="P263" s="121"/>
      <c r="Q263" s="121"/>
      <c r="R263" s="121"/>
    </row>
    <row r="264" spans="2:18">
      <c r="B264" s="120"/>
      <c r="C264" s="121"/>
      <c r="D264" s="121"/>
      <c r="E264" s="121"/>
      <c r="F264" s="121"/>
      <c r="G264" s="121"/>
      <c r="H264" s="121"/>
      <c r="I264" s="121"/>
      <c r="J264" s="121"/>
      <c r="K264" s="121"/>
      <c r="L264" s="121"/>
      <c r="M264" s="121"/>
      <c r="N264" s="121"/>
      <c r="O264" s="121"/>
      <c r="P264" s="121"/>
      <c r="Q264" s="121"/>
      <c r="R264" s="121"/>
    </row>
    <row r="265" spans="2:18">
      <c r="B265" s="120"/>
      <c r="C265" s="121"/>
      <c r="D265" s="121"/>
      <c r="E265" s="121"/>
      <c r="F265" s="121"/>
      <c r="G265" s="121"/>
      <c r="H265" s="121"/>
      <c r="I265" s="121"/>
      <c r="J265" s="121"/>
      <c r="K265" s="121"/>
      <c r="L265" s="121"/>
      <c r="M265" s="121"/>
      <c r="N265" s="121"/>
      <c r="O265" s="121"/>
      <c r="P265" s="121"/>
      <c r="Q265" s="121"/>
      <c r="R265" s="121"/>
    </row>
    <row r="266" spans="2:18">
      <c r="B266" s="120"/>
      <c r="C266" s="121"/>
      <c r="D266" s="121"/>
      <c r="E266" s="121"/>
      <c r="F266" s="121"/>
      <c r="G266" s="121"/>
      <c r="H266" s="121"/>
      <c r="I266" s="121"/>
      <c r="J266" s="121"/>
      <c r="K266" s="121"/>
      <c r="L266" s="121"/>
      <c r="M266" s="121"/>
      <c r="N266" s="121"/>
      <c r="O266" s="121"/>
      <c r="P266" s="121"/>
      <c r="Q266" s="121"/>
      <c r="R266" s="121"/>
    </row>
    <row r="267" spans="2:18">
      <c r="B267" s="120"/>
      <c r="C267" s="121"/>
      <c r="D267" s="121"/>
      <c r="E267" s="121"/>
      <c r="F267" s="121"/>
      <c r="G267" s="121"/>
      <c r="H267" s="121"/>
      <c r="I267" s="121"/>
      <c r="J267" s="121"/>
      <c r="K267" s="121"/>
      <c r="L267" s="121"/>
      <c r="M267" s="121"/>
      <c r="N267" s="121"/>
      <c r="O267" s="121"/>
      <c r="P267" s="121"/>
      <c r="Q267" s="121"/>
      <c r="R267" s="121"/>
    </row>
    <row r="268" spans="2:18">
      <c r="B268" s="120"/>
      <c r="C268" s="121"/>
      <c r="D268" s="121"/>
      <c r="E268" s="121"/>
      <c r="F268" s="121"/>
      <c r="G268" s="121"/>
      <c r="H268" s="121"/>
      <c r="I268" s="121"/>
      <c r="J268" s="121"/>
      <c r="K268" s="121"/>
      <c r="L268" s="121"/>
      <c r="M268" s="121"/>
      <c r="N268" s="121"/>
      <c r="O268" s="121"/>
      <c r="P268" s="121"/>
      <c r="Q268" s="121"/>
      <c r="R268" s="121"/>
    </row>
    <row r="269" spans="2:18">
      <c r="B269" s="120"/>
      <c r="C269" s="121"/>
      <c r="D269" s="121"/>
      <c r="E269" s="121"/>
      <c r="F269" s="121"/>
      <c r="G269" s="121"/>
      <c r="H269" s="121"/>
      <c r="I269" s="121"/>
      <c r="J269" s="121"/>
      <c r="K269" s="121"/>
      <c r="L269" s="121"/>
      <c r="M269" s="121"/>
      <c r="N269" s="121"/>
      <c r="O269" s="121"/>
      <c r="P269" s="121"/>
      <c r="Q269" s="121"/>
      <c r="R269" s="121"/>
    </row>
    <row r="270" spans="2:18">
      <c r="B270" s="120"/>
      <c r="C270" s="121"/>
      <c r="D270" s="121"/>
      <c r="E270" s="121"/>
      <c r="F270" s="121"/>
      <c r="G270" s="121"/>
      <c r="H270" s="121"/>
      <c r="I270" s="121"/>
      <c r="J270" s="121"/>
      <c r="K270" s="121"/>
      <c r="L270" s="121"/>
      <c r="M270" s="121"/>
      <c r="N270" s="121"/>
      <c r="O270" s="121"/>
      <c r="P270" s="121"/>
      <c r="Q270" s="121"/>
      <c r="R270" s="121"/>
    </row>
    <row r="271" spans="2:18">
      <c r="B271" s="120"/>
      <c r="C271" s="121"/>
      <c r="D271" s="121"/>
      <c r="E271" s="121"/>
      <c r="F271" s="121"/>
      <c r="G271" s="121"/>
      <c r="H271" s="121"/>
      <c r="I271" s="121"/>
      <c r="J271" s="121"/>
      <c r="K271" s="121"/>
      <c r="L271" s="121"/>
      <c r="M271" s="121"/>
      <c r="N271" s="121"/>
      <c r="O271" s="121"/>
      <c r="P271" s="121"/>
      <c r="Q271" s="121"/>
      <c r="R271" s="121"/>
    </row>
    <row r="272" spans="2:18">
      <c r="B272" s="120"/>
      <c r="C272" s="121"/>
      <c r="D272" s="121"/>
      <c r="E272" s="121"/>
      <c r="F272" s="121"/>
      <c r="G272" s="121"/>
      <c r="H272" s="121"/>
      <c r="I272" s="121"/>
      <c r="J272" s="121"/>
      <c r="K272" s="121"/>
      <c r="L272" s="121"/>
      <c r="M272" s="121"/>
      <c r="N272" s="121"/>
      <c r="O272" s="121"/>
      <c r="P272" s="121"/>
      <c r="Q272" s="121"/>
      <c r="R272" s="121"/>
    </row>
    <row r="273" spans="2:18">
      <c r="B273" s="120"/>
      <c r="C273" s="121"/>
      <c r="D273" s="121"/>
      <c r="E273" s="121"/>
      <c r="F273" s="121"/>
      <c r="G273" s="121"/>
      <c r="H273" s="121"/>
      <c r="I273" s="121"/>
      <c r="J273" s="121"/>
      <c r="K273" s="121"/>
      <c r="L273" s="121"/>
      <c r="M273" s="121"/>
      <c r="N273" s="121"/>
      <c r="O273" s="121"/>
      <c r="P273" s="121"/>
      <c r="Q273" s="121"/>
      <c r="R273" s="121"/>
    </row>
    <row r="274" spans="2:18">
      <c r="B274" s="120"/>
      <c r="C274" s="121"/>
      <c r="D274" s="121"/>
      <c r="E274" s="121"/>
      <c r="F274" s="121"/>
      <c r="G274" s="121"/>
      <c r="H274" s="121"/>
      <c r="I274" s="121"/>
      <c r="J274" s="121"/>
      <c r="K274" s="121"/>
      <c r="L274" s="121"/>
      <c r="M274" s="121"/>
      <c r="N274" s="121"/>
      <c r="O274" s="121"/>
      <c r="P274" s="121"/>
      <c r="Q274" s="121"/>
      <c r="R274" s="121"/>
    </row>
    <row r="275" spans="2:18">
      <c r="B275" s="120"/>
      <c r="C275" s="121"/>
      <c r="D275" s="121"/>
      <c r="E275" s="121"/>
      <c r="F275" s="121"/>
      <c r="G275" s="121"/>
      <c r="H275" s="121"/>
      <c r="I275" s="121"/>
      <c r="J275" s="121"/>
      <c r="K275" s="121"/>
      <c r="L275" s="121"/>
      <c r="M275" s="121"/>
      <c r="N275" s="121"/>
      <c r="O275" s="121"/>
      <c r="P275" s="121"/>
      <c r="Q275" s="121"/>
      <c r="R275" s="121"/>
    </row>
    <row r="276" spans="2:18">
      <c r="B276" s="120"/>
      <c r="C276" s="121"/>
      <c r="D276" s="121"/>
      <c r="E276" s="121"/>
      <c r="F276" s="121"/>
      <c r="G276" s="121"/>
      <c r="H276" s="121"/>
      <c r="I276" s="121"/>
      <c r="J276" s="121"/>
      <c r="K276" s="121"/>
      <c r="L276" s="121"/>
      <c r="M276" s="121"/>
      <c r="N276" s="121"/>
      <c r="O276" s="121"/>
      <c r="P276" s="121"/>
      <c r="Q276" s="121"/>
      <c r="R276" s="121"/>
    </row>
    <row r="277" spans="2:18">
      <c r="B277" s="120"/>
      <c r="C277" s="121"/>
      <c r="D277" s="121"/>
      <c r="E277" s="121"/>
      <c r="F277" s="121"/>
      <c r="G277" s="121"/>
      <c r="H277" s="121"/>
      <c r="I277" s="121"/>
      <c r="J277" s="121"/>
      <c r="K277" s="121"/>
      <c r="L277" s="121"/>
      <c r="M277" s="121"/>
      <c r="N277" s="121"/>
      <c r="O277" s="121"/>
      <c r="P277" s="121"/>
      <c r="Q277" s="121"/>
      <c r="R277" s="121"/>
    </row>
    <row r="278" spans="2:18">
      <c r="B278" s="120"/>
      <c r="C278" s="121"/>
      <c r="D278" s="121"/>
      <c r="E278" s="121"/>
      <c r="F278" s="121"/>
      <c r="G278" s="121"/>
      <c r="H278" s="121"/>
      <c r="I278" s="121"/>
      <c r="J278" s="121"/>
      <c r="K278" s="121"/>
      <c r="L278" s="121"/>
      <c r="M278" s="121"/>
      <c r="N278" s="121"/>
      <c r="O278" s="121"/>
      <c r="P278" s="121"/>
      <c r="Q278" s="121"/>
      <c r="R278" s="121"/>
    </row>
    <row r="279" spans="2:18">
      <c r="B279" s="120"/>
      <c r="C279" s="121"/>
      <c r="D279" s="121"/>
      <c r="E279" s="121"/>
      <c r="F279" s="121"/>
      <c r="G279" s="121"/>
      <c r="H279" s="121"/>
      <c r="I279" s="121"/>
      <c r="J279" s="121"/>
      <c r="K279" s="121"/>
      <c r="L279" s="121"/>
      <c r="M279" s="121"/>
      <c r="N279" s="121"/>
      <c r="O279" s="121"/>
      <c r="P279" s="121"/>
      <c r="Q279" s="121"/>
      <c r="R279" s="121"/>
    </row>
    <row r="280" spans="2:18">
      <c r="B280" s="120"/>
      <c r="C280" s="121"/>
      <c r="D280" s="121"/>
      <c r="E280" s="121"/>
      <c r="F280" s="121"/>
      <c r="G280" s="121"/>
      <c r="H280" s="121"/>
      <c r="I280" s="121"/>
      <c r="J280" s="121"/>
      <c r="K280" s="121"/>
      <c r="L280" s="121"/>
      <c r="M280" s="121"/>
      <c r="N280" s="121"/>
      <c r="O280" s="121"/>
      <c r="P280" s="121"/>
      <c r="Q280" s="121"/>
      <c r="R280" s="121"/>
    </row>
    <row r="281" spans="2:18">
      <c r="B281" s="120"/>
      <c r="C281" s="121"/>
      <c r="D281" s="121"/>
      <c r="E281" s="121"/>
      <c r="F281" s="121"/>
      <c r="G281" s="121"/>
      <c r="H281" s="121"/>
      <c r="I281" s="121"/>
      <c r="J281" s="121"/>
      <c r="K281" s="121"/>
      <c r="L281" s="121"/>
      <c r="M281" s="121"/>
      <c r="N281" s="121"/>
      <c r="O281" s="121"/>
      <c r="P281" s="121"/>
      <c r="Q281" s="121"/>
      <c r="R281" s="121"/>
    </row>
    <row r="282" spans="2:18">
      <c r="B282" s="120"/>
      <c r="C282" s="121"/>
      <c r="D282" s="121"/>
      <c r="E282" s="121"/>
      <c r="F282" s="121"/>
      <c r="G282" s="121"/>
      <c r="H282" s="121"/>
      <c r="I282" s="121"/>
      <c r="J282" s="121"/>
      <c r="K282" s="121"/>
      <c r="L282" s="121"/>
      <c r="M282" s="121"/>
      <c r="N282" s="121"/>
      <c r="O282" s="121"/>
      <c r="P282" s="121"/>
      <c r="Q282" s="121"/>
      <c r="R282" s="121"/>
    </row>
    <row r="283" spans="2:18">
      <c r="B283" s="120"/>
      <c r="C283" s="121"/>
      <c r="D283" s="121"/>
      <c r="E283" s="121"/>
      <c r="F283" s="121"/>
      <c r="G283" s="121"/>
      <c r="H283" s="121"/>
      <c r="I283" s="121"/>
      <c r="J283" s="121"/>
      <c r="K283" s="121"/>
      <c r="L283" s="121"/>
      <c r="M283" s="121"/>
      <c r="N283" s="121"/>
      <c r="O283" s="121"/>
      <c r="P283" s="121"/>
      <c r="Q283" s="121"/>
      <c r="R283" s="121"/>
    </row>
    <row r="284" spans="2:18">
      <c r="B284" s="120"/>
      <c r="C284" s="121"/>
      <c r="D284" s="121"/>
      <c r="E284" s="121"/>
      <c r="F284" s="121"/>
      <c r="G284" s="121"/>
      <c r="H284" s="121"/>
      <c r="I284" s="121"/>
      <c r="J284" s="121"/>
      <c r="K284" s="121"/>
      <c r="L284" s="121"/>
      <c r="M284" s="121"/>
      <c r="N284" s="121"/>
      <c r="O284" s="121"/>
      <c r="P284" s="121"/>
      <c r="Q284" s="121"/>
      <c r="R284" s="121"/>
    </row>
    <row r="285" spans="2:18">
      <c r="B285" s="120"/>
      <c r="C285" s="121"/>
      <c r="D285" s="121"/>
      <c r="E285" s="121"/>
      <c r="F285" s="121"/>
      <c r="G285" s="121"/>
      <c r="H285" s="121"/>
      <c r="I285" s="121"/>
      <c r="J285" s="121"/>
      <c r="K285" s="121"/>
      <c r="L285" s="121"/>
      <c r="M285" s="121"/>
      <c r="N285" s="121"/>
      <c r="O285" s="121"/>
      <c r="P285" s="121"/>
      <c r="Q285" s="121"/>
      <c r="R285" s="121"/>
    </row>
    <row r="286" spans="2:18">
      <c r="B286" s="120"/>
      <c r="C286" s="121"/>
      <c r="D286" s="121"/>
      <c r="E286" s="121"/>
      <c r="F286" s="121"/>
      <c r="G286" s="121"/>
      <c r="H286" s="121"/>
      <c r="I286" s="121"/>
      <c r="J286" s="121"/>
      <c r="K286" s="121"/>
      <c r="L286" s="121"/>
      <c r="M286" s="121"/>
      <c r="N286" s="121"/>
      <c r="O286" s="121"/>
      <c r="P286" s="121"/>
      <c r="Q286" s="121"/>
      <c r="R286" s="121"/>
    </row>
    <row r="287" spans="2:18">
      <c r="B287" s="120"/>
      <c r="C287" s="121"/>
      <c r="D287" s="121"/>
      <c r="E287" s="121"/>
      <c r="F287" s="121"/>
      <c r="G287" s="121"/>
      <c r="H287" s="121"/>
      <c r="I287" s="121"/>
      <c r="J287" s="121"/>
      <c r="K287" s="121"/>
      <c r="L287" s="121"/>
      <c r="M287" s="121"/>
      <c r="N287" s="121"/>
      <c r="O287" s="121"/>
      <c r="P287" s="121"/>
      <c r="Q287" s="121"/>
      <c r="R287" s="121"/>
    </row>
    <row r="288" spans="2:18">
      <c r="B288" s="120"/>
      <c r="C288" s="121"/>
      <c r="D288" s="121"/>
      <c r="E288" s="121"/>
      <c r="F288" s="121"/>
      <c r="G288" s="121"/>
      <c r="H288" s="121"/>
      <c r="I288" s="121"/>
      <c r="J288" s="121"/>
      <c r="K288" s="121"/>
      <c r="L288" s="121"/>
      <c r="M288" s="121"/>
      <c r="N288" s="121"/>
      <c r="O288" s="121"/>
      <c r="P288" s="121"/>
      <c r="Q288" s="121"/>
      <c r="R288" s="121"/>
    </row>
    <row r="289" spans="2:18">
      <c r="B289" s="120"/>
      <c r="C289" s="121"/>
      <c r="D289" s="121"/>
      <c r="E289" s="121"/>
      <c r="F289" s="121"/>
      <c r="G289" s="121"/>
      <c r="H289" s="121"/>
      <c r="I289" s="121"/>
      <c r="J289" s="121"/>
      <c r="K289" s="121"/>
      <c r="L289" s="121"/>
      <c r="M289" s="121"/>
      <c r="N289" s="121"/>
      <c r="O289" s="121"/>
      <c r="P289" s="121"/>
      <c r="Q289" s="121"/>
      <c r="R289" s="121"/>
    </row>
    <row r="290" spans="2:18">
      <c r="B290" s="120"/>
      <c r="C290" s="121"/>
      <c r="D290" s="121"/>
      <c r="E290" s="121"/>
      <c r="F290" s="121"/>
      <c r="G290" s="121"/>
      <c r="H290" s="121"/>
      <c r="I290" s="121"/>
      <c r="J290" s="121"/>
      <c r="K290" s="121"/>
      <c r="L290" s="121"/>
      <c r="M290" s="121"/>
      <c r="N290" s="121"/>
      <c r="O290" s="121"/>
      <c r="P290" s="121"/>
      <c r="Q290" s="121"/>
      <c r="R290" s="121"/>
    </row>
    <row r="291" spans="2:18">
      <c r="B291" s="120"/>
      <c r="C291" s="121"/>
      <c r="D291" s="121"/>
      <c r="E291" s="121"/>
      <c r="F291" s="121"/>
      <c r="G291" s="121"/>
      <c r="H291" s="121"/>
      <c r="I291" s="121"/>
      <c r="J291" s="121"/>
      <c r="K291" s="121"/>
      <c r="L291" s="121"/>
      <c r="M291" s="121"/>
      <c r="N291" s="121"/>
      <c r="O291" s="121"/>
      <c r="P291" s="121"/>
      <c r="Q291" s="121"/>
      <c r="R291" s="121"/>
    </row>
    <row r="292" spans="2:18">
      <c r="B292" s="120"/>
      <c r="C292" s="121"/>
      <c r="D292" s="121"/>
      <c r="E292" s="121"/>
      <c r="F292" s="121"/>
      <c r="G292" s="121"/>
      <c r="H292" s="121"/>
      <c r="I292" s="121"/>
      <c r="J292" s="121"/>
      <c r="K292" s="121"/>
      <c r="L292" s="121"/>
      <c r="M292" s="121"/>
      <c r="N292" s="121"/>
      <c r="O292" s="121"/>
      <c r="P292" s="121"/>
      <c r="Q292" s="121"/>
      <c r="R292" s="121"/>
    </row>
    <row r="293" spans="2:18">
      <c r="B293" s="120"/>
      <c r="C293" s="121"/>
      <c r="D293" s="121"/>
      <c r="E293" s="121"/>
      <c r="F293" s="121"/>
      <c r="G293" s="121"/>
      <c r="H293" s="121"/>
      <c r="I293" s="121"/>
      <c r="J293" s="121"/>
      <c r="K293" s="121"/>
      <c r="L293" s="121"/>
      <c r="M293" s="121"/>
      <c r="N293" s="121"/>
      <c r="O293" s="121"/>
      <c r="P293" s="121"/>
      <c r="Q293" s="121"/>
      <c r="R293" s="121"/>
    </row>
    <row r="294" spans="2:18">
      <c r="B294" s="120"/>
      <c r="C294" s="121"/>
      <c r="D294" s="121"/>
      <c r="E294" s="121"/>
      <c r="F294" s="121"/>
      <c r="G294" s="121"/>
      <c r="H294" s="121"/>
      <c r="I294" s="121"/>
      <c r="J294" s="121"/>
      <c r="K294" s="121"/>
      <c r="L294" s="121"/>
      <c r="M294" s="121"/>
      <c r="N294" s="121"/>
      <c r="O294" s="121"/>
      <c r="P294" s="121"/>
      <c r="Q294" s="121"/>
      <c r="R294" s="121"/>
    </row>
    <row r="295" spans="2:18">
      <c r="B295" s="120"/>
      <c r="C295" s="121"/>
      <c r="D295" s="121"/>
      <c r="E295" s="121"/>
      <c r="F295" s="121"/>
      <c r="G295" s="121"/>
      <c r="H295" s="121"/>
      <c r="I295" s="121"/>
      <c r="J295" s="121"/>
      <c r="K295" s="121"/>
      <c r="L295" s="121"/>
      <c r="M295" s="121"/>
      <c r="N295" s="121"/>
      <c r="O295" s="121"/>
      <c r="P295" s="121"/>
      <c r="Q295" s="121"/>
      <c r="R295" s="121"/>
    </row>
    <row r="296" spans="2:18">
      <c r="B296" s="120"/>
      <c r="C296" s="121"/>
      <c r="D296" s="121"/>
      <c r="E296" s="121"/>
      <c r="F296" s="121"/>
      <c r="G296" s="121"/>
      <c r="H296" s="121"/>
      <c r="I296" s="121"/>
      <c r="J296" s="121"/>
      <c r="K296" s="121"/>
      <c r="L296" s="121"/>
      <c r="M296" s="121"/>
      <c r="N296" s="121"/>
      <c r="O296" s="121"/>
      <c r="P296" s="121"/>
      <c r="Q296" s="121"/>
      <c r="R296" s="121"/>
    </row>
    <row r="297" spans="2:18">
      <c r="B297" s="120"/>
      <c r="C297" s="121"/>
      <c r="D297" s="121"/>
      <c r="E297" s="121"/>
      <c r="F297" s="121"/>
      <c r="G297" s="121"/>
      <c r="H297" s="121"/>
      <c r="I297" s="121"/>
      <c r="J297" s="121"/>
      <c r="K297" s="121"/>
      <c r="L297" s="121"/>
      <c r="M297" s="121"/>
      <c r="N297" s="121"/>
      <c r="O297" s="121"/>
      <c r="P297" s="121"/>
      <c r="Q297" s="121"/>
      <c r="R297" s="121"/>
    </row>
    <row r="298" spans="2:18">
      <c r="B298" s="120"/>
      <c r="C298" s="121"/>
      <c r="D298" s="121"/>
      <c r="E298" s="121"/>
      <c r="F298" s="121"/>
      <c r="G298" s="121"/>
      <c r="H298" s="121"/>
      <c r="I298" s="121"/>
      <c r="J298" s="121"/>
      <c r="K298" s="121"/>
      <c r="L298" s="121"/>
      <c r="M298" s="121"/>
      <c r="N298" s="121"/>
      <c r="O298" s="121"/>
      <c r="P298" s="121"/>
      <c r="Q298" s="121"/>
      <c r="R298" s="121"/>
    </row>
    <row r="299" spans="2:18">
      <c r="B299" s="120"/>
      <c r="C299" s="121"/>
      <c r="D299" s="121"/>
      <c r="E299" s="121"/>
      <c r="F299" s="121"/>
      <c r="G299" s="121"/>
      <c r="H299" s="121"/>
      <c r="I299" s="121"/>
      <c r="J299" s="121"/>
      <c r="K299" s="121"/>
      <c r="L299" s="121"/>
      <c r="M299" s="121"/>
      <c r="N299" s="121"/>
      <c r="O299" s="121"/>
      <c r="P299" s="121"/>
      <c r="Q299" s="121"/>
      <c r="R299" s="121"/>
    </row>
    <row r="300" spans="2:18">
      <c r="B300" s="120"/>
      <c r="C300" s="121"/>
      <c r="D300" s="121"/>
      <c r="E300" s="121"/>
      <c r="F300" s="121"/>
      <c r="G300" s="121"/>
      <c r="H300" s="121"/>
      <c r="I300" s="121"/>
      <c r="J300" s="121"/>
      <c r="K300" s="121"/>
      <c r="L300" s="121"/>
      <c r="M300" s="121"/>
      <c r="N300" s="121"/>
      <c r="O300" s="121"/>
      <c r="P300" s="121"/>
      <c r="Q300" s="121"/>
      <c r="R300" s="121"/>
    </row>
    <row r="301" spans="2:18">
      <c r="B301" s="120"/>
      <c r="C301" s="121"/>
      <c r="D301" s="121"/>
      <c r="E301" s="121"/>
      <c r="F301" s="121"/>
      <c r="G301" s="121"/>
      <c r="H301" s="121"/>
      <c r="I301" s="121"/>
      <c r="J301" s="121"/>
      <c r="K301" s="121"/>
      <c r="L301" s="121"/>
      <c r="M301" s="121"/>
      <c r="N301" s="121"/>
      <c r="O301" s="121"/>
      <c r="P301" s="121"/>
      <c r="Q301" s="121"/>
      <c r="R301" s="121"/>
    </row>
    <row r="302" spans="2:18">
      <c r="B302" s="120"/>
      <c r="C302" s="121"/>
      <c r="D302" s="121"/>
      <c r="E302" s="121"/>
      <c r="F302" s="121"/>
      <c r="G302" s="121"/>
      <c r="H302" s="121"/>
      <c r="I302" s="121"/>
      <c r="J302" s="121"/>
      <c r="K302" s="121"/>
      <c r="L302" s="121"/>
      <c r="M302" s="121"/>
      <c r="N302" s="121"/>
      <c r="O302" s="121"/>
      <c r="P302" s="121"/>
      <c r="Q302" s="121"/>
      <c r="R302" s="121"/>
    </row>
    <row r="303" spans="2:18">
      <c r="B303" s="120"/>
      <c r="C303" s="121"/>
      <c r="D303" s="121"/>
      <c r="E303" s="121"/>
      <c r="F303" s="121"/>
      <c r="G303" s="121"/>
      <c r="H303" s="121"/>
      <c r="I303" s="121"/>
      <c r="J303" s="121"/>
      <c r="K303" s="121"/>
      <c r="L303" s="121"/>
      <c r="M303" s="121"/>
      <c r="N303" s="121"/>
      <c r="O303" s="121"/>
      <c r="P303" s="121"/>
      <c r="Q303" s="121"/>
      <c r="R303" s="121"/>
    </row>
    <row r="304" spans="2:18">
      <c r="B304" s="120"/>
      <c r="C304" s="121"/>
      <c r="D304" s="121"/>
      <c r="E304" s="121"/>
      <c r="F304" s="121"/>
      <c r="G304" s="121"/>
      <c r="H304" s="121"/>
      <c r="I304" s="121"/>
      <c r="J304" s="121"/>
      <c r="K304" s="121"/>
      <c r="L304" s="121"/>
      <c r="M304" s="121"/>
      <c r="N304" s="121"/>
      <c r="O304" s="121"/>
      <c r="P304" s="121"/>
      <c r="Q304" s="121"/>
      <c r="R304" s="121"/>
    </row>
    <row r="305" spans="2:18">
      <c r="B305" s="120"/>
      <c r="C305" s="121"/>
      <c r="D305" s="121"/>
      <c r="E305" s="121"/>
      <c r="F305" s="121"/>
      <c r="G305" s="121"/>
      <c r="H305" s="121"/>
      <c r="I305" s="121"/>
      <c r="J305" s="121"/>
      <c r="K305" s="121"/>
      <c r="L305" s="121"/>
      <c r="M305" s="121"/>
      <c r="N305" s="121"/>
      <c r="O305" s="121"/>
      <c r="P305" s="121"/>
      <c r="Q305" s="121"/>
      <c r="R305" s="121"/>
    </row>
    <row r="306" spans="2:18">
      <c r="B306" s="120"/>
      <c r="C306" s="121"/>
      <c r="D306" s="121"/>
      <c r="E306" s="121"/>
      <c r="F306" s="121"/>
      <c r="G306" s="121"/>
      <c r="H306" s="121"/>
      <c r="I306" s="121"/>
      <c r="J306" s="121"/>
      <c r="K306" s="121"/>
      <c r="L306" s="121"/>
      <c r="M306" s="121"/>
      <c r="N306" s="121"/>
      <c r="O306" s="121"/>
      <c r="P306" s="121"/>
      <c r="Q306" s="121"/>
      <c r="R306" s="121"/>
    </row>
    <row r="307" spans="2:18">
      <c r="B307" s="120"/>
      <c r="C307" s="121"/>
      <c r="D307" s="121"/>
      <c r="E307" s="121"/>
      <c r="F307" s="121"/>
      <c r="G307" s="121"/>
      <c r="H307" s="121"/>
      <c r="I307" s="121"/>
      <c r="J307" s="121"/>
      <c r="K307" s="121"/>
      <c r="L307" s="121"/>
      <c r="M307" s="121"/>
      <c r="N307" s="121"/>
      <c r="O307" s="121"/>
      <c r="P307" s="121"/>
      <c r="Q307" s="121"/>
      <c r="R307" s="121"/>
    </row>
    <row r="308" spans="2:18">
      <c r="B308" s="120"/>
      <c r="C308" s="121"/>
      <c r="D308" s="121"/>
      <c r="E308" s="121"/>
      <c r="F308" s="121"/>
      <c r="G308" s="121"/>
      <c r="H308" s="121"/>
      <c r="I308" s="121"/>
      <c r="J308" s="121"/>
      <c r="K308" s="121"/>
      <c r="L308" s="121"/>
      <c r="M308" s="121"/>
      <c r="N308" s="121"/>
      <c r="O308" s="121"/>
      <c r="P308" s="121"/>
      <c r="Q308" s="121"/>
      <c r="R308" s="121"/>
    </row>
    <row r="309" spans="2:18">
      <c r="B309" s="120"/>
      <c r="C309" s="121"/>
      <c r="D309" s="121"/>
      <c r="E309" s="121"/>
      <c r="F309" s="121"/>
      <c r="G309" s="121"/>
      <c r="H309" s="121"/>
      <c r="I309" s="121"/>
      <c r="J309" s="121"/>
      <c r="K309" s="121"/>
      <c r="L309" s="121"/>
      <c r="M309" s="121"/>
      <c r="N309" s="121"/>
      <c r="O309" s="121"/>
      <c r="P309" s="121"/>
      <c r="Q309" s="121"/>
      <c r="R309" s="121"/>
    </row>
    <row r="310" spans="2:18">
      <c r="B310" s="120"/>
      <c r="C310" s="121"/>
      <c r="D310" s="121"/>
      <c r="E310" s="121"/>
      <c r="F310" s="121"/>
      <c r="G310" s="121"/>
      <c r="H310" s="121"/>
      <c r="I310" s="121"/>
      <c r="J310" s="121"/>
      <c r="K310" s="121"/>
      <c r="L310" s="121"/>
      <c r="M310" s="121"/>
      <c r="N310" s="121"/>
      <c r="O310" s="121"/>
      <c r="P310" s="121"/>
      <c r="Q310" s="121"/>
      <c r="R310" s="121"/>
    </row>
    <row r="311" spans="2:18">
      <c r="B311" s="120"/>
      <c r="C311" s="121"/>
      <c r="D311" s="121"/>
      <c r="E311" s="121"/>
      <c r="F311" s="121"/>
      <c r="G311" s="121"/>
      <c r="H311" s="121"/>
      <c r="I311" s="121"/>
      <c r="J311" s="121"/>
      <c r="K311" s="121"/>
      <c r="L311" s="121"/>
      <c r="M311" s="121"/>
      <c r="N311" s="121"/>
      <c r="O311" s="121"/>
      <c r="P311" s="121"/>
      <c r="Q311" s="121"/>
      <c r="R311" s="121"/>
    </row>
    <row r="312" spans="2:18">
      <c r="B312" s="120"/>
      <c r="C312" s="121"/>
      <c r="D312" s="121"/>
      <c r="E312" s="121"/>
      <c r="F312" s="121"/>
      <c r="G312" s="121"/>
      <c r="H312" s="121"/>
      <c r="I312" s="121"/>
      <c r="J312" s="121"/>
      <c r="K312" s="121"/>
      <c r="L312" s="121"/>
      <c r="M312" s="121"/>
      <c r="N312" s="121"/>
      <c r="O312" s="121"/>
      <c r="P312" s="121"/>
      <c r="Q312" s="121"/>
      <c r="R312" s="121"/>
    </row>
    <row r="313" spans="2:18">
      <c r="B313" s="120"/>
      <c r="C313" s="121"/>
      <c r="D313" s="121"/>
      <c r="E313" s="121"/>
      <c r="F313" s="121"/>
      <c r="G313" s="121"/>
      <c r="H313" s="121"/>
      <c r="I313" s="121"/>
      <c r="J313" s="121"/>
      <c r="K313" s="121"/>
      <c r="L313" s="121"/>
      <c r="M313" s="121"/>
      <c r="N313" s="121"/>
      <c r="O313" s="121"/>
      <c r="P313" s="121"/>
      <c r="Q313" s="121"/>
      <c r="R313" s="121"/>
    </row>
    <row r="314" spans="2:18">
      <c r="B314" s="120"/>
      <c r="C314" s="121"/>
      <c r="D314" s="121"/>
      <c r="E314" s="121"/>
      <c r="F314" s="121"/>
      <c r="G314" s="121"/>
      <c r="H314" s="121"/>
      <c r="I314" s="121"/>
      <c r="J314" s="121"/>
      <c r="K314" s="121"/>
      <c r="L314" s="121"/>
      <c r="M314" s="121"/>
      <c r="N314" s="121"/>
      <c r="O314" s="121"/>
      <c r="P314" s="121"/>
      <c r="Q314" s="121"/>
      <c r="R314" s="121"/>
    </row>
    <row r="315" spans="2:18">
      <c r="B315" s="120"/>
      <c r="C315" s="121"/>
      <c r="D315" s="121"/>
      <c r="E315" s="121"/>
      <c r="F315" s="121"/>
      <c r="G315" s="121"/>
      <c r="H315" s="121"/>
      <c r="I315" s="121"/>
      <c r="J315" s="121"/>
      <c r="K315" s="121"/>
      <c r="L315" s="121"/>
      <c r="M315" s="121"/>
      <c r="N315" s="121"/>
      <c r="O315" s="121"/>
      <c r="P315" s="121"/>
      <c r="Q315" s="121"/>
      <c r="R315" s="121"/>
    </row>
    <row r="316" spans="2:18">
      <c r="B316" s="120"/>
      <c r="C316" s="121"/>
      <c r="D316" s="121"/>
      <c r="E316" s="121"/>
      <c r="F316" s="121"/>
      <c r="G316" s="121"/>
      <c r="H316" s="121"/>
      <c r="I316" s="121"/>
      <c r="J316" s="121"/>
      <c r="K316" s="121"/>
      <c r="L316" s="121"/>
      <c r="M316" s="121"/>
      <c r="N316" s="121"/>
      <c r="O316" s="121"/>
      <c r="P316" s="121"/>
      <c r="Q316" s="121"/>
      <c r="R316" s="121"/>
    </row>
    <row r="317" spans="2:18">
      <c r="B317" s="120"/>
      <c r="C317" s="121"/>
      <c r="D317" s="121"/>
      <c r="E317" s="121"/>
      <c r="F317" s="121"/>
      <c r="G317" s="121"/>
      <c r="H317" s="121"/>
      <c r="I317" s="121"/>
      <c r="J317" s="121"/>
      <c r="K317" s="121"/>
      <c r="L317" s="121"/>
      <c r="M317" s="121"/>
      <c r="N317" s="121"/>
      <c r="O317" s="121"/>
      <c r="P317" s="121"/>
      <c r="Q317" s="121"/>
      <c r="R317" s="121"/>
    </row>
    <row r="318" spans="2:18">
      <c r="B318" s="120"/>
      <c r="C318" s="121"/>
      <c r="D318" s="121"/>
      <c r="E318" s="121"/>
      <c r="F318" s="121"/>
      <c r="G318" s="121"/>
      <c r="H318" s="121"/>
      <c r="I318" s="121"/>
      <c r="J318" s="121"/>
      <c r="K318" s="121"/>
      <c r="L318" s="121"/>
      <c r="M318" s="121"/>
      <c r="N318" s="121"/>
      <c r="O318" s="121"/>
      <c r="P318" s="121"/>
      <c r="Q318" s="121"/>
      <c r="R318" s="121"/>
    </row>
    <row r="319" spans="2:18">
      <c r="B319" s="120"/>
      <c r="C319" s="121"/>
      <c r="D319" s="121"/>
      <c r="E319" s="121"/>
      <c r="F319" s="121"/>
      <c r="G319" s="121"/>
      <c r="H319" s="121"/>
      <c r="I319" s="121"/>
      <c r="J319" s="121"/>
      <c r="K319" s="121"/>
      <c r="L319" s="121"/>
      <c r="M319" s="121"/>
      <c r="N319" s="121"/>
      <c r="O319" s="121"/>
      <c r="P319" s="121"/>
      <c r="Q319" s="121"/>
      <c r="R319" s="121"/>
    </row>
    <row r="320" spans="2:18">
      <c r="B320" s="120"/>
      <c r="C320" s="121"/>
      <c r="D320" s="121"/>
      <c r="E320" s="121"/>
      <c r="F320" s="121"/>
      <c r="G320" s="121"/>
      <c r="H320" s="121"/>
      <c r="I320" s="121"/>
      <c r="J320" s="121"/>
      <c r="K320" s="121"/>
      <c r="L320" s="121"/>
      <c r="M320" s="121"/>
      <c r="N320" s="121"/>
      <c r="O320" s="121"/>
      <c r="P320" s="121"/>
      <c r="Q320" s="121"/>
      <c r="R320" s="121"/>
    </row>
    <row r="321" spans="2:18">
      <c r="B321" s="120"/>
      <c r="C321" s="121"/>
      <c r="D321" s="121"/>
      <c r="E321" s="121"/>
      <c r="F321" s="121"/>
      <c r="G321" s="121"/>
      <c r="H321" s="121"/>
      <c r="I321" s="121"/>
      <c r="J321" s="121"/>
      <c r="K321" s="121"/>
      <c r="L321" s="121"/>
      <c r="M321" s="121"/>
      <c r="N321" s="121"/>
      <c r="O321" s="121"/>
      <c r="P321" s="121"/>
      <c r="Q321" s="121"/>
      <c r="R321" s="121"/>
    </row>
    <row r="322" spans="2:18">
      <c r="B322" s="120"/>
      <c r="C322" s="121"/>
      <c r="D322" s="121"/>
      <c r="E322" s="121"/>
      <c r="F322" s="121"/>
      <c r="G322" s="121"/>
      <c r="H322" s="121"/>
      <c r="I322" s="121"/>
      <c r="J322" s="121"/>
      <c r="K322" s="121"/>
      <c r="L322" s="121"/>
      <c r="M322" s="121"/>
      <c r="N322" s="121"/>
      <c r="O322" s="121"/>
      <c r="P322" s="121"/>
      <c r="Q322" s="121"/>
      <c r="R322" s="121"/>
    </row>
    <row r="323" spans="2:18">
      <c r="B323" s="120"/>
      <c r="C323" s="121"/>
      <c r="D323" s="121"/>
      <c r="E323" s="121"/>
      <c r="F323" s="121"/>
      <c r="G323" s="121"/>
      <c r="H323" s="121"/>
      <c r="I323" s="121"/>
      <c r="J323" s="121"/>
      <c r="K323" s="121"/>
      <c r="L323" s="121"/>
      <c r="M323" s="121"/>
      <c r="N323" s="121"/>
      <c r="O323" s="121"/>
      <c r="P323" s="121"/>
      <c r="Q323" s="121"/>
      <c r="R323" s="121"/>
    </row>
    <row r="324" spans="2:18">
      <c r="B324" s="120"/>
      <c r="C324" s="121"/>
      <c r="D324" s="121"/>
      <c r="E324" s="121"/>
      <c r="F324" s="121"/>
      <c r="G324" s="121"/>
      <c r="H324" s="121"/>
      <c r="I324" s="121"/>
      <c r="J324" s="121"/>
      <c r="K324" s="121"/>
      <c r="L324" s="121"/>
      <c r="M324" s="121"/>
      <c r="N324" s="121"/>
      <c r="O324" s="121"/>
      <c r="P324" s="121"/>
      <c r="Q324" s="121"/>
      <c r="R324" s="121"/>
    </row>
    <row r="325" spans="2:18">
      <c r="B325" s="120"/>
      <c r="C325" s="121"/>
      <c r="D325" s="121"/>
      <c r="E325" s="121"/>
      <c r="F325" s="121"/>
      <c r="G325" s="121"/>
      <c r="H325" s="121"/>
      <c r="I325" s="121"/>
      <c r="J325" s="121"/>
      <c r="K325" s="121"/>
      <c r="L325" s="121"/>
      <c r="M325" s="121"/>
      <c r="N325" s="121"/>
      <c r="O325" s="121"/>
      <c r="P325" s="121"/>
      <c r="Q325" s="121"/>
      <c r="R325" s="121"/>
    </row>
    <row r="326" spans="2:18">
      <c r="B326" s="120"/>
      <c r="C326" s="121"/>
      <c r="D326" s="121"/>
      <c r="E326" s="121"/>
      <c r="F326" s="121"/>
      <c r="G326" s="121"/>
      <c r="H326" s="121"/>
      <c r="I326" s="121"/>
      <c r="J326" s="121"/>
      <c r="K326" s="121"/>
      <c r="L326" s="121"/>
      <c r="M326" s="121"/>
      <c r="N326" s="121"/>
      <c r="O326" s="121"/>
      <c r="P326" s="121"/>
      <c r="Q326" s="121"/>
      <c r="R326" s="121"/>
    </row>
    <row r="327" spans="2:18">
      <c r="B327" s="120"/>
      <c r="C327" s="121"/>
      <c r="D327" s="121"/>
      <c r="E327" s="121"/>
      <c r="F327" s="121"/>
      <c r="G327" s="121"/>
      <c r="H327" s="121"/>
      <c r="I327" s="121"/>
      <c r="J327" s="121"/>
      <c r="K327" s="121"/>
      <c r="L327" s="121"/>
      <c r="M327" s="121"/>
      <c r="N327" s="121"/>
      <c r="O327" s="121"/>
      <c r="P327" s="121"/>
      <c r="Q327" s="121"/>
      <c r="R327" s="121"/>
    </row>
    <row r="328" spans="2:18">
      <c r="B328" s="120"/>
      <c r="C328" s="121"/>
      <c r="D328" s="121"/>
      <c r="E328" s="121"/>
      <c r="F328" s="121"/>
      <c r="G328" s="121"/>
      <c r="H328" s="121"/>
      <c r="I328" s="121"/>
      <c r="J328" s="121"/>
      <c r="K328" s="121"/>
      <c r="L328" s="121"/>
      <c r="M328" s="121"/>
      <c r="N328" s="121"/>
      <c r="O328" s="121"/>
      <c r="P328" s="121"/>
      <c r="Q328" s="121"/>
      <c r="R328" s="121"/>
    </row>
    <row r="329" spans="2:18">
      <c r="B329" s="120"/>
      <c r="C329" s="121"/>
      <c r="D329" s="121"/>
      <c r="E329" s="121"/>
      <c r="F329" s="121"/>
      <c r="G329" s="121"/>
      <c r="H329" s="121"/>
      <c r="I329" s="121"/>
      <c r="J329" s="121"/>
      <c r="K329" s="121"/>
      <c r="L329" s="121"/>
      <c r="M329" s="121"/>
      <c r="N329" s="121"/>
      <c r="O329" s="121"/>
      <c r="P329" s="121"/>
      <c r="Q329" s="121"/>
      <c r="R329" s="121"/>
    </row>
    <row r="330" spans="2:18">
      <c r="B330" s="120"/>
      <c r="C330" s="121"/>
      <c r="D330" s="121"/>
      <c r="E330" s="121"/>
      <c r="F330" s="121"/>
      <c r="G330" s="121"/>
      <c r="H330" s="121"/>
      <c r="I330" s="121"/>
      <c r="J330" s="121"/>
      <c r="K330" s="121"/>
      <c r="L330" s="121"/>
      <c r="M330" s="121"/>
      <c r="N330" s="121"/>
      <c r="O330" s="121"/>
      <c r="P330" s="121"/>
      <c r="Q330" s="121"/>
      <c r="R330" s="121"/>
    </row>
    <row r="331" spans="2:18">
      <c r="B331" s="120"/>
      <c r="C331" s="121"/>
      <c r="D331" s="121"/>
      <c r="E331" s="121"/>
      <c r="F331" s="121"/>
      <c r="G331" s="121"/>
      <c r="H331" s="121"/>
      <c r="I331" s="121"/>
      <c r="J331" s="121"/>
      <c r="K331" s="121"/>
      <c r="L331" s="121"/>
      <c r="M331" s="121"/>
      <c r="N331" s="121"/>
      <c r="O331" s="121"/>
      <c r="P331" s="121"/>
      <c r="Q331" s="121"/>
      <c r="R331" s="121"/>
    </row>
    <row r="332" spans="2:18">
      <c r="B332" s="120"/>
      <c r="C332" s="121"/>
      <c r="D332" s="121"/>
      <c r="E332" s="121"/>
      <c r="F332" s="121"/>
      <c r="G332" s="121"/>
      <c r="H332" s="121"/>
      <c r="I332" s="121"/>
      <c r="J332" s="121"/>
      <c r="K332" s="121"/>
      <c r="L332" s="121"/>
      <c r="M332" s="121"/>
      <c r="N332" s="121"/>
      <c r="O332" s="121"/>
      <c r="P332" s="121"/>
      <c r="Q332" s="121"/>
      <c r="R332" s="121"/>
    </row>
    <row r="333" spans="2:18">
      <c r="B333" s="120"/>
      <c r="C333" s="121"/>
      <c r="D333" s="121"/>
      <c r="E333" s="121"/>
      <c r="F333" s="121"/>
      <c r="G333" s="121"/>
      <c r="H333" s="121"/>
      <c r="I333" s="121"/>
      <c r="J333" s="121"/>
      <c r="K333" s="121"/>
      <c r="L333" s="121"/>
      <c r="M333" s="121"/>
      <c r="N333" s="121"/>
      <c r="O333" s="121"/>
      <c r="P333" s="121"/>
      <c r="Q333" s="121"/>
      <c r="R333" s="121"/>
    </row>
    <row r="334" spans="2:18">
      <c r="B334" s="120"/>
      <c r="C334" s="121"/>
      <c r="D334" s="121"/>
      <c r="E334" s="121"/>
      <c r="F334" s="121"/>
      <c r="G334" s="121"/>
      <c r="H334" s="121"/>
      <c r="I334" s="121"/>
      <c r="J334" s="121"/>
      <c r="K334" s="121"/>
      <c r="L334" s="121"/>
      <c r="M334" s="121"/>
      <c r="N334" s="121"/>
      <c r="O334" s="121"/>
      <c r="P334" s="121"/>
      <c r="Q334" s="121"/>
      <c r="R334" s="121"/>
    </row>
    <row r="335" spans="2:18">
      <c r="B335" s="120"/>
      <c r="C335" s="121"/>
      <c r="D335" s="121"/>
      <c r="E335" s="121"/>
      <c r="F335" s="121"/>
      <c r="G335" s="121"/>
      <c r="H335" s="121"/>
      <c r="I335" s="121"/>
      <c r="J335" s="121"/>
      <c r="K335" s="121"/>
      <c r="L335" s="121"/>
      <c r="M335" s="121"/>
      <c r="N335" s="121"/>
      <c r="O335" s="121"/>
      <c r="P335" s="121"/>
      <c r="Q335" s="121"/>
      <c r="R335" s="121"/>
    </row>
    <row r="336" spans="2:18">
      <c r="B336" s="120"/>
      <c r="C336" s="121"/>
      <c r="D336" s="121"/>
      <c r="E336" s="121"/>
      <c r="F336" s="121"/>
      <c r="G336" s="121"/>
      <c r="H336" s="121"/>
      <c r="I336" s="121"/>
      <c r="J336" s="121"/>
      <c r="K336" s="121"/>
      <c r="L336" s="121"/>
      <c r="M336" s="121"/>
      <c r="N336" s="121"/>
      <c r="O336" s="121"/>
      <c r="P336" s="121"/>
      <c r="Q336" s="121"/>
      <c r="R336" s="121"/>
    </row>
    <row r="337" spans="2:18">
      <c r="B337" s="120"/>
      <c r="C337" s="121"/>
      <c r="D337" s="121"/>
      <c r="E337" s="121"/>
      <c r="F337" s="121"/>
      <c r="G337" s="121"/>
      <c r="H337" s="121"/>
      <c r="I337" s="121"/>
      <c r="J337" s="121"/>
      <c r="K337" s="121"/>
      <c r="L337" s="121"/>
      <c r="M337" s="121"/>
      <c r="N337" s="121"/>
      <c r="O337" s="121"/>
      <c r="P337" s="121"/>
      <c r="Q337" s="121"/>
      <c r="R337" s="121"/>
    </row>
    <row r="338" spans="2:18">
      <c r="B338" s="120"/>
      <c r="C338" s="121"/>
      <c r="D338" s="121"/>
      <c r="E338" s="121"/>
      <c r="F338" s="121"/>
      <c r="G338" s="121"/>
      <c r="H338" s="121"/>
      <c r="I338" s="121"/>
      <c r="J338" s="121"/>
      <c r="K338" s="121"/>
      <c r="L338" s="121"/>
      <c r="M338" s="121"/>
      <c r="N338" s="121"/>
      <c r="O338" s="121"/>
      <c r="P338" s="121"/>
      <c r="Q338" s="121"/>
      <c r="R338" s="121"/>
    </row>
    <row r="339" spans="2:18">
      <c r="B339" s="120"/>
      <c r="C339" s="121"/>
      <c r="D339" s="121"/>
      <c r="E339" s="121"/>
      <c r="F339" s="121"/>
      <c r="G339" s="121"/>
      <c r="H339" s="121"/>
      <c r="I339" s="121"/>
      <c r="J339" s="121"/>
      <c r="K339" s="121"/>
      <c r="L339" s="121"/>
      <c r="M339" s="121"/>
      <c r="N339" s="121"/>
      <c r="O339" s="121"/>
      <c r="P339" s="121"/>
      <c r="Q339" s="121"/>
      <c r="R339" s="121"/>
    </row>
    <row r="340" spans="2:18">
      <c r="B340" s="120"/>
      <c r="C340" s="121"/>
      <c r="D340" s="121"/>
      <c r="E340" s="121"/>
      <c r="F340" s="121"/>
      <c r="G340" s="121"/>
      <c r="H340" s="121"/>
      <c r="I340" s="121"/>
      <c r="J340" s="121"/>
      <c r="K340" s="121"/>
      <c r="L340" s="121"/>
      <c r="M340" s="121"/>
      <c r="N340" s="121"/>
      <c r="O340" s="121"/>
      <c r="P340" s="121"/>
      <c r="Q340" s="121"/>
      <c r="R340" s="121"/>
    </row>
    <row r="341" spans="2:18">
      <c r="B341" s="120"/>
      <c r="C341" s="121"/>
      <c r="D341" s="121"/>
      <c r="E341" s="121"/>
      <c r="F341" s="121"/>
      <c r="G341" s="121"/>
      <c r="H341" s="121"/>
      <c r="I341" s="121"/>
      <c r="J341" s="121"/>
      <c r="K341" s="121"/>
      <c r="L341" s="121"/>
      <c r="M341" s="121"/>
      <c r="N341" s="121"/>
      <c r="O341" s="121"/>
      <c r="P341" s="121"/>
      <c r="Q341" s="121"/>
      <c r="R341" s="121"/>
    </row>
    <row r="342" spans="2:18">
      <c r="B342" s="120"/>
      <c r="C342" s="121"/>
      <c r="D342" s="121"/>
      <c r="E342" s="121"/>
      <c r="F342" s="121"/>
      <c r="G342" s="121"/>
      <c r="H342" s="121"/>
      <c r="I342" s="121"/>
      <c r="J342" s="121"/>
      <c r="K342" s="121"/>
      <c r="L342" s="121"/>
      <c r="M342" s="121"/>
      <c r="N342" s="121"/>
      <c r="O342" s="121"/>
      <c r="P342" s="121"/>
      <c r="Q342" s="121"/>
      <c r="R342" s="121"/>
    </row>
    <row r="343" spans="2:18">
      <c r="B343" s="120"/>
      <c r="C343" s="121"/>
      <c r="D343" s="121"/>
      <c r="E343" s="121"/>
      <c r="F343" s="121"/>
      <c r="G343" s="121"/>
      <c r="H343" s="121"/>
      <c r="I343" s="121"/>
      <c r="J343" s="121"/>
      <c r="K343" s="121"/>
      <c r="L343" s="121"/>
      <c r="M343" s="121"/>
      <c r="N343" s="121"/>
      <c r="O343" s="121"/>
      <c r="P343" s="121"/>
      <c r="Q343" s="121"/>
      <c r="R343" s="121"/>
    </row>
    <row r="344" spans="2:18">
      <c r="B344" s="120"/>
      <c r="C344" s="121"/>
      <c r="D344" s="121"/>
      <c r="E344" s="121"/>
      <c r="F344" s="121"/>
      <c r="G344" s="121"/>
      <c r="H344" s="121"/>
      <c r="I344" s="121"/>
      <c r="J344" s="121"/>
      <c r="K344" s="121"/>
      <c r="L344" s="121"/>
      <c r="M344" s="121"/>
      <c r="N344" s="121"/>
      <c r="O344" s="121"/>
      <c r="P344" s="121"/>
      <c r="Q344" s="121"/>
      <c r="R344" s="121"/>
    </row>
    <row r="345" spans="2:18">
      <c r="B345" s="120"/>
      <c r="C345" s="121"/>
      <c r="D345" s="121"/>
      <c r="E345" s="121"/>
      <c r="F345" s="121"/>
      <c r="G345" s="121"/>
      <c r="H345" s="121"/>
      <c r="I345" s="121"/>
      <c r="J345" s="121"/>
      <c r="K345" s="121"/>
      <c r="L345" s="121"/>
      <c r="M345" s="121"/>
      <c r="N345" s="121"/>
      <c r="O345" s="121"/>
      <c r="P345" s="121"/>
      <c r="Q345" s="121"/>
      <c r="R345" s="121"/>
    </row>
    <row r="346" spans="2:18">
      <c r="B346" s="120"/>
      <c r="C346" s="121"/>
      <c r="D346" s="121"/>
      <c r="E346" s="121"/>
      <c r="F346" s="121"/>
      <c r="G346" s="121"/>
      <c r="H346" s="121"/>
      <c r="I346" s="121"/>
      <c r="J346" s="121"/>
      <c r="K346" s="121"/>
      <c r="L346" s="121"/>
      <c r="M346" s="121"/>
      <c r="N346" s="121"/>
      <c r="O346" s="121"/>
      <c r="P346" s="121"/>
      <c r="Q346" s="121"/>
      <c r="R346" s="121"/>
    </row>
    <row r="347" spans="2:18">
      <c r="B347" s="120"/>
      <c r="C347" s="121"/>
      <c r="D347" s="121"/>
      <c r="E347" s="121"/>
      <c r="F347" s="121"/>
      <c r="G347" s="121"/>
      <c r="H347" s="121"/>
      <c r="I347" s="121"/>
      <c r="J347" s="121"/>
      <c r="K347" s="121"/>
      <c r="L347" s="121"/>
      <c r="M347" s="121"/>
      <c r="N347" s="121"/>
      <c r="O347" s="121"/>
      <c r="P347" s="121"/>
      <c r="Q347" s="121"/>
      <c r="R347" s="121"/>
    </row>
    <row r="348" spans="2:18">
      <c r="B348" s="120"/>
      <c r="C348" s="121"/>
      <c r="D348" s="121"/>
      <c r="E348" s="121"/>
      <c r="F348" s="121"/>
      <c r="G348" s="121"/>
      <c r="H348" s="121"/>
      <c r="I348" s="121"/>
      <c r="J348" s="121"/>
      <c r="K348" s="121"/>
      <c r="L348" s="121"/>
      <c r="M348" s="121"/>
      <c r="N348" s="121"/>
      <c r="O348" s="121"/>
      <c r="P348" s="121"/>
      <c r="Q348" s="121"/>
      <c r="R348" s="121"/>
    </row>
    <row r="349" spans="2:18">
      <c r="B349" s="120"/>
      <c r="C349" s="121"/>
      <c r="D349" s="121"/>
      <c r="E349" s="121"/>
      <c r="F349" s="121"/>
      <c r="G349" s="121"/>
      <c r="H349" s="121"/>
      <c r="I349" s="121"/>
      <c r="J349" s="121"/>
      <c r="K349" s="121"/>
      <c r="L349" s="121"/>
      <c r="M349" s="121"/>
      <c r="N349" s="121"/>
      <c r="O349" s="121"/>
      <c r="P349" s="121"/>
      <c r="Q349" s="121"/>
      <c r="R349" s="121"/>
    </row>
    <row r="350" spans="2:18">
      <c r="B350" s="120"/>
      <c r="C350" s="121"/>
      <c r="D350" s="121"/>
      <c r="E350" s="121"/>
      <c r="F350" s="121"/>
      <c r="G350" s="121"/>
      <c r="H350" s="121"/>
      <c r="I350" s="121"/>
      <c r="J350" s="121"/>
      <c r="K350" s="121"/>
      <c r="L350" s="121"/>
      <c r="M350" s="121"/>
      <c r="N350" s="121"/>
      <c r="O350" s="121"/>
      <c r="P350" s="121"/>
      <c r="Q350" s="121"/>
      <c r="R350" s="121"/>
    </row>
    <row r="351" spans="2:18">
      <c r="B351" s="120"/>
      <c r="C351" s="121"/>
      <c r="D351" s="121"/>
      <c r="E351" s="121"/>
      <c r="F351" s="121"/>
      <c r="G351" s="121"/>
      <c r="H351" s="121"/>
      <c r="I351" s="121"/>
      <c r="J351" s="121"/>
      <c r="K351" s="121"/>
      <c r="L351" s="121"/>
      <c r="M351" s="121"/>
      <c r="N351" s="121"/>
      <c r="O351" s="121"/>
      <c r="P351" s="121"/>
      <c r="Q351" s="121"/>
      <c r="R351" s="121"/>
    </row>
    <row r="352" spans="2:18">
      <c r="B352" s="120"/>
      <c r="C352" s="121"/>
      <c r="D352" s="121"/>
      <c r="E352" s="121"/>
      <c r="F352" s="121"/>
      <c r="G352" s="121"/>
      <c r="H352" s="121"/>
      <c r="I352" s="121"/>
      <c r="J352" s="121"/>
      <c r="K352" s="121"/>
      <c r="L352" s="121"/>
      <c r="M352" s="121"/>
      <c r="N352" s="121"/>
      <c r="O352" s="121"/>
      <c r="P352" s="121"/>
      <c r="Q352" s="121"/>
      <c r="R352" s="121"/>
    </row>
    <row r="353" spans="2:18">
      <c r="B353" s="120"/>
      <c r="C353" s="121"/>
      <c r="D353" s="121"/>
      <c r="E353" s="121"/>
      <c r="F353" s="121"/>
      <c r="G353" s="121"/>
      <c r="H353" s="121"/>
      <c r="I353" s="121"/>
      <c r="J353" s="121"/>
      <c r="K353" s="121"/>
      <c r="L353" s="121"/>
      <c r="M353" s="121"/>
      <c r="N353" s="121"/>
      <c r="O353" s="121"/>
      <c r="P353" s="121"/>
      <c r="Q353" s="121"/>
      <c r="R353" s="121"/>
    </row>
    <row r="354" spans="2:18">
      <c r="B354" s="120"/>
      <c r="C354" s="121"/>
      <c r="D354" s="121"/>
      <c r="E354" s="121"/>
      <c r="F354" s="121"/>
      <c r="G354" s="121"/>
      <c r="H354" s="121"/>
      <c r="I354" s="121"/>
      <c r="J354" s="121"/>
      <c r="K354" s="121"/>
      <c r="L354" s="121"/>
      <c r="M354" s="121"/>
      <c r="N354" s="121"/>
      <c r="O354" s="121"/>
      <c r="P354" s="121"/>
      <c r="Q354" s="121"/>
      <c r="R354" s="121"/>
    </row>
    <row r="355" spans="2:18">
      <c r="B355" s="120"/>
      <c r="C355" s="121"/>
      <c r="D355" s="121"/>
      <c r="E355" s="121"/>
      <c r="F355" s="121"/>
      <c r="G355" s="121"/>
      <c r="H355" s="121"/>
      <c r="I355" s="121"/>
      <c r="J355" s="121"/>
      <c r="K355" s="121"/>
      <c r="L355" s="121"/>
      <c r="M355" s="121"/>
      <c r="N355" s="121"/>
      <c r="O355" s="121"/>
      <c r="P355" s="121"/>
      <c r="Q355" s="121"/>
      <c r="R355" s="121"/>
    </row>
    <row r="356" spans="2:18">
      <c r="B356" s="120"/>
      <c r="C356" s="121"/>
      <c r="D356" s="121"/>
      <c r="E356" s="121"/>
      <c r="F356" s="121"/>
      <c r="G356" s="121"/>
      <c r="H356" s="121"/>
      <c r="I356" s="121"/>
      <c r="J356" s="121"/>
      <c r="K356" s="121"/>
      <c r="L356" s="121"/>
      <c r="M356" s="121"/>
      <c r="N356" s="121"/>
      <c r="O356" s="121"/>
      <c r="P356" s="121"/>
      <c r="Q356" s="121"/>
      <c r="R356" s="121"/>
    </row>
    <row r="357" spans="2:18">
      <c r="B357" s="120"/>
      <c r="C357" s="121"/>
      <c r="D357" s="121"/>
      <c r="E357" s="121"/>
      <c r="F357" s="121"/>
      <c r="G357" s="121"/>
      <c r="H357" s="121"/>
      <c r="I357" s="121"/>
      <c r="J357" s="121"/>
      <c r="K357" s="121"/>
      <c r="L357" s="121"/>
      <c r="M357" s="121"/>
      <c r="N357" s="121"/>
      <c r="O357" s="121"/>
      <c r="P357" s="121"/>
      <c r="Q357" s="121"/>
      <c r="R357" s="121"/>
    </row>
    <row r="358" spans="2:18">
      <c r="B358" s="120"/>
      <c r="C358" s="121"/>
      <c r="D358" s="121"/>
      <c r="E358" s="121"/>
      <c r="F358" s="121"/>
      <c r="G358" s="121"/>
      <c r="H358" s="121"/>
      <c r="I358" s="121"/>
      <c r="J358" s="121"/>
      <c r="K358" s="121"/>
      <c r="L358" s="121"/>
      <c r="M358" s="121"/>
      <c r="N358" s="121"/>
      <c r="O358" s="121"/>
      <c r="P358" s="121"/>
      <c r="Q358" s="121"/>
      <c r="R358" s="121"/>
    </row>
    <row r="359" spans="2:18">
      <c r="B359" s="120"/>
      <c r="C359" s="121"/>
      <c r="D359" s="121"/>
      <c r="E359" s="121"/>
      <c r="F359" s="121"/>
      <c r="G359" s="121"/>
      <c r="H359" s="121"/>
      <c r="I359" s="121"/>
      <c r="J359" s="121"/>
      <c r="K359" s="121"/>
      <c r="L359" s="121"/>
      <c r="M359" s="121"/>
      <c r="N359" s="121"/>
      <c r="O359" s="121"/>
      <c r="P359" s="121"/>
      <c r="Q359" s="121"/>
      <c r="R359" s="121"/>
    </row>
    <row r="360" spans="2:18">
      <c r="B360" s="120"/>
      <c r="C360" s="121"/>
      <c r="D360" s="121"/>
      <c r="E360" s="121"/>
      <c r="F360" s="121"/>
      <c r="G360" s="121"/>
      <c r="H360" s="121"/>
      <c r="I360" s="121"/>
      <c r="J360" s="121"/>
      <c r="K360" s="121"/>
      <c r="L360" s="121"/>
      <c r="M360" s="121"/>
      <c r="N360" s="121"/>
      <c r="O360" s="121"/>
      <c r="P360" s="121"/>
      <c r="Q360" s="121"/>
      <c r="R360" s="121"/>
    </row>
    <row r="361" spans="2:18">
      <c r="B361" s="120"/>
      <c r="C361" s="121"/>
      <c r="D361" s="121"/>
      <c r="E361" s="121"/>
      <c r="F361" s="121"/>
      <c r="G361" s="121"/>
      <c r="H361" s="121"/>
      <c r="I361" s="121"/>
      <c r="J361" s="121"/>
      <c r="K361" s="121"/>
      <c r="L361" s="121"/>
      <c r="M361" s="121"/>
      <c r="N361" s="121"/>
      <c r="O361" s="121"/>
      <c r="P361" s="121"/>
      <c r="Q361" s="121"/>
      <c r="R361" s="121"/>
    </row>
    <row r="362" spans="2:18">
      <c r="B362" s="120"/>
      <c r="C362" s="121"/>
      <c r="D362" s="121"/>
      <c r="E362" s="121"/>
      <c r="F362" s="121"/>
      <c r="G362" s="121"/>
      <c r="H362" s="121"/>
      <c r="I362" s="121"/>
      <c r="J362" s="121"/>
      <c r="K362" s="121"/>
      <c r="L362" s="121"/>
      <c r="M362" s="121"/>
      <c r="N362" s="121"/>
      <c r="O362" s="121"/>
      <c r="P362" s="121"/>
      <c r="Q362" s="121"/>
      <c r="R362" s="121"/>
    </row>
    <row r="363" spans="2:18">
      <c r="B363" s="120"/>
      <c r="C363" s="121"/>
      <c r="D363" s="121"/>
      <c r="E363" s="121"/>
      <c r="F363" s="121"/>
      <c r="G363" s="121"/>
      <c r="H363" s="121"/>
      <c r="I363" s="121"/>
      <c r="J363" s="121"/>
      <c r="K363" s="121"/>
      <c r="L363" s="121"/>
      <c r="M363" s="121"/>
      <c r="N363" s="121"/>
      <c r="O363" s="121"/>
      <c r="P363" s="121"/>
      <c r="Q363" s="121"/>
      <c r="R363" s="121"/>
    </row>
    <row r="364" spans="2:18">
      <c r="B364" s="120"/>
      <c r="C364" s="121"/>
      <c r="D364" s="121"/>
      <c r="E364" s="121"/>
      <c r="F364" s="121"/>
      <c r="G364" s="121"/>
      <c r="H364" s="121"/>
      <c r="I364" s="121"/>
      <c r="J364" s="121"/>
      <c r="K364" s="121"/>
      <c r="L364" s="121"/>
      <c r="M364" s="121"/>
      <c r="N364" s="121"/>
      <c r="O364" s="121"/>
      <c r="P364" s="121"/>
      <c r="Q364" s="121"/>
      <c r="R364" s="121"/>
    </row>
    <row r="365" spans="2:18">
      <c r="B365" s="120"/>
      <c r="C365" s="121"/>
      <c r="D365" s="121"/>
      <c r="E365" s="121"/>
      <c r="F365" s="121"/>
      <c r="G365" s="121"/>
      <c r="H365" s="121"/>
      <c r="I365" s="121"/>
      <c r="J365" s="121"/>
      <c r="K365" s="121"/>
      <c r="L365" s="121"/>
      <c r="M365" s="121"/>
      <c r="N365" s="121"/>
      <c r="O365" s="121"/>
      <c r="P365" s="121"/>
      <c r="Q365" s="121"/>
      <c r="R365" s="121"/>
    </row>
    <row r="366" spans="2:18">
      <c r="B366" s="120"/>
      <c r="C366" s="121"/>
      <c r="D366" s="121"/>
      <c r="E366" s="121"/>
      <c r="F366" s="121"/>
      <c r="G366" s="121"/>
      <c r="H366" s="121"/>
      <c r="I366" s="121"/>
      <c r="J366" s="121"/>
      <c r="K366" s="121"/>
      <c r="L366" s="121"/>
      <c r="M366" s="121"/>
      <c r="N366" s="121"/>
      <c r="O366" s="121"/>
      <c r="P366" s="121"/>
      <c r="Q366" s="121"/>
      <c r="R366" s="121"/>
    </row>
    <row r="367" spans="2:18">
      <c r="B367" s="120"/>
      <c r="C367" s="121"/>
      <c r="D367" s="121"/>
      <c r="E367" s="121"/>
      <c r="F367" s="121"/>
      <c r="G367" s="121"/>
      <c r="H367" s="121"/>
      <c r="I367" s="121"/>
      <c r="J367" s="121"/>
      <c r="K367" s="121"/>
      <c r="L367" s="121"/>
      <c r="M367" s="121"/>
      <c r="N367" s="121"/>
      <c r="O367" s="121"/>
      <c r="P367" s="121"/>
      <c r="Q367" s="121"/>
      <c r="R367" s="121"/>
    </row>
    <row r="368" spans="2:18">
      <c r="B368" s="120"/>
      <c r="C368" s="121"/>
      <c r="D368" s="121"/>
      <c r="E368" s="121"/>
      <c r="F368" s="121"/>
      <c r="G368" s="121"/>
      <c r="H368" s="121"/>
      <c r="I368" s="121"/>
      <c r="J368" s="121"/>
      <c r="K368" s="121"/>
      <c r="L368" s="121"/>
      <c r="M368" s="121"/>
      <c r="N368" s="121"/>
      <c r="O368" s="121"/>
      <c r="P368" s="121"/>
      <c r="Q368" s="121"/>
      <c r="R368" s="121"/>
    </row>
    <row r="369" spans="2:18">
      <c r="B369" s="120"/>
      <c r="C369" s="121"/>
      <c r="D369" s="121"/>
      <c r="E369" s="121"/>
      <c r="F369" s="121"/>
      <c r="G369" s="121"/>
      <c r="H369" s="121"/>
      <c r="I369" s="121"/>
      <c r="J369" s="121"/>
      <c r="K369" s="121"/>
      <c r="L369" s="121"/>
      <c r="M369" s="121"/>
      <c r="N369" s="121"/>
      <c r="O369" s="121"/>
      <c r="P369" s="121"/>
      <c r="Q369" s="121"/>
      <c r="R369" s="121"/>
    </row>
    <row r="370" spans="2:18">
      <c r="B370" s="120"/>
      <c r="C370" s="121"/>
      <c r="D370" s="121"/>
      <c r="E370" s="121"/>
      <c r="F370" s="121"/>
      <c r="G370" s="121"/>
      <c r="H370" s="121"/>
      <c r="I370" s="121"/>
      <c r="J370" s="121"/>
      <c r="K370" s="121"/>
      <c r="L370" s="121"/>
      <c r="M370" s="121"/>
      <c r="N370" s="121"/>
      <c r="O370" s="121"/>
      <c r="P370" s="121"/>
      <c r="Q370" s="121"/>
      <c r="R370" s="121"/>
    </row>
    <row r="371" spans="2:18">
      <c r="B371" s="120"/>
      <c r="C371" s="121"/>
      <c r="D371" s="121"/>
      <c r="E371" s="121"/>
      <c r="F371" s="121"/>
      <c r="G371" s="121"/>
      <c r="H371" s="121"/>
      <c r="I371" s="121"/>
      <c r="J371" s="121"/>
      <c r="K371" s="121"/>
      <c r="L371" s="121"/>
      <c r="M371" s="121"/>
      <c r="N371" s="121"/>
      <c r="O371" s="121"/>
      <c r="P371" s="121"/>
      <c r="Q371" s="121"/>
      <c r="R371" s="121"/>
    </row>
    <row r="372" spans="2:18">
      <c r="B372" s="120"/>
      <c r="C372" s="121"/>
      <c r="D372" s="121"/>
      <c r="E372" s="121"/>
      <c r="F372" s="121"/>
      <c r="G372" s="121"/>
      <c r="H372" s="121"/>
      <c r="I372" s="121"/>
      <c r="J372" s="121"/>
      <c r="K372" s="121"/>
      <c r="L372" s="121"/>
      <c r="M372" s="121"/>
      <c r="N372" s="121"/>
      <c r="O372" s="121"/>
      <c r="P372" s="121"/>
      <c r="Q372" s="121"/>
      <c r="R372" s="121"/>
    </row>
    <row r="373" spans="2:18">
      <c r="B373" s="120"/>
      <c r="C373" s="121"/>
      <c r="D373" s="121"/>
      <c r="E373" s="121"/>
      <c r="F373" s="121"/>
      <c r="G373" s="121"/>
      <c r="H373" s="121"/>
      <c r="I373" s="121"/>
      <c r="J373" s="121"/>
      <c r="K373" s="121"/>
      <c r="L373" s="121"/>
      <c r="M373" s="121"/>
      <c r="N373" s="121"/>
      <c r="O373" s="121"/>
      <c r="P373" s="121"/>
      <c r="Q373" s="121"/>
      <c r="R373" s="121"/>
    </row>
    <row r="374" spans="2:18">
      <c r="B374" s="120"/>
      <c r="C374" s="121"/>
      <c r="D374" s="121"/>
      <c r="E374" s="121"/>
      <c r="F374" s="121"/>
      <c r="G374" s="121"/>
      <c r="H374" s="121"/>
      <c r="I374" s="121"/>
      <c r="J374" s="121"/>
      <c r="K374" s="121"/>
      <c r="L374" s="121"/>
      <c r="M374" s="121"/>
      <c r="N374" s="121"/>
      <c r="O374" s="121"/>
      <c r="P374" s="121"/>
      <c r="Q374" s="121"/>
      <c r="R374" s="121"/>
    </row>
    <row r="375" spans="2:18">
      <c r="B375" s="120"/>
      <c r="C375" s="121"/>
      <c r="D375" s="121"/>
      <c r="E375" s="121"/>
      <c r="F375" s="121"/>
      <c r="G375" s="121"/>
      <c r="H375" s="121"/>
      <c r="I375" s="121"/>
      <c r="J375" s="121"/>
      <c r="K375" s="121"/>
      <c r="L375" s="121"/>
      <c r="M375" s="121"/>
      <c r="N375" s="121"/>
      <c r="O375" s="121"/>
      <c r="P375" s="121"/>
      <c r="Q375" s="121"/>
      <c r="R375" s="121"/>
    </row>
    <row r="376" spans="2:18">
      <c r="B376" s="120"/>
      <c r="C376" s="121"/>
      <c r="D376" s="121"/>
      <c r="E376" s="121"/>
      <c r="F376" s="121"/>
      <c r="G376" s="121"/>
      <c r="H376" s="121"/>
      <c r="I376" s="121"/>
      <c r="J376" s="121"/>
      <c r="K376" s="121"/>
      <c r="L376" s="121"/>
      <c r="M376" s="121"/>
      <c r="N376" s="121"/>
      <c r="O376" s="121"/>
      <c r="P376" s="121"/>
      <c r="Q376" s="121"/>
      <c r="R376" s="121"/>
    </row>
    <row r="377" spans="2:18">
      <c r="B377" s="120"/>
      <c r="C377" s="121"/>
      <c r="D377" s="121"/>
      <c r="E377" s="121"/>
      <c r="F377" s="121"/>
      <c r="G377" s="121"/>
      <c r="H377" s="121"/>
      <c r="I377" s="121"/>
      <c r="J377" s="121"/>
      <c r="K377" s="121"/>
      <c r="L377" s="121"/>
      <c r="M377" s="121"/>
      <c r="N377" s="121"/>
      <c r="O377" s="121"/>
      <c r="P377" s="121"/>
      <c r="Q377" s="121"/>
      <c r="R377" s="121"/>
    </row>
    <row r="378" spans="2:18">
      <c r="B378" s="120"/>
      <c r="C378" s="121"/>
      <c r="D378" s="121"/>
      <c r="E378" s="121"/>
      <c r="F378" s="121"/>
      <c r="G378" s="121"/>
      <c r="H378" s="121"/>
      <c r="I378" s="121"/>
      <c r="J378" s="121"/>
      <c r="K378" s="121"/>
      <c r="L378" s="121"/>
      <c r="M378" s="121"/>
      <c r="N378" s="121"/>
      <c r="O378" s="121"/>
      <c r="P378" s="121"/>
      <c r="Q378" s="121"/>
      <c r="R378" s="121"/>
    </row>
    <row r="379" spans="2:18">
      <c r="B379" s="120"/>
      <c r="C379" s="121"/>
      <c r="D379" s="121"/>
      <c r="E379" s="121"/>
      <c r="F379" s="121"/>
      <c r="G379" s="121"/>
      <c r="H379" s="121"/>
      <c r="I379" s="121"/>
      <c r="J379" s="121"/>
      <c r="K379" s="121"/>
      <c r="L379" s="121"/>
      <c r="M379" s="121"/>
      <c r="N379" s="121"/>
      <c r="O379" s="121"/>
      <c r="P379" s="121"/>
      <c r="Q379" s="121"/>
      <c r="R379" s="121"/>
    </row>
    <row r="380" spans="2:18">
      <c r="B380" s="120"/>
      <c r="C380" s="121"/>
      <c r="D380" s="121"/>
      <c r="E380" s="121"/>
      <c r="F380" s="121"/>
      <c r="G380" s="121"/>
      <c r="H380" s="121"/>
      <c r="I380" s="121"/>
      <c r="J380" s="121"/>
      <c r="K380" s="121"/>
      <c r="L380" s="121"/>
      <c r="M380" s="121"/>
      <c r="N380" s="121"/>
      <c r="O380" s="121"/>
      <c r="P380" s="121"/>
      <c r="Q380" s="121"/>
      <c r="R380" s="121"/>
    </row>
    <row r="381" spans="2:18">
      <c r="B381" s="120"/>
      <c r="C381" s="121"/>
      <c r="D381" s="121"/>
      <c r="E381" s="121"/>
      <c r="F381" s="121"/>
      <c r="G381" s="121"/>
      <c r="H381" s="121"/>
      <c r="I381" s="121"/>
      <c r="J381" s="121"/>
      <c r="K381" s="121"/>
      <c r="L381" s="121"/>
      <c r="M381" s="121"/>
      <c r="N381" s="121"/>
      <c r="O381" s="121"/>
      <c r="P381" s="121"/>
      <c r="Q381" s="121"/>
      <c r="R381" s="121"/>
    </row>
    <row r="382" spans="2:18">
      <c r="B382" s="120"/>
      <c r="C382" s="121"/>
      <c r="D382" s="121"/>
      <c r="E382" s="121"/>
      <c r="F382" s="121"/>
      <c r="G382" s="121"/>
      <c r="H382" s="121"/>
      <c r="I382" s="121"/>
      <c r="J382" s="121"/>
      <c r="K382" s="121"/>
      <c r="L382" s="121"/>
      <c r="M382" s="121"/>
      <c r="N382" s="121"/>
      <c r="O382" s="121"/>
      <c r="P382" s="121"/>
      <c r="Q382" s="121"/>
      <c r="R382" s="121"/>
    </row>
    <row r="383" spans="2:18">
      <c r="B383" s="120"/>
      <c r="C383" s="121"/>
      <c r="D383" s="121"/>
      <c r="E383" s="121"/>
      <c r="F383" s="121"/>
      <c r="G383" s="121"/>
      <c r="H383" s="121"/>
      <c r="I383" s="121"/>
      <c r="J383" s="121"/>
      <c r="K383" s="121"/>
      <c r="L383" s="121"/>
      <c r="M383" s="121"/>
      <c r="N383" s="121"/>
      <c r="O383" s="121"/>
      <c r="P383" s="121"/>
      <c r="Q383" s="121"/>
      <c r="R383" s="121"/>
    </row>
    <row r="384" spans="2:18">
      <c r="B384" s="120"/>
      <c r="C384" s="121"/>
      <c r="D384" s="121"/>
      <c r="E384" s="121"/>
      <c r="F384" s="121"/>
      <c r="G384" s="121"/>
      <c r="H384" s="121"/>
      <c r="I384" s="121"/>
      <c r="J384" s="121"/>
      <c r="K384" s="121"/>
      <c r="L384" s="121"/>
      <c r="M384" s="121"/>
      <c r="N384" s="121"/>
      <c r="O384" s="121"/>
      <c r="P384" s="121"/>
      <c r="Q384" s="121"/>
      <c r="R384" s="121"/>
    </row>
    <row r="385" spans="2:18">
      <c r="B385" s="120"/>
      <c r="C385" s="121"/>
      <c r="D385" s="121"/>
      <c r="E385" s="121"/>
      <c r="F385" s="121"/>
      <c r="G385" s="121"/>
      <c r="H385" s="121"/>
      <c r="I385" s="121"/>
      <c r="J385" s="121"/>
      <c r="K385" s="121"/>
      <c r="L385" s="121"/>
      <c r="M385" s="121"/>
      <c r="N385" s="121"/>
      <c r="O385" s="121"/>
      <c r="P385" s="121"/>
      <c r="Q385" s="121"/>
      <c r="R385" s="121"/>
    </row>
    <row r="386" spans="2:18">
      <c r="B386" s="120"/>
      <c r="C386" s="121"/>
      <c r="D386" s="121"/>
      <c r="E386" s="121"/>
      <c r="F386" s="121"/>
      <c r="G386" s="121"/>
      <c r="H386" s="121"/>
      <c r="I386" s="121"/>
      <c r="J386" s="121"/>
      <c r="K386" s="121"/>
      <c r="L386" s="121"/>
      <c r="M386" s="121"/>
      <c r="N386" s="121"/>
      <c r="O386" s="121"/>
      <c r="P386" s="121"/>
      <c r="Q386" s="121"/>
      <c r="R386" s="121"/>
    </row>
    <row r="387" spans="2:18">
      <c r="B387" s="120"/>
      <c r="C387" s="121"/>
      <c r="D387" s="121"/>
      <c r="E387" s="121"/>
      <c r="F387" s="121"/>
      <c r="G387" s="121"/>
      <c r="H387" s="121"/>
      <c r="I387" s="121"/>
      <c r="J387" s="121"/>
      <c r="K387" s="121"/>
      <c r="L387" s="121"/>
      <c r="M387" s="121"/>
      <c r="N387" s="121"/>
      <c r="O387" s="121"/>
      <c r="P387" s="121"/>
      <c r="Q387" s="121"/>
      <c r="R387" s="121"/>
    </row>
    <row r="388" spans="2:18">
      <c r="B388" s="120"/>
      <c r="C388" s="121"/>
      <c r="D388" s="121"/>
      <c r="E388" s="121"/>
      <c r="F388" s="121"/>
      <c r="G388" s="121"/>
      <c r="H388" s="121"/>
      <c r="I388" s="121"/>
      <c r="J388" s="121"/>
      <c r="K388" s="121"/>
      <c r="L388" s="121"/>
      <c r="M388" s="121"/>
      <c r="N388" s="121"/>
      <c r="O388" s="121"/>
      <c r="P388" s="121"/>
      <c r="Q388" s="121"/>
      <c r="R388" s="121"/>
    </row>
    <row r="389" spans="2:18">
      <c r="B389" s="120"/>
      <c r="C389" s="121"/>
      <c r="D389" s="121"/>
      <c r="E389" s="121"/>
      <c r="F389" s="121"/>
      <c r="G389" s="121"/>
      <c r="H389" s="121"/>
      <c r="I389" s="121"/>
      <c r="J389" s="121"/>
      <c r="K389" s="121"/>
      <c r="L389" s="121"/>
      <c r="M389" s="121"/>
      <c r="N389" s="121"/>
      <c r="O389" s="121"/>
      <c r="P389" s="121"/>
      <c r="Q389" s="121"/>
      <c r="R389" s="121"/>
    </row>
    <row r="390" spans="2:18">
      <c r="B390" s="120"/>
      <c r="C390" s="121"/>
      <c r="D390" s="121"/>
      <c r="E390" s="121"/>
      <c r="F390" s="121"/>
      <c r="G390" s="121"/>
      <c r="H390" s="121"/>
      <c r="I390" s="121"/>
      <c r="J390" s="121"/>
      <c r="K390" s="121"/>
      <c r="L390" s="121"/>
      <c r="M390" s="121"/>
      <c r="N390" s="121"/>
      <c r="O390" s="121"/>
      <c r="P390" s="121"/>
      <c r="Q390" s="121"/>
      <c r="R390" s="121"/>
    </row>
    <row r="391" spans="2:18">
      <c r="B391" s="120"/>
      <c r="C391" s="121"/>
      <c r="D391" s="121"/>
      <c r="E391" s="121"/>
      <c r="F391" s="121"/>
      <c r="G391" s="121"/>
      <c r="H391" s="121"/>
      <c r="I391" s="121"/>
      <c r="J391" s="121"/>
      <c r="K391" s="121"/>
      <c r="L391" s="121"/>
      <c r="M391" s="121"/>
      <c r="N391" s="121"/>
      <c r="O391" s="121"/>
      <c r="P391" s="121"/>
      <c r="Q391" s="121"/>
      <c r="R391" s="121"/>
    </row>
    <row r="392" spans="2:18">
      <c r="B392" s="120"/>
      <c r="C392" s="121"/>
      <c r="D392" s="121"/>
      <c r="E392" s="121"/>
      <c r="F392" s="121"/>
      <c r="G392" s="121"/>
      <c r="H392" s="121"/>
      <c r="I392" s="121"/>
      <c r="J392" s="121"/>
      <c r="K392" s="121"/>
      <c r="L392" s="121"/>
      <c r="M392" s="121"/>
      <c r="N392" s="121"/>
      <c r="O392" s="121"/>
      <c r="P392" s="121"/>
      <c r="Q392" s="121"/>
      <c r="R392" s="121"/>
    </row>
    <row r="393" spans="2:18">
      <c r="B393" s="120"/>
      <c r="C393" s="121"/>
      <c r="D393" s="121"/>
      <c r="E393" s="121"/>
      <c r="F393" s="121"/>
      <c r="G393" s="121"/>
      <c r="H393" s="121"/>
      <c r="I393" s="121"/>
      <c r="J393" s="121"/>
      <c r="K393" s="121"/>
      <c r="L393" s="121"/>
      <c r="M393" s="121"/>
      <c r="N393" s="121"/>
      <c r="O393" s="121"/>
      <c r="P393" s="121"/>
      <c r="Q393" s="121"/>
      <c r="R393" s="121"/>
    </row>
    <row r="394" spans="2:18">
      <c r="B394" s="120"/>
      <c r="C394" s="121"/>
      <c r="D394" s="121"/>
      <c r="E394" s="121"/>
      <c r="F394" s="121"/>
      <c r="G394" s="121"/>
      <c r="H394" s="121"/>
      <c r="I394" s="121"/>
      <c r="J394" s="121"/>
      <c r="K394" s="121"/>
      <c r="L394" s="121"/>
      <c r="M394" s="121"/>
      <c r="N394" s="121"/>
      <c r="O394" s="121"/>
      <c r="P394" s="121"/>
      <c r="Q394" s="121"/>
      <c r="R394" s="121"/>
    </row>
    <row r="395" spans="2:18">
      <c r="B395" s="120"/>
      <c r="C395" s="121"/>
      <c r="D395" s="121"/>
      <c r="E395" s="121"/>
      <c r="F395" s="121"/>
      <c r="G395" s="121"/>
      <c r="H395" s="121"/>
      <c r="I395" s="121"/>
      <c r="J395" s="121"/>
      <c r="K395" s="121"/>
      <c r="L395" s="121"/>
      <c r="M395" s="121"/>
      <c r="N395" s="121"/>
      <c r="O395" s="121"/>
      <c r="P395" s="121"/>
      <c r="Q395" s="121"/>
      <c r="R395" s="121"/>
    </row>
    <row r="396" spans="2:18">
      <c r="B396" s="120"/>
      <c r="C396" s="121"/>
      <c r="D396" s="121"/>
      <c r="E396" s="121"/>
      <c r="F396" s="121"/>
      <c r="G396" s="121"/>
      <c r="H396" s="121"/>
      <c r="I396" s="121"/>
      <c r="J396" s="121"/>
      <c r="K396" s="121"/>
      <c r="L396" s="121"/>
      <c r="M396" s="121"/>
      <c r="N396" s="121"/>
      <c r="O396" s="121"/>
      <c r="P396" s="121"/>
      <c r="Q396" s="121"/>
      <c r="R396" s="121"/>
    </row>
    <row r="397" spans="2:18">
      <c r="B397" s="120"/>
      <c r="C397" s="121"/>
      <c r="D397" s="121"/>
      <c r="E397" s="121"/>
      <c r="F397" s="121"/>
      <c r="G397" s="121"/>
      <c r="H397" s="121"/>
      <c r="I397" s="121"/>
      <c r="J397" s="121"/>
      <c r="K397" s="121"/>
      <c r="L397" s="121"/>
      <c r="M397" s="121"/>
      <c r="N397" s="121"/>
      <c r="O397" s="121"/>
      <c r="P397" s="121"/>
      <c r="Q397" s="121"/>
      <c r="R397" s="121"/>
    </row>
    <row r="398" spans="2:18">
      <c r="B398" s="120"/>
      <c r="C398" s="121"/>
      <c r="D398" s="121"/>
      <c r="E398" s="121"/>
      <c r="F398" s="121"/>
      <c r="G398" s="121"/>
      <c r="H398" s="121"/>
      <c r="I398" s="121"/>
      <c r="J398" s="121"/>
      <c r="K398" s="121"/>
      <c r="L398" s="121"/>
      <c r="M398" s="121"/>
      <c r="N398" s="121"/>
      <c r="O398" s="121"/>
      <c r="P398" s="121"/>
      <c r="Q398" s="121"/>
      <c r="R398" s="121"/>
    </row>
    <row r="399" spans="2:18">
      <c r="B399" s="120"/>
      <c r="C399" s="121"/>
      <c r="D399" s="121"/>
      <c r="E399" s="121"/>
      <c r="F399" s="121"/>
      <c r="G399" s="121"/>
      <c r="H399" s="121"/>
      <c r="I399" s="121"/>
      <c r="J399" s="121"/>
      <c r="K399" s="121"/>
      <c r="L399" s="121"/>
      <c r="M399" s="121"/>
      <c r="N399" s="121"/>
      <c r="O399" s="121"/>
      <c r="P399" s="121"/>
      <c r="Q399" s="121"/>
      <c r="R399" s="121"/>
    </row>
    <row r="400" spans="2:18">
      <c r="B400" s="120"/>
      <c r="C400" s="121"/>
      <c r="D400" s="121"/>
      <c r="E400" s="121"/>
      <c r="F400" s="121"/>
      <c r="G400" s="121"/>
      <c r="H400" s="121"/>
      <c r="I400" s="121"/>
      <c r="J400" s="121"/>
      <c r="K400" s="121"/>
      <c r="L400" s="121"/>
      <c r="M400" s="121"/>
      <c r="N400" s="121"/>
      <c r="O400" s="121"/>
      <c r="P400" s="121"/>
      <c r="Q400" s="121"/>
      <c r="R400" s="121"/>
    </row>
    <row r="401" spans="2:18">
      <c r="B401" s="120"/>
      <c r="C401" s="121"/>
      <c r="D401" s="121"/>
      <c r="E401" s="121"/>
      <c r="F401" s="121"/>
      <c r="G401" s="121"/>
      <c r="H401" s="121"/>
      <c r="I401" s="121"/>
      <c r="J401" s="121"/>
      <c r="K401" s="121"/>
      <c r="L401" s="121"/>
      <c r="M401" s="121"/>
      <c r="N401" s="121"/>
      <c r="O401" s="121"/>
      <c r="P401" s="121"/>
      <c r="Q401" s="121"/>
      <c r="R401" s="121"/>
    </row>
    <row r="402" spans="2:18">
      <c r="B402" s="120"/>
      <c r="C402" s="121"/>
      <c r="D402" s="121"/>
      <c r="E402" s="121"/>
      <c r="F402" s="121"/>
      <c r="G402" s="121"/>
      <c r="H402" s="121"/>
      <c r="I402" s="121"/>
      <c r="J402" s="121"/>
      <c r="K402" s="121"/>
      <c r="L402" s="121"/>
      <c r="M402" s="121"/>
      <c r="N402" s="121"/>
      <c r="O402" s="121"/>
      <c r="P402" s="121"/>
      <c r="Q402" s="121"/>
      <c r="R402" s="121"/>
    </row>
    <row r="403" spans="2:18">
      <c r="B403" s="120"/>
      <c r="C403" s="121"/>
      <c r="D403" s="121"/>
      <c r="E403" s="121"/>
      <c r="F403" s="121"/>
      <c r="G403" s="121"/>
      <c r="H403" s="121"/>
      <c r="I403" s="121"/>
      <c r="J403" s="121"/>
      <c r="K403" s="121"/>
      <c r="L403" s="121"/>
      <c r="M403" s="121"/>
      <c r="N403" s="121"/>
      <c r="O403" s="121"/>
      <c r="P403" s="121"/>
      <c r="Q403" s="121"/>
      <c r="R403" s="121"/>
    </row>
    <row r="404" spans="2:18">
      <c r="B404" s="120"/>
      <c r="C404" s="121"/>
      <c r="D404" s="121"/>
      <c r="E404" s="121"/>
      <c r="F404" s="121"/>
      <c r="G404" s="121"/>
      <c r="H404" s="121"/>
      <c r="I404" s="121"/>
      <c r="J404" s="121"/>
      <c r="K404" s="121"/>
      <c r="L404" s="121"/>
      <c r="M404" s="121"/>
      <c r="N404" s="121"/>
      <c r="O404" s="121"/>
      <c r="P404" s="121"/>
      <c r="Q404" s="121"/>
      <c r="R404" s="121"/>
    </row>
    <row r="405" spans="2:18">
      <c r="B405" s="120"/>
      <c r="C405" s="121"/>
      <c r="D405" s="121"/>
      <c r="E405" s="121"/>
      <c r="F405" s="121"/>
      <c r="G405" s="121"/>
      <c r="H405" s="121"/>
      <c r="I405" s="121"/>
      <c r="J405" s="121"/>
      <c r="K405" s="121"/>
      <c r="L405" s="121"/>
      <c r="M405" s="121"/>
      <c r="N405" s="121"/>
      <c r="O405" s="121"/>
      <c r="P405" s="121"/>
      <c r="Q405" s="121"/>
      <c r="R405" s="121"/>
    </row>
    <row r="406" spans="2:18">
      <c r="B406" s="120"/>
      <c r="C406" s="121"/>
      <c r="D406" s="121"/>
      <c r="E406" s="121"/>
      <c r="F406" s="121"/>
      <c r="G406" s="121"/>
      <c r="H406" s="121"/>
      <c r="I406" s="121"/>
      <c r="J406" s="121"/>
      <c r="K406" s="121"/>
      <c r="L406" s="121"/>
      <c r="M406" s="121"/>
      <c r="N406" s="121"/>
      <c r="O406" s="121"/>
      <c r="P406" s="121"/>
      <c r="Q406" s="121"/>
      <c r="R406" s="121"/>
    </row>
    <row r="407" spans="2:18">
      <c r="B407" s="120"/>
      <c r="C407" s="121"/>
      <c r="D407" s="121"/>
      <c r="E407" s="121"/>
      <c r="F407" s="121"/>
      <c r="G407" s="121"/>
      <c r="H407" s="121"/>
      <c r="I407" s="121"/>
      <c r="J407" s="121"/>
      <c r="K407" s="121"/>
      <c r="L407" s="121"/>
      <c r="M407" s="121"/>
      <c r="N407" s="121"/>
      <c r="O407" s="121"/>
      <c r="P407" s="121"/>
      <c r="Q407" s="121"/>
      <c r="R407" s="121"/>
    </row>
    <row r="408" spans="2:18">
      <c r="B408" s="120"/>
      <c r="C408" s="121"/>
      <c r="D408" s="121"/>
      <c r="E408" s="121"/>
      <c r="F408" s="121"/>
      <c r="G408" s="121"/>
      <c r="H408" s="121"/>
      <c r="I408" s="121"/>
      <c r="J408" s="121"/>
      <c r="K408" s="121"/>
      <c r="L408" s="121"/>
      <c r="M408" s="121"/>
      <c r="N408" s="121"/>
      <c r="O408" s="121"/>
      <c r="P408" s="121"/>
      <c r="Q408" s="121"/>
      <c r="R408" s="121"/>
    </row>
    <row r="409" spans="2:18">
      <c r="B409" s="120"/>
      <c r="C409" s="121"/>
      <c r="D409" s="121"/>
      <c r="E409" s="121"/>
      <c r="F409" s="121"/>
      <c r="G409" s="121"/>
      <c r="H409" s="121"/>
      <c r="I409" s="121"/>
      <c r="J409" s="121"/>
      <c r="K409" s="121"/>
      <c r="L409" s="121"/>
      <c r="M409" s="121"/>
      <c r="N409" s="121"/>
      <c r="O409" s="121"/>
      <c r="P409" s="121"/>
      <c r="Q409" s="121"/>
      <c r="R409" s="121"/>
    </row>
    <row r="410" spans="2:18">
      <c r="B410" s="120"/>
      <c r="C410" s="121"/>
      <c r="D410" s="121"/>
      <c r="E410" s="121"/>
      <c r="F410" s="121"/>
      <c r="G410" s="121"/>
      <c r="H410" s="121"/>
      <c r="I410" s="121"/>
      <c r="J410" s="121"/>
      <c r="K410" s="121"/>
      <c r="L410" s="121"/>
      <c r="M410" s="121"/>
      <c r="N410" s="121"/>
      <c r="O410" s="121"/>
      <c r="P410" s="121"/>
      <c r="Q410" s="121"/>
      <c r="R410" s="121"/>
    </row>
    <row r="411" spans="2:18">
      <c r="B411" s="120"/>
      <c r="C411" s="121"/>
      <c r="D411" s="121"/>
      <c r="E411" s="121"/>
      <c r="F411" s="121"/>
      <c r="G411" s="121"/>
      <c r="H411" s="121"/>
      <c r="I411" s="121"/>
      <c r="J411" s="121"/>
      <c r="K411" s="121"/>
      <c r="L411" s="121"/>
      <c r="M411" s="121"/>
      <c r="N411" s="121"/>
      <c r="O411" s="121"/>
      <c r="P411" s="121"/>
      <c r="Q411" s="121"/>
      <c r="R411" s="121"/>
    </row>
    <row r="412" spans="2:18">
      <c r="B412" s="120"/>
      <c r="C412" s="121"/>
      <c r="D412" s="121"/>
      <c r="E412" s="121"/>
      <c r="F412" s="121"/>
      <c r="G412" s="121"/>
      <c r="H412" s="121"/>
      <c r="I412" s="121"/>
      <c r="J412" s="121"/>
      <c r="K412" s="121"/>
      <c r="L412" s="121"/>
      <c r="M412" s="121"/>
      <c r="N412" s="121"/>
      <c r="O412" s="121"/>
      <c r="P412" s="121"/>
      <c r="Q412" s="121"/>
      <c r="R412" s="121"/>
    </row>
    <row r="413" spans="2:18">
      <c r="B413" s="120"/>
      <c r="C413" s="121"/>
      <c r="D413" s="121"/>
      <c r="E413" s="121"/>
      <c r="F413" s="121"/>
      <c r="G413" s="121"/>
      <c r="H413" s="121"/>
      <c r="I413" s="121"/>
      <c r="J413" s="121"/>
      <c r="K413" s="121"/>
      <c r="L413" s="121"/>
      <c r="M413" s="121"/>
      <c r="N413" s="121"/>
      <c r="O413" s="121"/>
      <c r="P413" s="121"/>
      <c r="Q413" s="121"/>
      <c r="R413" s="121"/>
    </row>
    <row r="414" spans="2:18">
      <c r="B414" s="120"/>
      <c r="C414" s="121"/>
      <c r="D414" s="121"/>
      <c r="E414" s="121"/>
      <c r="F414" s="121"/>
      <c r="G414" s="121"/>
      <c r="H414" s="121"/>
      <c r="I414" s="121"/>
      <c r="J414" s="121"/>
      <c r="K414" s="121"/>
      <c r="L414" s="121"/>
      <c r="M414" s="121"/>
      <c r="N414" s="121"/>
      <c r="O414" s="121"/>
      <c r="P414" s="121"/>
      <c r="Q414" s="121"/>
      <c r="R414" s="121"/>
    </row>
    <row r="415" spans="2:18">
      <c r="B415" s="120"/>
      <c r="C415" s="121"/>
      <c r="D415" s="121"/>
      <c r="E415" s="121"/>
      <c r="F415" s="121"/>
      <c r="G415" s="121"/>
      <c r="H415" s="121"/>
      <c r="I415" s="121"/>
      <c r="J415" s="121"/>
      <c r="K415" s="121"/>
      <c r="L415" s="121"/>
      <c r="M415" s="121"/>
      <c r="N415" s="121"/>
      <c r="O415" s="121"/>
      <c r="P415" s="121"/>
      <c r="Q415" s="121"/>
      <c r="R415" s="121"/>
    </row>
    <row r="416" spans="2:18">
      <c r="B416" s="120"/>
      <c r="C416" s="121"/>
      <c r="D416" s="121"/>
      <c r="E416" s="121"/>
      <c r="F416" s="121"/>
      <c r="G416" s="121"/>
      <c r="H416" s="121"/>
      <c r="I416" s="121"/>
      <c r="J416" s="121"/>
      <c r="K416" s="121"/>
      <c r="L416" s="121"/>
      <c r="M416" s="121"/>
      <c r="N416" s="121"/>
      <c r="O416" s="121"/>
      <c r="P416" s="121"/>
      <c r="Q416" s="121"/>
      <c r="R416" s="121"/>
    </row>
    <row r="417" spans="2:18">
      <c r="B417" s="120"/>
      <c r="C417" s="121"/>
      <c r="D417" s="121"/>
      <c r="E417" s="121"/>
      <c r="F417" s="121"/>
      <c r="G417" s="121"/>
      <c r="H417" s="121"/>
      <c r="I417" s="121"/>
      <c r="J417" s="121"/>
      <c r="K417" s="121"/>
      <c r="L417" s="121"/>
      <c r="M417" s="121"/>
      <c r="N417" s="121"/>
      <c r="O417" s="121"/>
      <c r="P417" s="121"/>
      <c r="Q417" s="121"/>
      <c r="R417" s="121"/>
    </row>
    <row r="418" spans="2:18">
      <c r="B418" s="120"/>
      <c r="C418" s="121"/>
      <c r="D418" s="121"/>
      <c r="E418" s="121"/>
      <c r="F418" s="121"/>
      <c r="G418" s="121"/>
      <c r="H418" s="121"/>
      <c r="I418" s="121"/>
      <c r="J418" s="121"/>
      <c r="K418" s="121"/>
      <c r="L418" s="121"/>
      <c r="M418" s="121"/>
      <c r="N418" s="121"/>
      <c r="O418" s="121"/>
      <c r="P418" s="121"/>
      <c r="Q418" s="121"/>
      <c r="R418" s="121"/>
    </row>
    <row r="419" spans="2:18">
      <c r="B419" s="120"/>
      <c r="C419" s="121"/>
      <c r="D419" s="121"/>
      <c r="E419" s="121"/>
      <c r="F419" s="121"/>
      <c r="G419" s="121"/>
      <c r="H419" s="121"/>
      <c r="I419" s="121"/>
      <c r="J419" s="121"/>
      <c r="K419" s="121"/>
      <c r="L419" s="121"/>
      <c r="M419" s="121"/>
      <c r="N419" s="121"/>
      <c r="O419" s="121"/>
      <c r="P419" s="121"/>
      <c r="Q419" s="121"/>
      <c r="R419" s="121"/>
    </row>
    <row r="420" spans="2:18">
      <c r="B420" s="120"/>
      <c r="C420" s="121"/>
      <c r="D420" s="121"/>
      <c r="E420" s="121"/>
      <c r="F420" s="121"/>
      <c r="G420" s="121"/>
      <c r="H420" s="121"/>
      <c r="I420" s="121"/>
      <c r="J420" s="121"/>
      <c r="K420" s="121"/>
      <c r="L420" s="121"/>
      <c r="M420" s="121"/>
      <c r="N420" s="121"/>
      <c r="O420" s="121"/>
      <c r="P420" s="121"/>
      <c r="Q420" s="121"/>
      <c r="R420" s="121"/>
    </row>
    <row r="421" spans="2:18">
      <c r="B421" s="120"/>
      <c r="C421" s="121"/>
      <c r="D421" s="121"/>
      <c r="E421" s="121"/>
      <c r="F421" s="121"/>
      <c r="G421" s="121"/>
      <c r="H421" s="121"/>
      <c r="I421" s="121"/>
      <c r="J421" s="121"/>
      <c r="K421" s="121"/>
      <c r="L421" s="121"/>
      <c r="M421" s="121"/>
      <c r="N421" s="121"/>
      <c r="O421" s="121"/>
      <c r="P421" s="121"/>
      <c r="Q421" s="121"/>
      <c r="R421" s="121"/>
    </row>
    <row r="422" spans="2:18">
      <c r="B422" s="120"/>
      <c r="C422" s="121"/>
      <c r="D422" s="121"/>
      <c r="E422" s="121"/>
      <c r="F422" s="121"/>
      <c r="G422" s="121"/>
      <c r="H422" s="121"/>
      <c r="I422" s="121"/>
      <c r="J422" s="121"/>
      <c r="K422" s="121"/>
      <c r="L422" s="121"/>
      <c r="M422" s="121"/>
      <c r="N422" s="121"/>
      <c r="O422" s="121"/>
      <c r="P422" s="121"/>
      <c r="Q422" s="121"/>
      <c r="R422" s="121"/>
    </row>
    <row r="423" spans="2:18">
      <c r="B423" s="120"/>
      <c r="C423" s="121"/>
      <c r="D423" s="121"/>
      <c r="E423" s="121"/>
      <c r="F423" s="121"/>
      <c r="G423" s="121"/>
      <c r="H423" s="121"/>
      <c r="I423" s="121"/>
      <c r="J423" s="121"/>
      <c r="K423" s="121"/>
      <c r="L423" s="121"/>
      <c r="M423" s="121"/>
      <c r="N423" s="121"/>
      <c r="O423" s="121"/>
      <c r="P423" s="121"/>
      <c r="Q423" s="121"/>
      <c r="R423" s="121"/>
    </row>
    <row r="424" spans="2:18">
      <c r="B424" s="120"/>
      <c r="C424" s="121"/>
      <c r="D424" s="121"/>
      <c r="E424" s="121"/>
      <c r="F424" s="121"/>
      <c r="G424" s="121"/>
      <c r="H424" s="121"/>
      <c r="I424" s="121"/>
      <c r="J424" s="121"/>
      <c r="K424" s="121"/>
      <c r="L424" s="121"/>
      <c r="M424" s="121"/>
      <c r="N424" s="121"/>
      <c r="O424" s="121"/>
      <c r="P424" s="121"/>
      <c r="Q424" s="121"/>
      <c r="R424" s="121"/>
    </row>
    <row r="425" spans="2:18">
      <c r="B425" s="120"/>
      <c r="C425" s="121"/>
      <c r="D425" s="121"/>
      <c r="E425" s="121"/>
      <c r="F425" s="121"/>
      <c r="G425" s="121"/>
      <c r="H425" s="121"/>
      <c r="I425" s="121"/>
      <c r="J425" s="121"/>
      <c r="K425" s="121"/>
      <c r="L425" s="121"/>
      <c r="M425" s="121"/>
      <c r="N425" s="121"/>
      <c r="O425" s="121"/>
      <c r="P425" s="121"/>
      <c r="Q425" s="121"/>
      <c r="R425" s="121"/>
    </row>
    <row r="426" spans="2:18">
      <c r="B426" s="120"/>
      <c r="C426" s="121"/>
      <c r="D426" s="121"/>
      <c r="E426" s="121"/>
      <c r="F426" s="121"/>
      <c r="G426" s="121"/>
      <c r="H426" s="121"/>
      <c r="I426" s="121"/>
      <c r="J426" s="121"/>
      <c r="K426" s="121"/>
      <c r="L426" s="121"/>
      <c r="M426" s="121"/>
      <c r="N426" s="121"/>
      <c r="O426" s="121"/>
      <c r="P426" s="121"/>
      <c r="Q426" s="121"/>
      <c r="R426" s="121"/>
    </row>
    <row r="427" spans="2:18">
      <c r="B427" s="120"/>
      <c r="C427" s="121"/>
      <c r="D427" s="121"/>
      <c r="E427" s="121"/>
      <c r="F427" s="121"/>
      <c r="G427" s="121"/>
      <c r="H427" s="121"/>
      <c r="I427" s="121"/>
      <c r="J427" s="121"/>
      <c r="K427" s="121"/>
      <c r="L427" s="121"/>
      <c r="M427" s="121"/>
      <c r="N427" s="121"/>
      <c r="O427" s="121"/>
      <c r="P427" s="121"/>
      <c r="Q427" s="121"/>
      <c r="R427" s="121"/>
    </row>
    <row r="428" spans="2:18">
      <c r="B428" s="120"/>
      <c r="C428" s="121"/>
      <c r="D428" s="121"/>
      <c r="E428" s="121"/>
      <c r="F428" s="121"/>
      <c r="G428" s="121"/>
      <c r="H428" s="121"/>
      <c r="I428" s="121"/>
      <c r="J428" s="121"/>
      <c r="K428" s="121"/>
      <c r="L428" s="121"/>
      <c r="M428" s="121"/>
      <c r="N428" s="121"/>
      <c r="O428" s="121"/>
      <c r="P428" s="121"/>
      <c r="Q428" s="121"/>
      <c r="R428" s="121"/>
    </row>
    <row r="429" spans="2:18">
      <c r="B429" s="120"/>
      <c r="C429" s="121"/>
      <c r="D429" s="121"/>
      <c r="E429" s="121"/>
      <c r="F429" s="121"/>
      <c r="G429" s="121"/>
      <c r="H429" s="121"/>
      <c r="I429" s="121"/>
      <c r="J429" s="121"/>
      <c r="K429" s="121"/>
      <c r="L429" s="121"/>
      <c r="M429" s="121"/>
      <c r="N429" s="121"/>
      <c r="O429" s="121"/>
      <c r="P429" s="121"/>
      <c r="Q429" s="121"/>
      <c r="R429" s="121"/>
    </row>
    <row r="430" spans="2:18">
      <c r="B430" s="120"/>
      <c r="C430" s="121"/>
      <c r="D430" s="121"/>
      <c r="E430" s="121"/>
      <c r="F430" s="121"/>
      <c r="G430" s="121"/>
      <c r="H430" s="121"/>
      <c r="I430" s="121"/>
      <c r="J430" s="121"/>
      <c r="K430" s="121"/>
      <c r="L430" s="121"/>
      <c r="M430" s="121"/>
      <c r="N430" s="121"/>
      <c r="O430" s="121"/>
      <c r="P430" s="121"/>
      <c r="Q430" s="121"/>
      <c r="R430" s="121"/>
    </row>
    <row r="431" spans="2:18">
      <c r="B431" s="120"/>
      <c r="C431" s="121"/>
      <c r="D431" s="121"/>
      <c r="E431" s="121"/>
      <c r="F431" s="121"/>
      <c r="G431" s="121"/>
      <c r="H431" s="121"/>
      <c r="I431" s="121"/>
      <c r="J431" s="121"/>
      <c r="K431" s="121"/>
      <c r="L431" s="121"/>
      <c r="M431" s="121"/>
      <c r="N431" s="121"/>
      <c r="O431" s="121"/>
      <c r="P431" s="121"/>
      <c r="Q431" s="121"/>
      <c r="R431" s="121"/>
    </row>
    <row r="432" spans="2:18">
      <c r="B432" s="120"/>
      <c r="C432" s="121"/>
      <c r="D432" s="121"/>
      <c r="E432" s="121"/>
      <c r="F432" s="121"/>
      <c r="G432" s="121"/>
      <c r="H432" s="121"/>
      <c r="I432" s="121"/>
      <c r="J432" s="121"/>
      <c r="K432" s="121"/>
      <c r="L432" s="121"/>
      <c r="M432" s="121"/>
      <c r="N432" s="121"/>
      <c r="O432" s="121"/>
      <c r="P432" s="121"/>
      <c r="Q432" s="121"/>
      <c r="R432" s="121"/>
    </row>
    <row r="433" spans="2:18">
      <c r="B433" s="120"/>
      <c r="C433" s="121"/>
      <c r="D433" s="121"/>
      <c r="E433" s="121"/>
      <c r="F433" s="121"/>
      <c r="G433" s="121"/>
      <c r="H433" s="121"/>
      <c r="I433" s="121"/>
      <c r="J433" s="121"/>
      <c r="K433" s="121"/>
      <c r="L433" s="121"/>
      <c r="M433" s="121"/>
      <c r="N433" s="121"/>
      <c r="O433" s="121"/>
      <c r="P433" s="121"/>
      <c r="Q433" s="121"/>
      <c r="R433" s="121"/>
    </row>
    <row r="434" spans="2:18">
      <c r="B434" s="120"/>
      <c r="C434" s="121"/>
      <c r="D434" s="121"/>
      <c r="E434" s="121"/>
      <c r="F434" s="121"/>
      <c r="G434" s="121"/>
      <c r="H434" s="121"/>
      <c r="I434" s="121"/>
      <c r="J434" s="121"/>
      <c r="K434" s="121"/>
      <c r="L434" s="121"/>
      <c r="M434" s="121"/>
      <c r="N434" s="121"/>
      <c r="O434" s="121"/>
      <c r="P434" s="121"/>
      <c r="Q434" s="121"/>
      <c r="R434" s="121"/>
    </row>
    <row r="435" spans="2:18">
      <c r="B435" s="120"/>
      <c r="C435" s="121"/>
      <c r="D435" s="121"/>
      <c r="E435" s="121"/>
      <c r="F435" s="121"/>
      <c r="G435" s="121"/>
      <c r="H435" s="121"/>
      <c r="I435" s="121"/>
      <c r="J435" s="121"/>
      <c r="K435" s="121"/>
      <c r="L435" s="121"/>
      <c r="M435" s="121"/>
      <c r="N435" s="121"/>
      <c r="O435" s="121"/>
      <c r="P435" s="121"/>
      <c r="Q435" s="121"/>
      <c r="R435" s="121"/>
    </row>
    <row r="436" spans="2:18">
      <c r="B436" s="120"/>
      <c r="C436" s="121"/>
      <c r="D436" s="121"/>
      <c r="E436" s="121"/>
      <c r="F436" s="121"/>
      <c r="G436" s="121"/>
      <c r="H436" s="121"/>
      <c r="I436" s="121"/>
      <c r="J436" s="121"/>
      <c r="K436" s="121"/>
      <c r="L436" s="121"/>
      <c r="M436" s="121"/>
      <c r="N436" s="121"/>
      <c r="O436" s="121"/>
      <c r="P436" s="121"/>
      <c r="Q436" s="121"/>
      <c r="R436" s="121"/>
    </row>
    <row r="437" spans="2:18">
      <c r="B437" s="120"/>
      <c r="C437" s="121"/>
      <c r="D437" s="121"/>
      <c r="E437" s="121"/>
      <c r="F437" s="121"/>
      <c r="G437" s="121"/>
      <c r="H437" s="121"/>
      <c r="I437" s="121"/>
      <c r="J437" s="121"/>
      <c r="K437" s="121"/>
      <c r="L437" s="121"/>
      <c r="M437" s="121"/>
      <c r="N437" s="121"/>
      <c r="O437" s="121"/>
      <c r="P437" s="121"/>
      <c r="Q437" s="121"/>
      <c r="R437" s="121"/>
    </row>
    <row r="438" spans="2:18">
      <c r="B438" s="120"/>
      <c r="C438" s="121"/>
      <c r="D438" s="121"/>
      <c r="E438" s="121"/>
      <c r="F438" s="121"/>
      <c r="G438" s="121"/>
      <c r="H438" s="121"/>
      <c r="I438" s="121"/>
      <c r="J438" s="121"/>
      <c r="K438" s="121"/>
      <c r="L438" s="121"/>
      <c r="M438" s="121"/>
      <c r="N438" s="121"/>
      <c r="O438" s="121"/>
      <c r="P438" s="121"/>
      <c r="Q438" s="121"/>
      <c r="R438" s="121"/>
    </row>
    <row r="439" spans="2:18">
      <c r="B439" s="120"/>
      <c r="C439" s="121"/>
      <c r="D439" s="121"/>
      <c r="E439" s="121"/>
      <c r="F439" s="121"/>
      <c r="G439" s="121"/>
      <c r="H439" s="121"/>
      <c r="I439" s="121"/>
      <c r="J439" s="121"/>
      <c r="K439" s="121"/>
      <c r="L439" s="121"/>
      <c r="M439" s="121"/>
      <c r="N439" s="121"/>
      <c r="O439" s="121"/>
      <c r="P439" s="121"/>
      <c r="Q439" s="121"/>
      <c r="R439" s="121"/>
    </row>
    <row r="440" spans="2:18">
      <c r="B440" s="120"/>
      <c r="C440" s="121"/>
      <c r="D440" s="121"/>
      <c r="E440" s="121"/>
      <c r="F440" s="121"/>
      <c r="G440" s="121"/>
      <c r="H440" s="121"/>
      <c r="I440" s="121"/>
      <c r="J440" s="121"/>
      <c r="K440" s="121"/>
      <c r="L440" s="121"/>
      <c r="M440" s="121"/>
      <c r="N440" s="121"/>
      <c r="O440" s="121"/>
      <c r="P440" s="121"/>
      <c r="Q440" s="121"/>
      <c r="R440" s="121"/>
    </row>
    <row r="441" spans="2:18">
      <c r="B441" s="120"/>
      <c r="C441" s="121"/>
      <c r="D441" s="121"/>
      <c r="E441" s="121"/>
      <c r="F441" s="121"/>
      <c r="G441" s="121"/>
      <c r="H441" s="121"/>
      <c r="I441" s="121"/>
      <c r="J441" s="121"/>
      <c r="K441" s="121"/>
      <c r="L441" s="121"/>
      <c r="M441" s="121"/>
      <c r="N441" s="121"/>
      <c r="O441" s="121"/>
      <c r="P441" s="121"/>
      <c r="Q441" s="121"/>
      <c r="R441" s="121"/>
    </row>
    <row r="442" spans="2:18">
      <c r="B442" s="120"/>
      <c r="C442" s="121"/>
      <c r="D442" s="121"/>
      <c r="E442" s="121"/>
      <c r="F442" s="121"/>
      <c r="G442" s="121"/>
      <c r="H442" s="121"/>
      <c r="I442" s="121"/>
      <c r="J442" s="121"/>
      <c r="K442" s="121"/>
      <c r="L442" s="121"/>
      <c r="M442" s="121"/>
      <c r="N442" s="121"/>
      <c r="O442" s="121"/>
      <c r="P442" s="121"/>
      <c r="Q442" s="121"/>
      <c r="R442" s="121"/>
    </row>
    <row r="443" spans="2:18">
      <c r="B443" s="120"/>
      <c r="C443" s="121"/>
      <c r="D443" s="121"/>
      <c r="E443" s="121"/>
      <c r="F443" s="121"/>
      <c r="G443" s="121"/>
      <c r="H443" s="121"/>
      <c r="I443" s="121"/>
      <c r="J443" s="121"/>
      <c r="K443" s="121"/>
      <c r="L443" s="121"/>
      <c r="M443" s="121"/>
      <c r="N443" s="121"/>
      <c r="O443" s="121"/>
      <c r="P443" s="121"/>
      <c r="Q443" s="121"/>
      <c r="R443" s="121"/>
    </row>
    <row r="444" spans="2:18">
      <c r="B444" s="120"/>
      <c r="C444" s="121"/>
      <c r="D444" s="121"/>
      <c r="E444" s="121"/>
      <c r="F444" s="121"/>
      <c r="G444" s="121"/>
      <c r="H444" s="121"/>
      <c r="I444" s="121"/>
      <c r="J444" s="121"/>
      <c r="K444" s="121"/>
      <c r="L444" s="121"/>
      <c r="M444" s="121"/>
      <c r="N444" s="121"/>
      <c r="O444" s="121"/>
      <c r="P444" s="121"/>
      <c r="Q444" s="121"/>
      <c r="R444" s="121"/>
    </row>
    <row r="445" spans="2:18">
      <c r="B445" s="120"/>
      <c r="C445" s="121"/>
      <c r="D445" s="121"/>
      <c r="E445" s="121"/>
      <c r="F445" s="121"/>
      <c r="G445" s="121"/>
      <c r="H445" s="121"/>
      <c r="I445" s="121"/>
      <c r="J445" s="121"/>
      <c r="K445" s="121"/>
      <c r="L445" s="121"/>
      <c r="M445" s="121"/>
      <c r="N445" s="121"/>
      <c r="O445" s="121"/>
      <c r="P445" s="121"/>
      <c r="Q445" s="121"/>
      <c r="R445" s="121"/>
    </row>
    <row r="446" spans="2:18">
      <c r="B446" s="120"/>
      <c r="C446" s="121"/>
      <c r="D446" s="121"/>
      <c r="E446" s="121"/>
      <c r="F446" s="121"/>
      <c r="G446" s="121"/>
      <c r="H446" s="121"/>
      <c r="I446" s="121"/>
      <c r="J446" s="121"/>
      <c r="K446" s="121"/>
      <c r="L446" s="121"/>
      <c r="M446" s="121"/>
      <c r="N446" s="121"/>
      <c r="O446" s="121"/>
      <c r="P446" s="121"/>
      <c r="Q446" s="121"/>
      <c r="R446" s="121"/>
    </row>
    <row r="447" spans="2:18">
      <c r="B447" s="120"/>
      <c r="C447" s="121"/>
      <c r="D447" s="121"/>
      <c r="E447" s="121"/>
      <c r="F447" s="121"/>
      <c r="G447" s="121"/>
      <c r="H447" s="121"/>
      <c r="I447" s="121"/>
      <c r="J447" s="121"/>
      <c r="K447" s="121"/>
      <c r="L447" s="121"/>
      <c r="M447" s="121"/>
      <c r="N447" s="121"/>
      <c r="O447" s="121"/>
      <c r="P447" s="121"/>
      <c r="Q447" s="121"/>
      <c r="R447" s="121"/>
    </row>
    <row r="448" spans="2:18">
      <c r="B448" s="120"/>
      <c r="C448" s="121"/>
      <c r="D448" s="121"/>
      <c r="E448" s="121"/>
      <c r="F448" s="121"/>
      <c r="G448" s="121"/>
      <c r="H448" s="121"/>
      <c r="I448" s="121"/>
      <c r="J448" s="121"/>
      <c r="K448" s="121"/>
      <c r="L448" s="121"/>
      <c r="M448" s="121"/>
      <c r="N448" s="121"/>
      <c r="O448" s="121"/>
      <c r="P448" s="121"/>
      <c r="Q448" s="121"/>
      <c r="R448" s="121"/>
    </row>
    <row r="449" spans="2:18">
      <c r="B449" s="120"/>
      <c r="C449" s="121"/>
      <c r="D449" s="121"/>
      <c r="E449" s="121"/>
      <c r="F449" s="121"/>
      <c r="G449" s="121"/>
      <c r="H449" s="121"/>
      <c r="I449" s="121"/>
      <c r="J449" s="121"/>
      <c r="K449" s="121"/>
      <c r="L449" s="121"/>
      <c r="M449" s="121"/>
      <c r="N449" s="121"/>
      <c r="O449" s="121"/>
      <c r="P449" s="121"/>
      <c r="Q449" s="121"/>
      <c r="R449" s="121"/>
    </row>
    <row r="450" spans="2:18">
      <c r="B450" s="120"/>
      <c r="C450" s="121"/>
      <c r="D450" s="121"/>
      <c r="E450" s="121"/>
      <c r="F450" s="121"/>
      <c r="G450" s="121"/>
      <c r="H450" s="121"/>
      <c r="I450" s="121"/>
      <c r="J450" s="121"/>
      <c r="K450" s="121"/>
      <c r="L450" s="121"/>
      <c r="M450" s="121"/>
      <c r="N450" s="121"/>
      <c r="O450" s="121"/>
      <c r="P450" s="121"/>
      <c r="Q450" s="121"/>
      <c r="R450" s="121"/>
    </row>
    <row r="451" spans="2:18">
      <c r="B451" s="120"/>
      <c r="C451" s="121"/>
      <c r="D451" s="121"/>
      <c r="E451" s="121"/>
      <c r="F451" s="121"/>
      <c r="G451" s="121"/>
      <c r="H451" s="121"/>
      <c r="I451" s="121"/>
      <c r="J451" s="121"/>
      <c r="K451" s="121"/>
      <c r="L451" s="121"/>
      <c r="M451" s="121"/>
      <c r="N451" s="121"/>
      <c r="O451" s="121"/>
      <c r="P451" s="121"/>
      <c r="Q451" s="121"/>
      <c r="R451" s="121"/>
    </row>
    <row r="452" spans="2:18">
      <c r="B452" s="120"/>
      <c r="C452" s="121"/>
      <c r="D452" s="121"/>
      <c r="E452" s="121"/>
      <c r="F452" s="121"/>
      <c r="G452" s="121"/>
      <c r="H452" s="121"/>
      <c r="I452" s="121"/>
      <c r="J452" s="121"/>
      <c r="K452" s="121"/>
      <c r="L452" s="121"/>
      <c r="M452" s="121"/>
      <c r="N452" s="121"/>
      <c r="O452" s="121"/>
      <c r="P452" s="121"/>
      <c r="Q452" s="121"/>
      <c r="R452" s="121"/>
    </row>
    <row r="453" spans="2:18">
      <c r="B453" s="120"/>
      <c r="C453" s="121"/>
      <c r="D453" s="121"/>
      <c r="E453" s="121"/>
      <c r="F453" s="121"/>
      <c r="G453" s="121"/>
      <c r="H453" s="121"/>
      <c r="I453" s="121"/>
      <c r="J453" s="121"/>
      <c r="K453" s="121"/>
      <c r="L453" s="121"/>
      <c r="M453" s="121"/>
      <c r="N453" s="121"/>
      <c r="O453" s="121"/>
      <c r="P453" s="121"/>
      <c r="Q453" s="121"/>
      <c r="R453" s="121"/>
    </row>
    <row r="454" spans="2:18">
      <c r="B454" s="120"/>
      <c r="C454" s="121"/>
      <c r="D454" s="121"/>
      <c r="E454" s="121"/>
      <c r="F454" s="121"/>
      <c r="G454" s="121"/>
      <c r="H454" s="121"/>
      <c r="I454" s="121"/>
      <c r="J454" s="121"/>
      <c r="K454" s="121"/>
      <c r="L454" s="121"/>
      <c r="M454" s="121"/>
      <c r="N454" s="121"/>
      <c r="O454" s="121"/>
      <c r="P454" s="121"/>
      <c r="Q454" s="121"/>
      <c r="R454" s="121"/>
    </row>
    <row r="455" spans="2:18">
      <c r="B455" s="120"/>
      <c r="C455" s="121"/>
      <c r="D455" s="121"/>
      <c r="E455" s="121"/>
      <c r="F455" s="121"/>
      <c r="G455" s="121"/>
      <c r="H455" s="121"/>
      <c r="I455" s="121"/>
      <c r="J455" s="121"/>
      <c r="K455" s="121"/>
      <c r="L455" s="121"/>
      <c r="M455" s="121"/>
      <c r="N455" s="121"/>
      <c r="O455" s="121"/>
      <c r="P455" s="121"/>
      <c r="Q455" s="121"/>
      <c r="R455" s="121"/>
    </row>
    <row r="456" spans="2:18">
      <c r="B456" s="120"/>
      <c r="C456" s="121"/>
      <c r="D456" s="121"/>
      <c r="E456" s="121"/>
      <c r="F456" s="121"/>
      <c r="G456" s="121"/>
      <c r="H456" s="121"/>
      <c r="I456" s="121"/>
      <c r="J456" s="121"/>
      <c r="K456" s="121"/>
      <c r="L456" s="121"/>
      <c r="M456" s="121"/>
      <c r="N456" s="121"/>
      <c r="O456" s="121"/>
      <c r="P456" s="121"/>
      <c r="Q456" s="121"/>
      <c r="R456" s="121"/>
    </row>
    <row r="457" spans="2:18">
      <c r="B457" s="120"/>
      <c r="C457" s="121"/>
      <c r="D457" s="121"/>
      <c r="E457" s="121"/>
      <c r="F457" s="121"/>
      <c r="G457" s="121"/>
      <c r="H457" s="121"/>
      <c r="I457" s="121"/>
      <c r="J457" s="121"/>
      <c r="K457" s="121"/>
      <c r="L457" s="121"/>
      <c r="M457" s="121"/>
      <c r="N457" s="121"/>
      <c r="O457" s="121"/>
      <c r="P457" s="121"/>
      <c r="Q457" s="121"/>
      <c r="R457" s="121"/>
    </row>
    <row r="458" spans="2:18">
      <c r="B458" s="120"/>
      <c r="C458" s="121"/>
      <c r="D458" s="121"/>
      <c r="E458" s="121"/>
      <c r="F458" s="121"/>
      <c r="G458" s="121"/>
      <c r="H458" s="121"/>
      <c r="I458" s="121"/>
      <c r="J458" s="121"/>
      <c r="K458" s="121"/>
      <c r="L458" s="121"/>
      <c r="M458" s="121"/>
      <c r="N458" s="121"/>
      <c r="O458" s="121"/>
      <c r="P458" s="121"/>
      <c r="Q458" s="121"/>
      <c r="R458" s="121"/>
    </row>
    <row r="459" spans="2:18">
      <c r="B459" s="120"/>
      <c r="C459" s="121"/>
      <c r="D459" s="121"/>
      <c r="E459" s="121"/>
      <c r="F459" s="121"/>
      <c r="G459" s="121"/>
      <c r="H459" s="121"/>
      <c r="I459" s="121"/>
      <c r="J459" s="121"/>
      <c r="K459" s="121"/>
      <c r="L459" s="121"/>
      <c r="M459" s="121"/>
      <c r="N459" s="121"/>
      <c r="O459" s="121"/>
      <c r="P459" s="121"/>
      <c r="Q459" s="121"/>
      <c r="R459" s="121"/>
    </row>
    <row r="460" spans="2:18">
      <c r="B460" s="120"/>
      <c r="C460" s="121"/>
      <c r="D460" s="121"/>
      <c r="E460" s="121"/>
      <c r="F460" s="121"/>
      <c r="G460" s="121"/>
      <c r="H460" s="121"/>
      <c r="I460" s="121"/>
      <c r="J460" s="121"/>
      <c r="K460" s="121"/>
      <c r="L460" s="121"/>
      <c r="M460" s="121"/>
      <c r="N460" s="121"/>
      <c r="O460" s="121"/>
      <c r="P460" s="121"/>
      <c r="Q460" s="121"/>
      <c r="R460" s="121"/>
    </row>
    <row r="461" spans="2:18">
      <c r="B461" s="120"/>
      <c r="C461" s="121"/>
      <c r="D461" s="121"/>
      <c r="E461" s="121"/>
      <c r="F461" s="121"/>
      <c r="G461" s="121"/>
      <c r="H461" s="121"/>
      <c r="I461" s="121"/>
      <c r="J461" s="121"/>
      <c r="K461" s="121"/>
      <c r="L461" s="121"/>
      <c r="M461" s="121"/>
      <c r="N461" s="121"/>
      <c r="O461" s="121"/>
      <c r="P461" s="121"/>
      <c r="Q461" s="121"/>
      <c r="R461" s="121"/>
    </row>
    <row r="462" spans="2:18">
      <c r="B462" s="120"/>
      <c r="C462" s="121"/>
      <c r="D462" s="121"/>
      <c r="E462" s="121"/>
      <c r="F462" s="121"/>
      <c r="G462" s="121"/>
      <c r="H462" s="121"/>
      <c r="I462" s="121"/>
      <c r="J462" s="121"/>
      <c r="K462" s="121"/>
      <c r="L462" s="121"/>
      <c r="M462" s="121"/>
      <c r="N462" s="121"/>
      <c r="O462" s="121"/>
      <c r="P462" s="121"/>
      <c r="Q462" s="121"/>
      <c r="R462" s="121"/>
    </row>
    <row r="463" spans="2:18">
      <c r="B463" s="120"/>
      <c r="C463" s="121"/>
      <c r="D463" s="121"/>
      <c r="E463" s="121"/>
      <c r="F463" s="121"/>
      <c r="G463" s="121"/>
      <c r="H463" s="121"/>
      <c r="I463" s="121"/>
      <c r="J463" s="121"/>
      <c r="K463" s="121"/>
      <c r="L463" s="121"/>
      <c r="M463" s="121"/>
      <c r="N463" s="121"/>
      <c r="O463" s="121"/>
      <c r="P463" s="121"/>
      <c r="Q463" s="121"/>
      <c r="R463" s="121"/>
    </row>
    <row r="464" spans="2:18">
      <c r="B464" s="120"/>
      <c r="C464" s="121"/>
      <c r="D464" s="121"/>
      <c r="E464" s="121"/>
      <c r="F464" s="121"/>
      <c r="G464" s="121"/>
      <c r="H464" s="121"/>
      <c r="I464" s="121"/>
      <c r="J464" s="121"/>
      <c r="K464" s="121"/>
      <c r="L464" s="121"/>
      <c r="M464" s="121"/>
      <c r="N464" s="121"/>
      <c r="O464" s="121"/>
      <c r="P464" s="121"/>
      <c r="Q464" s="121"/>
      <c r="R464" s="121"/>
    </row>
    <row r="465" spans="2:18">
      <c r="B465" s="120"/>
      <c r="C465" s="121"/>
      <c r="D465" s="121"/>
      <c r="E465" s="121"/>
      <c r="F465" s="121"/>
      <c r="G465" s="121"/>
      <c r="H465" s="121"/>
      <c r="I465" s="121"/>
      <c r="J465" s="121"/>
      <c r="K465" s="121"/>
      <c r="L465" s="121"/>
      <c r="M465" s="121"/>
      <c r="N465" s="121"/>
      <c r="O465" s="121"/>
      <c r="P465" s="121"/>
      <c r="Q465" s="121"/>
      <c r="R465" s="121"/>
    </row>
    <row r="466" spans="2:18">
      <c r="B466" s="120"/>
      <c r="C466" s="121"/>
      <c r="D466" s="121"/>
      <c r="E466" s="121"/>
      <c r="F466" s="121"/>
      <c r="G466" s="121"/>
      <c r="H466" s="121"/>
      <c r="I466" s="121"/>
      <c r="J466" s="121"/>
      <c r="K466" s="121"/>
      <c r="L466" s="121"/>
      <c r="M466" s="121"/>
      <c r="N466" s="121"/>
      <c r="O466" s="121"/>
      <c r="P466" s="121"/>
      <c r="Q466" s="121"/>
      <c r="R466" s="121"/>
    </row>
    <row r="467" spans="2:18">
      <c r="B467" s="120"/>
      <c r="C467" s="121"/>
      <c r="D467" s="121"/>
      <c r="E467" s="121"/>
      <c r="F467" s="121"/>
      <c r="G467" s="121"/>
      <c r="H467" s="121"/>
      <c r="I467" s="121"/>
      <c r="J467" s="121"/>
      <c r="K467" s="121"/>
      <c r="L467" s="121"/>
      <c r="M467" s="121"/>
      <c r="N467" s="121"/>
      <c r="O467" s="121"/>
      <c r="P467" s="121"/>
      <c r="Q467" s="121"/>
      <c r="R467" s="121"/>
    </row>
    <row r="468" spans="2:18">
      <c r="B468" s="120"/>
      <c r="C468" s="121"/>
      <c r="D468" s="121"/>
      <c r="E468" s="121"/>
      <c r="F468" s="121"/>
      <c r="G468" s="121"/>
      <c r="H468" s="121"/>
      <c r="I468" s="121"/>
      <c r="J468" s="121"/>
      <c r="K468" s="121"/>
      <c r="L468" s="121"/>
      <c r="M468" s="121"/>
      <c r="N468" s="121"/>
      <c r="O468" s="121"/>
      <c r="P468" s="121"/>
      <c r="Q468" s="121"/>
      <c r="R468" s="121"/>
    </row>
    <row r="469" spans="2:18">
      <c r="B469" s="120"/>
      <c r="C469" s="121"/>
      <c r="D469" s="121"/>
      <c r="E469" s="121"/>
      <c r="F469" s="121"/>
      <c r="G469" s="121"/>
      <c r="H469" s="121"/>
      <c r="I469" s="121"/>
      <c r="J469" s="121"/>
      <c r="K469" s="121"/>
      <c r="L469" s="121"/>
      <c r="M469" s="121"/>
      <c r="N469" s="121"/>
      <c r="O469" s="121"/>
      <c r="P469" s="121"/>
      <c r="Q469" s="121"/>
      <c r="R469" s="121"/>
    </row>
    <row r="470" spans="2:18">
      <c r="B470" s="120"/>
      <c r="C470" s="121"/>
      <c r="D470" s="121"/>
      <c r="E470" s="121"/>
      <c r="F470" s="121"/>
      <c r="G470" s="121"/>
      <c r="H470" s="121"/>
      <c r="I470" s="121"/>
      <c r="J470" s="121"/>
      <c r="K470" s="121"/>
      <c r="L470" s="121"/>
      <c r="M470" s="121"/>
      <c r="N470" s="121"/>
      <c r="O470" s="121"/>
      <c r="P470" s="121"/>
      <c r="Q470" s="121"/>
      <c r="R470" s="121"/>
    </row>
    <row r="471" spans="2:18">
      <c r="B471" s="120"/>
      <c r="C471" s="121"/>
      <c r="D471" s="121"/>
      <c r="E471" s="121"/>
      <c r="F471" s="121"/>
      <c r="G471" s="121"/>
      <c r="H471" s="121"/>
      <c r="I471" s="121"/>
      <c r="J471" s="121"/>
      <c r="K471" s="121"/>
      <c r="L471" s="121"/>
      <c r="M471" s="121"/>
      <c r="N471" s="121"/>
      <c r="O471" s="121"/>
      <c r="P471" s="121"/>
      <c r="Q471" s="121"/>
      <c r="R471" s="121"/>
    </row>
    <row r="472" spans="2:18">
      <c r="B472" s="120"/>
      <c r="C472" s="121"/>
      <c r="D472" s="121"/>
      <c r="E472" s="121"/>
      <c r="F472" s="121"/>
      <c r="G472" s="121"/>
      <c r="H472" s="121"/>
      <c r="I472" s="121"/>
      <c r="J472" s="121"/>
      <c r="K472" s="121"/>
      <c r="L472" s="121"/>
      <c r="M472" s="121"/>
      <c r="N472" s="121"/>
      <c r="O472" s="121"/>
      <c r="P472" s="121"/>
      <c r="Q472" s="121"/>
      <c r="R472" s="121"/>
    </row>
    <row r="473" spans="2:18">
      <c r="B473" s="120"/>
      <c r="C473" s="121"/>
      <c r="D473" s="121"/>
      <c r="E473" s="121"/>
      <c r="F473" s="121"/>
      <c r="G473" s="121"/>
      <c r="H473" s="121"/>
      <c r="I473" s="121"/>
      <c r="J473" s="121"/>
      <c r="K473" s="121"/>
      <c r="L473" s="121"/>
      <c r="M473" s="121"/>
      <c r="N473" s="121"/>
      <c r="O473" s="121"/>
      <c r="P473" s="121"/>
      <c r="Q473" s="121"/>
      <c r="R473" s="121"/>
    </row>
    <row r="474" spans="2:18">
      <c r="B474" s="120"/>
      <c r="C474" s="121"/>
      <c r="D474" s="121"/>
      <c r="E474" s="121"/>
      <c r="F474" s="121"/>
      <c r="G474" s="121"/>
      <c r="H474" s="121"/>
      <c r="I474" s="121"/>
      <c r="J474" s="121"/>
      <c r="K474" s="121"/>
      <c r="L474" s="121"/>
      <c r="M474" s="121"/>
      <c r="N474" s="121"/>
      <c r="O474" s="121"/>
      <c r="P474" s="121"/>
      <c r="Q474" s="121"/>
      <c r="R474" s="121"/>
    </row>
    <row r="475" spans="2:18">
      <c r="B475" s="120"/>
      <c r="C475" s="121"/>
      <c r="D475" s="121"/>
      <c r="E475" s="121"/>
      <c r="F475" s="121"/>
      <c r="G475" s="121"/>
      <c r="H475" s="121"/>
      <c r="I475" s="121"/>
      <c r="J475" s="121"/>
      <c r="K475" s="121"/>
      <c r="L475" s="121"/>
      <c r="M475" s="121"/>
      <c r="N475" s="121"/>
      <c r="O475" s="121"/>
      <c r="P475" s="121"/>
      <c r="Q475" s="121"/>
      <c r="R475" s="121"/>
    </row>
    <row r="476" spans="2:18">
      <c r="B476" s="120"/>
      <c r="C476" s="121"/>
      <c r="D476" s="121"/>
      <c r="E476" s="121"/>
      <c r="F476" s="121"/>
      <c r="G476" s="121"/>
      <c r="H476" s="121"/>
      <c r="I476" s="121"/>
      <c r="J476" s="121"/>
      <c r="K476" s="121"/>
      <c r="L476" s="121"/>
      <c r="M476" s="121"/>
      <c r="N476" s="121"/>
      <c r="O476" s="121"/>
      <c r="P476" s="121"/>
      <c r="Q476" s="121"/>
      <c r="R476" s="121"/>
    </row>
    <row r="477" spans="2:18">
      <c r="B477" s="120"/>
      <c r="C477" s="121"/>
      <c r="D477" s="121"/>
      <c r="E477" s="121"/>
      <c r="F477" s="121"/>
      <c r="G477" s="121"/>
      <c r="H477" s="121"/>
      <c r="I477" s="121"/>
      <c r="J477" s="121"/>
      <c r="K477" s="121"/>
      <c r="L477" s="121"/>
      <c r="M477" s="121"/>
      <c r="N477" s="121"/>
      <c r="O477" s="121"/>
      <c r="P477" s="121"/>
      <c r="Q477" s="121"/>
      <c r="R477" s="121"/>
    </row>
    <row r="478" spans="2:18">
      <c r="B478" s="120"/>
      <c r="C478" s="121"/>
      <c r="D478" s="121"/>
      <c r="E478" s="121"/>
      <c r="F478" s="121"/>
      <c r="G478" s="121"/>
      <c r="H478" s="121"/>
      <c r="I478" s="121"/>
      <c r="J478" s="121"/>
      <c r="K478" s="121"/>
      <c r="L478" s="121"/>
      <c r="M478" s="121"/>
      <c r="N478" s="121"/>
      <c r="O478" s="121"/>
      <c r="P478" s="121"/>
      <c r="Q478" s="121"/>
      <c r="R478" s="121"/>
    </row>
    <row r="479" spans="2:18">
      <c r="B479" s="120"/>
      <c r="C479" s="121"/>
      <c r="D479" s="121"/>
      <c r="E479" s="121"/>
      <c r="F479" s="121"/>
      <c r="G479" s="121"/>
      <c r="H479" s="121"/>
      <c r="I479" s="121"/>
      <c r="J479" s="121"/>
      <c r="K479" s="121"/>
      <c r="L479" s="121"/>
      <c r="M479" s="121"/>
      <c r="N479" s="121"/>
      <c r="O479" s="121"/>
      <c r="P479" s="121"/>
      <c r="Q479" s="121"/>
      <c r="R479" s="121"/>
    </row>
    <row r="480" spans="2:18">
      <c r="B480" s="120"/>
      <c r="C480" s="121"/>
      <c r="D480" s="121"/>
      <c r="E480" s="121"/>
      <c r="F480" s="121"/>
      <c r="G480" s="121"/>
      <c r="H480" s="121"/>
      <c r="I480" s="121"/>
      <c r="J480" s="121"/>
      <c r="K480" s="121"/>
      <c r="L480" s="121"/>
      <c r="M480" s="121"/>
      <c r="N480" s="121"/>
      <c r="O480" s="121"/>
      <c r="P480" s="121"/>
      <c r="Q480" s="121"/>
      <c r="R480" s="121"/>
    </row>
    <row r="481" spans="2:18">
      <c r="B481" s="120"/>
      <c r="C481" s="121"/>
      <c r="D481" s="121"/>
      <c r="E481" s="121"/>
      <c r="F481" s="121"/>
      <c r="G481" s="121"/>
      <c r="H481" s="121"/>
      <c r="I481" s="121"/>
      <c r="J481" s="121"/>
      <c r="K481" s="121"/>
      <c r="L481" s="121"/>
      <c r="M481" s="121"/>
      <c r="N481" s="121"/>
      <c r="O481" s="121"/>
      <c r="P481" s="121"/>
      <c r="Q481" s="121"/>
      <c r="R481" s="121"/>
    </row>
    <row r="482" spans="2:18">
      <c r="B482" s="120"/>
      <c r="C482" s="121"/>
      <c r="D482" s="121"/>
      <c r="E482" s="121"/>
      <c r="F482" s="121"/>
      <c r="G482" s="121"/>
      <c r="H482" s="121"/>
      <c r="I482" s="121"/>
      <c r="J482" s="121"/>
      <c r="K482" s="121"/>
      <c r="L482" s="121"/>
      <c r="M482" s="121"/>
      <c r="N482" s="121"/>
      <c r="O482" s="121"/>
      <c r="P482" s="121"/>
      <c r="Q482" s="121"/>
      <c r="R482" s="121"/>
    </row>
    <row r="483" spans="2:18">
      <c r="B483" s="120"/>
      <c r="C483" s="121"/>
      <c r="D483" s="121"/>
      <c r="E483" s="121"/>
      <c r="F483" s="121"/>
      <c r="G483" s="121"/>
      <c r="H483" s="121"/>
      <c r="I483" s="121"/>
      <c r="J483" s="121"/>
      <c r="K483" s="121"/>
      <c r="L483" s="121"/>
      <c r="M483" s="121"/>
      <c r="N483" s="121"/>
      <c r="O483" s="121"/>
      <c r="P483" s="121"/>
      <c r="Q483" s="121"/>
      <c r="R483" s="121"/>
    </row>
    <row r="484" spans="2:18">
      <c r="B484" s="120"/>
      <c r="C484" s="121"/>
      <c r="D484" s="121"/>
      <c r="E484" s="121"/>
      <c r="F484" s="121"/>
      <c r="G484" s="121"/>
      <c r="H484" s="121"/>
      <c r="I484" s="121"/>
      <c r="J484" s="121"/>
      <c r="K484" s="121"/>
      <c r="L484" s="121"/>
      <c r="M484" s="121"/>
      <c r="N484" s="121"/>
      <c r="O484" s="121"/>
      <c r="P484" s="121"/>
      <c r="Q484" s="121"/>
      <c r="R484" s="121"/>
    </row>
    <row r="485" spans="2:18">
      <c r="B485" s="120"/>
      <c r="C485" s="121"/>
      <c r="D485" s="121"/>
      <c r="E485" s="121"/>
      <c r="F485" s="121"/>
      <c r="G485" s="121"/>
      <c r="H485" s="121"/>
      <c r="I485" s="121"/>
      <c r="J485" s="121"/>
      <c r="K485" s="121"/>
      <c r="L485" s="121"/>
      <c r="M485" s="121"/>
      <c r="N485" s="121"/>
      <c r="O485" s="121"/>
      <c r="P485" s="121"/>
      <c r="Q485" s="121"/>
      <c r="R485" s="121"/>
    </row>
    <row r="486" spans="2:18">
      <c r="B486" s="120"/>
      <c r="C486" s="121"/>
      <c r="D486" s="121"/>
      <c r="E486" s="121"/>
      <c r="F486" s="121"/>
      <c r="G486" s="121"/>
      <c r="H486" s="121"/>
      <c r="I486" s="121"/>
      <c r="J486" s="121"/>
      <c r="K486" s="121"/>
      <c r="L486" s="121"/>
      <c r="M486" s="121"/>
      <c r="N486" s="121"/>
      <c r="O486" s="121"/>
      <c r="P486" s="121"/>
      <c r="Q486" s="121"/>
      <c r="R486" s="121"/>
    </row>
    <row r="487" spans="2:18">
      <c r="B487" s="120"/>
      <c r="C487" s="121"/>
      <c r="D487" s="121"/>
      <c r="E487" s="121"/>
      <c r="F487" s="121"/>
      <c r="G487" s="121"/>
      <c r="H487" s="121"/>
      <c r="I487" s="121"/>
      <c r="J487" s="121"/>
      <c r="K487" s="121"/>
      <c r="L487" s="121"/>
      <c r="M487" s="121"/>
      <c r="N487" s="121"/>
      <c r="O487" s="121"/>
      <c r="P487" s="121"/>
      <c r="Q487" s="121"/>
      <c r="R487" s="121"/>
    </row>
    <row r="488" spans="2:18">
      <c r="B488" s="120"/>
      <c r="C488" s="121"/>
      <c r="D488" s="121"/>
      <c r="E488" s="121"/>
      <c r="F488" s="121"/>
      <c r="G488" s="121"/>
      <c r="H488" s="121"/>
      <c r="I488" s="121"/>
      <c r="J488" s="121"/>
      <c r="K488" s="121"/>
      <c r="L488" s="121"/>
      <c r="M488" s="121"/>
      <c r="N488" s="121"/>
      <c r="O488" s="121"/>
      <c r="P488" s="121"/>
      <c r="Q488" s="121"/>
      <c r="R488" s="121"/>
    </row>
    <row r="489" spans="2:18">
      <c r="B489" s="120"/>
      <c r="C489" s="121"/>
      <c r="D489" s="121"/>
      <c r="E489" s="121"/>
      <c r="F489" s="121"/>
      <c r="G489" s="121"/>
      <c r="H489" s="121"/>
      <c r="I489" s="121"/>
      <c r="J489" s="121"/>
      <c r="K489" s="121"/>
      <c r="L489" s="121"/>
      <c r="M489" s="121"/>
      <c r="N489" s="121"/>
      <c r="O489" s="121"/>
      <c r="P489" s="121"/>
      <c r="Q489" s="121"/>
      <c r="R489" s="121"/>
    </row>
    <row r="490" spans="2:18">
      <c r="B490" s="120"/>
      <c r="C490" s="121"/>
      <c r="D490" s="121"/>
      <c r="E490" s="121"/>
      <c r="F490" s="121"/>
      <c r="G490" s="121"/>
      <c r="H490" s="121"/>
      <c r="I490" s="121"/>
      <c r="J490" s="121"/>
      <c r="K490" s="121"/>
      <c r="L490" s="121"/>
      <c r="M490" s="121"/>
      <c r="N490" s="121"/>
      <c r="O490" s="121"/>
      <c r="P490" s="121"/>
      <c r="Q490" s="121"/>
      <c r="R490" s="121"/>
    </row>
    <row r="491" spans="2:18">
      <c r="B491" s="120"/>
      <c r="C491" s="121"/>
      <c r="D491" s="121"/>
      <c r="E491" s="121"/>
      <c r="F491" s="121"/>
      <c r="G491" s="121"/>
      <c r="H491" s="121"/>
      <c r="I491" s="121"/>
      <c r="J491" s="121"/>
      <c r="K491" s="121"/>
      <c r="L491" s="121"/>
      <c r="M491" s="121"/>
      <c r="N491" s="121"/>
      <c r="O491" s="121"/>
      <c r="P491" s="121"/>
      <c r="Q491" s="121"/>
      <c r="R491" s="121"/>
    </row>
    <row r="492" spans="2:18">
      <c r="B492" s="120"/>
      <c r="C492" s="121"/>
      <c r="D492" s="121"/>
      <c r="E492" s="121"/>
      <c r="F492" s="121"/>
      <c r="G492" s="121"/>
      <c r="H492" s="121"/>
      <c r="I492" s="121"/>
      <c r="J492" s="121"/>
      <c r="K492" s="121"/>
      <c r="L492" s="121"/>
      <c r="M492" s="121"/>
      <c r="N492" s="121"/>
      <c r="O492" s="121"/>
      <c r="P492" s="121"/>
      <c r="Q492" s="121"/>
      <c r="R492" s="121"/>
    </row>
    <row r="493" spans="2:18">
      <c r="B493" s="120"/>
      <c r="C493" s="121"/>
      <c r="D493" s="121"/>
      <c r="E493" s="121"/>
      <c r="F493" s="121"/>
      <c r="G493" s="121"/>
      <c r="H493" s="121"/>
      <c r="I493" s="121"/>
      <c r="J493" s="121"/>
      <c r="K493" s="121"/>
      <c r="L493" s="121"/>
      <c r="M493" s="121"/>
      <c r="N493" s="121"/>
      <c r="O493" s="121"/>
      <c r="P493" s="121"/>
      <c r="Q493" s="121"/>
      <c r="R493" s="121"/>
    </row>
    <row r="494" spans="2:18">
      <c r="B494" s="120"/>
      <c r="C494" s="121"/>
      <c r="D494" s="121"/>
      <c r="E494" s="121"/>
      <c r="F494" s="121"/>
      <c r="G494" s="121"/>
      <c r="H494" s="121"/>
      <c r="I494" s="121"/>
      <c r="J494" s="121"/>
      <c r="K494" s="121"/>
      <c r="L494" s="121"/>
      <c r="M494" s="121"/>
      <c r="N494" s="121"/>
      <c r="O494" s="121"/>
      <c r="P494" s="121"/>
      <c r="Q494" s="121"/>
      <c r="R494" s="121"/>
    </row>
    <row r="495" spans="2:18">
      <c r="B495" s="120"/>
      <c r="C495" s="121"/>
      <c r="D495" s="121"/>
      <c r="E495" s="121"/>
      <c r="F495" s="121"/>
      <c r="G495" s="121"/>
      <c r="H495" s="121"/>
      <c r="I495" s="121"/>
      <c r="J495" s="121"/>
      <c r="K495" s="121"/>
      <c r="L495" s="121"/>
      <c r="M495" s="121"/>
      <c r="N495" s="121"/>
      <c r="O495" s="121"/>
      <c r="P495" s="121"/>
      <c r="Q495" s="121"/>
      <c r="R495" s="121"/>
    </row>
    <row r="496" spans="2:18">
      <c r="B496" s="120"/>
      <c r="C496" s="121"/>
      <c r="D496" s="121"/>
      <c r="E496" s="121"/>
      <c r="F496" s="121"/>
      <c r="G496" s="121"/>
      <c r="H496" s="121"/>
      <c r="I496" s="121"/>
      <c r="J496" s="121"/>
      <c r="K496" s="121"/>
      <c r="L496" s="121"/>
      <c r="M496" s="121"/>
      <c r="N496" s="121"/>
      <c r="O496" s="121"/>
      <c r="P496" s="121"/>
      <c r="Q496" s="121"/>
      <c r="R496" s="121"/>
    </row>
    <row r="497" spans="2:18">
      <c r="B497" s="120"/>
      <c r="C497" s="121"/>
      <c r="D497" s="121"/>
      <c r="E497" s="121"/>
      <c r="F497" s="121"/>
      <c r="G497" s="121"/>
      <c r="H497" s="121"/>
      <c r="I497" s="121"/>
      <c r="J497" s="121"/>
      <c r="K497" s="121"/>
      <c r="L497" s="121"/>
      <c r="M497" s="121"/>
      <c r="N497" s="121"/>
      <c r="O497" s="121"/>
      <c r="P497" s="121"/>
      <c r="Q497" s="121"/>
      <c r="R497" s="121"/>
    </row>
    <row r="498" spans="2:18">
      <c r="B498" s="120"/>
      <c r="C498" s="121"/>
      <c r="D498" s="121"/>
      <c r="E498" s="121"/>
      <c r="F498" s="121"/>
      <c r="G498" s="121"/>
      <c r="H498" s="121"/>
      <c r="I498" s="121"/>
      <c r="J498" s="121"/>
      <c r="K498" s="121"/>
      <c r="L498" s="121"/>
      <c r="M498" s="121"/>
      <c r="N498" s="121"/>
      <c r="O498" s="121"/>
      <c r="P498" s="121"/>
      <c r="Q498" s="121"/>
      <c r="R498" s="121"/>
    </row>
    <row r="499" spans="2:18">
      <c r="B499" s="120"/>
      <c r="C499" s="121"/>
      <c r="D499" s="121"/>
      <c r="E499" s="121"/>
      <c r="F499" s="121"/>
      <c r="G499" s="121"/>
      <c r="H499" s="121"/>
      <c r="I499" s="121"/>
      <c r="J499" s="121"/>
      <c r="K499" s="121"/>
      <c r="L499" s="121"/>
      <c r="M499" s="121"/>
      <c r="N499" s="121"/>
      <c r="O499" s="121"/>
      <c r="P499" s="121"/>
      <c r="Q499" s="121"/>
      <c r="R499" s="121"/>
    </row>
    <row r="500" spans="2:18">
      <c r="B500" s="120"/>
      <c r="C500" s="121"/>
      <c r="D500" s="121"/>
      <c r="E500" s="121"/>
      <c r="F500" s="121"/>
      <c r="G500" s="121"/>
      <c r="H500" s="121"/>
      <c r="I500" s="121"/>
      <c r="J500" s="121"/>
      <c r="K500" s="121"/>
      <c r="L500" s="121"/>
      <c r="M500" s="121"/>
      <c r="N500" s="121"/>
      <c r="O500" s="121"/>
      <c r="P500" s="121"/>
      <c r="Q500" s="121"/>
      <c r="R500" s="121"/>
    </row>
    <row r="501" spans="2:18">
      <c r="B501" s="120"/>
      <c r="C501" s="121"/>
      <c r="D501" s="121"/>
      <c r="E501" s="121"/>
      <c r="F501" s="121"/>
      <c r="G501" s="121"/>
      <c r="H501" s="121"/>
      <c r="I501" s="121"/>
      <c r="J501" s="121"/>
      <c r="K501" s="121"/>
      <c r="L501" s="121"/>
      <c r="M501" s="121"/>
      <c r="N501" s="121"/>
      <c r="O501" s="121"/>
      <c r="P501" s="121"/>
      <c r="Q501" s="121"/>
      <c r="R501" s="121"/>
    </row>
    <row r="502" spans="2:18">
      <c r="B502" s="120"/>
      <c r="C502" s="121"/>
      <c r="D502" s="121"/>
      <c r="E502" s="121"/>
      <c r="F502" s="121"/>
      <c r="G502" s="121"/>
      <c r="H502" s="121"/>
      <c r="I502" s="121"/>
      <c r="J502" s="121"/>
      <c r="K502" s="121"/>
      <c r="L502" s="121"/>
      <c r="M502" s="121"/>
      <c r="N502" s="121"/>
      <c r="O502" s="121"/>
      <c r="P502" s="121"/>
      <c r="Q502" s="121"/>
      <c r="R502" s="121"/>
    </row>
    <row r="503" spans="2:18">
      <c r="B503" s="120"/>
      <c r="C503" s="121"/>
      <c r="D503" s="121"/>
      <c r="E503" s="121"/>
      <c r="F503" s="121"/>
      <c r="G503" s="121"/>
      <c r="H503" s="121"/>
      <c r="I503" s="121"/>
      <c r="J503" s="121"/>
      <c r="K503" s="121"/>
      <c r="L503" s="121"/>
      <c r="M503" s="121"/>
      <c r="N503" s="121"/>
      <c r="O503" s="121"/>
      <c r="P503" s="121"/>
      <c r="Q503" s="121"/>
      <c r="R503" s="121"/>
    </row>
    <row r="504" spans="2:18">
      <c r="B504" s="120"/>
      <c r="C504" s="121"/>
      <c r="D504" s="121"/>
      <c r="E504" s="121"/>
      <c r="F504" s="121"/>
      <c r="G504" s="121"/>
      <c r="H504" s="121"/>
      <c r="I504" s="121"/>
      <c r="J504" s="121"/>
      <c r="K504" s="121"/>
      <c r="L504" s="121"/>
      <c r="M504" s="121"/>
      <c r="N504" s="121"/>
      <c r="O504" s="121"/>
      <c r="P504" s="121"/>
      <c r="Q504" s="121"/>
      <c r="R504" s="121"/>
    </row>
    <row r="505" spans="2:18">
      <c r="B505" s="120"/>
      <c r="C505" s="121"/>
      <c r="D505" s="121"/>
      <c r="E505" s="121"/>
      <c r="F505" s="121"/>
      <c r="G505" s="121"/>
      <c r="H505" s="121"/>
      <c r="I505" s="121"/>
      <c r="J505" s="121"/>
      <c r="K505" s="121"/>
      <c r="L505" s="121"/>
      <c r="M505" s="121"/>
      <c r="N505" s="121"/>
      <c r="O505" s="121"/>
      <c r="P505" s="121"/>
      <c r="Q505" s="121"/>
      <c r="R505" s="121"/>
    </row>
    <row r="506" spans="2:18">
      <c r="B506" s="120"/>
      <c r="C506" s="121"/>
      <c r="D506" s="121"/>
      <c r="E506" s="121"/>
      <c r="F506" s="121"/>
      <c r="G506" s="121"/>
      <c r="H506" s="121"/>
      <c r="I506" s="121"/>
      <c r="J506" s="121"/>
      <c r="K506" s="121"/>
      <c r="L506" s="121"/>
      <c r="M506" s="121"/>
      <c r="N506" s="121"/>
      <c r="O506" s="121"/>
      <c r="P506" s="121"/>
      <c r="Q506" s="121"/>
      <c r="R506" s="121"/>
    </row>
    <row r="507" spans="2:18">
      <c r="B507" s="120"/>
      <c r="C507" s="121"/>
      <c r="D507" s="121"/>
      <c r="E507" s="121"/>
      <c r="F507" s="121"/>
      <c r="G507" s="121"/>
      <c r="H507" s="121"/>
      <c r="I507" s="121"/>
      <c r="J507" s="121"/>
      <c r="K507" s="121"/>
      <c r="L507" s="121"/>
      <c r="M507" s="121"/>
      <c r="N507" s="121"/>
      <c r="O507" s="121"/>
      <c r="P507" s="121"/>
      <c r="Q507" s="121"/>
      <c r="R507" s="121"/>
    </row>
    <row r="508" spans="2:18">
      <c r="B508" s="120"/>
      <c r="C508" s="121"/>
      <c r="D508" s="121"/>
      <c r="E508" s="121"/>
      <c r="F508" s="121"/>
      <c r="G508" s="121"/>
      <c r="H508" s="121"/>
      <c r="I508" s="121"/>
      <c r="J508" s="121"/>
      <c r="K508" s="121"/>
      <c r="L508" s="121"/>
      <c r="M508" s="121"/>
      <c r="N508" s="121"/>
      <c r="O508" s="121"/>
      <c r="P508" s="121"/>
      <c r="Q508" s="121"/>
      <c r="R508" s="121"/>
    </row>
    <row r="509" spans="2:18">
      <c r="B509" s="120"/>
      <c r="C509" s="121"/>
      <c r="D509" s="121"/>
      <c r="E509" s="121"/>
      <c r="F509" s="121"/>
      <c r="G509" s="121"/>
      <c r="H509" s="121"/>
      <c r="I509" s="121"/>
      <c r="J509" s="121"/>
      <c r="K509" s="121"/>
      <c r="L509" s="121"/>
      <c r="M509" s="121"/>
      <c r="N509" s="121"/>
      <c r="O509" s="121"/>
      <c r="P509" s="121"/>
      <c r="Q509" s="121"/>
      <c r="R509" s="121"/>
    </row>
    <row r="510" spans="2:18">
      <c r="B510" s="120"/>
      <c r="C510" s="121"/>
      <c r="D510" s="121"/>
      <c r="E510" s="121"/>
      <c r="F510" s="121"/>
      <c r="G510" s="121"/>
      <c r="H510" s="121"/>
      <c r="I510" s="121"/>
      <c r="J510" s="121"/>
      <c r="K510" s="121"/>
      <c r="L510" s="121"/>
      <c r="M510" s="121"/>
      <c r="N510" s="121"/>
      <c r="O510" s="121"/>
      <c r="P510" s="121"/>
      <c r="Q510" s="121"/>
      <c r="R510" s="121"/>
    </row>
    <row r="511" spans="2:18">
      <c r="B511" s="120"/>
      <c r="C511" s="121"/>
      <c r="D511" s="121"/>
      <c r="E511" s="121"/>
      <c r="F511" s="121"/>
      <c r="G511" s="121"/>
      <c r="H511" s="121"/>
      <c r="I511" s="121"/>
      <c r="J511" s="121"/>
      <c r="K511" s="121"/>
      <c r="L511" s="121"/>
      <c r="M511" s="121"/>
      <c r="N511" s="121"/>
      <c r="O511" s="121"/>
      <c r="P511" s="121"/>
      <c r="Q511" s="121"/>
      <c r="R511" s="121"/>
    </row>
    <row r="512" spans="2:18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  <row r="575" spans="3:4">
      <c r="C575" s="1"/>
      <c r="D575" s="1"/>
    </row>
    <row r="576" spans="3:4">
      <c r="C576" s="1"/>
      <c r="D576" s="1"/>
    </row>
    <row r="577" spans="3:4">
      <c r="C577" s="1"/>
      <c r="D577" s="1"/>
    </row>
    <row r="578" spans="3:4">
      <c r="C578" s="1"/>
      <c r="D578" s="1"/>
    </row>
    <row r="579" spans="3:4">
      <c r="C579" s="1"/>
      <c r="D579" s="1"/>
    </row>
    <row r="580" spans="3:4">
      <c r="C580" s="1"/>
      <c r="D580" s="1"/>
    </row>
    <row r="581" spans="3:4">
      <c r="C581" s="1"/>
      <c r="D581" s="1"/>
    </row>
    <row r="582" spans="3:4">
      <c r="C582" s="1"/>
      <c r="D582" s="1"/>
    </row>
    <row r="583" spans="3:4">
      <c r="C583" s="1"/>
      <c r="D583" s="1"/>
    </row>
    <row r="584" spans="3:4">
      <c r="C584" s="1"/>
      <c r="D584" s="1"/>
    </row>
    <row r="585" spans="3:4">
      <c r="C585" s="1"/>
      <c r="D585" s="1"/>
    </row>
    <row r="586" spans="3:4">
      <c r="C586" s="1"/>
      <c r="D586" s="1"/>
    </row>
    <row r="587" spans="3:4">
      <c r="C587" s="1"/>
      <c r="D587" s="1"/>
    </row>
    <row r="588" spans="3:4">
      <c r="C588" s="1"/>
      <c r="D588" s="1"/>
    </row>
    <row r="589" spans="3:4">
      <c r="C589" s="1"/>
      <c r="D589" s="1"/>
    </row>
    <row r="590" spans="3:4">
      <c r="C590" s="1"/>
      <c r="D590" s="1"/>
    </row>
    <row r="591" spans="3:4">
      <c r="C591" s="1"/>
      <c r="D591" s="1"/>
    </row>
    <row r="592" spans="3:4">
      <c r="C592" s="1"/>
      <c r="D592" s="1"/>
    </row>
    <row r="593" spans="3:4">
      <c r="C593" s="1"/>
      <c r="D593" s="1"/>
    </row>
    <row r="594" spans="3:4">
      <c r="C594" s="1"/>
      <c r="D594" s="1"/>
    </row>
    <row r="595" spans="3:4">
      <c r="C595" s="1"/>
      <c r="D595" s="1"/>
    </row>
    <row r="596" spans="3:4">
      <c r="C596" s="1"/>
      <c r="D596" s="1"/>
    </row>
    <row r="597" spans="3:4">
      <c r="C597" s="1"/>
      <c r="D597" s="1"/>
    </row>
    <row r="598" spans="3:4">
      <c r="C598" s="1"/>
      <c r="D598" s="1"/>
    </row>
    <row r="599" spans="3:4">
      <c r="C599" s="1"/>
      <c r="D599" s="1"/>
    </row>
    <row r="600" spans="3:4">
      <c r="C600" s="1"/>
      <c r="D600" s="1"/>
    </row>
    <row r="601" spans="3:4">
      <c r="C601" s="1"/>
      <c r="D601" s="1"/>
    </row>
    <row r="602" spans="3:4">
      <c r="C602" s="1"/>
      <c r="D602" s="1"/>
    </row>
    <row r="603" spans="3:4">
      <c r="C603" s="1"/>
      <c r="D603" s="1"/>
    </row>
    <row r="604" spans="3:4">
      <c r="C604" s="1"/>
      <c r="D604" s="1"/>
    </row>
    <row r="605" spans="3:4">
      <c r="C605" s="1"/>
      <c r="D605" s="1"/>
    </row>
    <row r="606" spans="3:4">
      <c r="C606" s="1"/>
      <c r="D606" s="1"/>
    </row>
    <row r="607" spans="3:4">
      <c r="C607" s="1"/>
      <c r="D607" s="1"/>
    </row>
    <row r="608" spans="3:4">
      <c r="C608" s="1"/>
      <c r="D608" s="1"/>
    </row>
    <row r="609" spans="3:4">
      <c r="C609" s="1"/>
      <c r="D609" s="1"/>
    </row>
    <row r="610" spans="3:4">
      <c r="C610" s="1"/>
      <c r="D610" s="1"/>
    </row>
    <row r="611" spans="3:4">
      <c r="C611" s="1"/>
      <c r="D611" s="1"/>
    </row>
    <row r="612" spans="3:4">
      <c r="C612" s="1"/>
      <c r="D612" s="1"/>
    </row>
    <row r="613" spans="3:4">
      <c r="C613" s="1"/>
      <c r="D613" s="1"/>
    </row>
    <row r="614" spans="3:4">
      <c r="C614" s="1"/>
      <c r="D614" s="1"/>
    </row>
    <row r="615" spans="3:4">
      <c r="C615" s="1"/>
      <c r="D615" s="1"/>
    </row>
    <row r="616" spans="3:4">
      <c r="C616" s="1"/>
      <c r="D616" s="1"/>
    </row>
    <row r="617" spans="3:4">
      <c r="C617" s="1"/>
      <c r="D617" s="1"/>
    </row>
    <row r="618" spans="3:4">
      <c r="C618" s="1"/>
      <c r="D618" s="1"/>
    </row>
    <row r="619" spans="3:4">
      <c r="C619" s="1"/>
      <c r="D619" s="1"/>
    </row>
    <row r="620" spans="3:4">
      <c r="C620" s="1"/>
      <c r="D620" s="1"/>
    </row>
    <row r="621" spans="3:4">
      <c r="C621" s="1"/>
      <c r="D621" s="1"/>
    </row>
    <row r="622" spans="3:4">
      <c r="C622" s="1"/>
      <c r="D622" s="1"/>
    </row>
    <row r="623" spans="3:4">
      <c r="C623" s="1"/>
      <c r="D623" s="1"/>
    </row>
    <row r="624" spans="3:4">
      <c r="C624" s="1"/>
      <c r="D624" s="1"/>
    </row>
    <row r="625" spans="3:4">
      <c r="C625" s="1"/>
      <c r="D625" s="1"/>
    </row>
    <row r="626" spans="3:4">
      <c r="C626" s="1"/>
      <c r="D626" s="1"/>
    </row>
    <row r="627" spans="3:4">
      <c r="C627" s="1"/>
      <c r="D627" s="1"/>
    </row>
    <row r="628" spans="3:4">
      <c r="C628" s="1"/>
      <c r="D628" s="1"/>
    </row>
    <row r="629" spans="3:4">
      <c r="C629" s="1"/>
      <c r="D629" s="1"/>
    </row>
    <row r="630" spans="3:4">
      <c r="C630" s="1"/>
      <c r="D630" s="1"/>
    </row>
    <row r="631" spans="3:4">
      <c r="C631" s="1"/>
      <c r="D631" s="1"/>
    </row>
    <row r="632" spans="3:4">
      <c r="C632" s="1"/>
      <c r="D632" s="1"/>
    </row>
    <row r="633" spans="3:4">
      <c r="C633" s="1"/>
      <c r="D633" s="1"/>
    </row>
    <row r="634" spans="3:4">
      <c r="C634" s="1"/>
      <c r="D634" s="1"/>
    </row>
    <row r="635" spans="3:4">
      <c r="C635" s="1"/>
      <c r="D635" s="1"/>
    </row>
    <row r="636" spans="3:4">
      <c r="C636" s="1"/>
      <c r="D636" s="1"/>
    </row>
    <row r="637" spans="3:4">
      <c r="C637" s="1"/>
      <c r="D637" s="1"/>
    </row>
    <row r="638" spans="3:4">
      <c r="C638" s="1"/>
      <c r="D638" s="1"/>
    </row>
    <row r="639" spans="3:4">
      <c r="C639" s="1"/>
      <c r="D639" s="1"/>
    </row>
    <row r="640" spans="3:4">
      <c r="C640" s="1"/>
      <c r="D640" s="1"/>
    </row>
    <row r="641" spans="3:4">
      <c r="C641" s="1"/>
      <c r="D641" s="1"/>
    </row>
    <row r="642" spans="3:4">
      <c r="C642" s="1"/>
      <c r="D642" s="1"/>
    </row>
    <row r="643" spans="3:4">
      <c r="C643" s="1"/>
      <c r="D643" s="1"/>
    </row>
    <row r="644" spans="3:4">
      <c r="C644" s="1"/>
      <c r="D644" s="1"/>
    </row>
    <row r="645" spans="3:4">
      <c r="C645" s="1"/>
      <c r="D645" s="1"/>
    </row>
    <row r="646" spans="3:4">
      <c r="C646" s="1"/>
      <c r="D646" s="1"/>
    </row>
    <row r="647" spans="3:4">
      <c r="C647" s="1"/>
      <c r="D647" s="1"/>
    </row>
    <row r="648" spans="3:4">
      <c r="C648" s="1"/>
      <c r="D648" s="1"/>
    </row>
    <row r="649" spans="3:4">
      <c r="C649" s="1"/>
      <c r="D649" s="1"/>
    </row>
    <row r="650" spans="3:4">
      <c r="C650" s="1"/>
      <c r="D650" s="1"/>
    </row>
    <row r="651" spans="3:4">
      <c r="C651" s="1"/>
      <c r="D651" s="1"/>
    </row>
    <row r="652" spans="3:4">
      <c r="C652" s="1"/>
      <c r="D652" s="1"/>
    </row>
    <row r="653" spans="3:4">
      <c r="C653" s="1"/>
      <c r="D653" s="1"/>
    </row>
    <row r="654" spans="3:4">
      <c r="C654" s="1"/>
      <c r="D654" s="1"/>
    </row>
    <row r="655" spans="3:4">
      <c r="C655" s="1"/>
      <c r="D655" s="1"/>
    </row>
    <row r="656" spans="3:4">
      <c r="C656" s="1"/>
      <c r="D656" s="1"/>
    </row>
    <row r="657" spans="3:4">
      <c r="C657" s="1"/>
      <c r="D657" s="1"/>
    </row>
    <row r="658" spans="3:4">
      <c r="C658" s="1"/>
      <c r="D658" s="1"/>
    </row>
    <row r="659" spans="3:4">
      <c r="C659" s="1"/>
      <c r="D659" s="1"/>
    </row>
    <row r="660" spans="3:4">
      <c r="C660" s="1"/>
      <c r="D660" s="1"/>
    </row>
    <row r="661" spans="3:4">
      <c r="C661" s="1"/>
      <c r="D661" s="1"/>
    </row>
    <row r="662" spans="3:4">
      <c r="C662" s="1"/>
      <c r="D662" s="1"/>
    </row>
    <row r="663" spans="3:4">
      <c r="C663" s="1"/>
      <c r="D663" s="1"/>
    </row>
    <row r="664" spans="3:4">
      <c r="C664" s="1"/>
      <c r="D664" s="1"/>
    </row>
    <row r="665" spans="3:4">
      <c r="C665" s="1"/>
      <c r="D665" s="1"/>
    </row>
    <row r="666" spans="3:4">
      <c r="C666" s="1"/>
      <c r="D666" s="1"/>
    </row>
    <row r="667" spans="3:4">
      <c r="C667" s="1"/>
      <c r="D667" s="1"/>
    </row>
    <row r="668" spans="3:4">
      <c r="C668" s="1"/>
      <c r="D668" s="1"/>
    </row>
    <row r="669" spans="3:4">
      <c r="C669" s="1"/>
      <c r="D669" s="1"/>
    </row>
    <row r="670" spans="3:4">
      <c r="C670" s="1"/>
      <c r="D670" s="1"/>
    </row>
    <row r="671" spans="3:4">
      <c r="C671" s="1"/>
      <c r="D671" s="1"/>
    </row>
    <row r="672" spans="3:4">
      <c r="C672" s="1"/>
      <c r="D672" s="1"/>
    </row>
    <row r="673" spans="3:4">
      <c r="C673" s="1"/>
      <c r="D673" s="1"/>
    </row>
    <row r="674" spans="3:4">
      <c r="C674" s="1"/>
      <c r="D674" s="1"/>
    </row>
    <row r="675" spans="3:4">
      <c r="C675" s="1"/>
      <c r="D675" s="1"/>
    </row>
    <row r="676" spans="3:4">
      <c r="C676" s="1"/>
      <c r="D676" s="1"/>
    </row>
    <row r="677" spans="3:4">
      <c r="C677" s="1"/>
      <c r="D677" s="1"/>
    </row>
    <row r="678" spans="3:4">
      <c r="C678" s="1"/>
      <c r="D678" s="1"/>
    </row>
    <row r="679" spans="3:4">
      <c r="C679" s="1"/>
      <c r="D679" s="1"/>
    </row>
    <row r="680" spans="3:4">
      <c r="C680" s="1"/>
      <c r="D680" s="1"/>
    </row>
    <row r="681" spans="3:4">
      <c r="C681" s="1"/>
      <c r="D681" s="1"/>
    </row>
    <row r="682" spans="3:4">
      <c r="C682" s="1"/>
      <c r="D682" s="1"/>
    </row>
    <row r="683" spans="3:4">
      <c r="C683" s="1"/>
      <c r="D683" s="1"/>
    </row>
    <row r="684" spans="3:4">
      <c r="C684" s="1"/>
      <c r="D684" s="1"/>
    </row>
    <row r="685" spans="3:4">
      <c r="C685" s="1"/>
      <c r="D685" s="1"/>
    </row>
    <row r="686" spans="3:4">
      <c r="C686" s="1"/>
      <c r="D686" s="1"/>
    </row>
    <row r="687" spans="3:4">
      <c r="C687" s="1"/>
      <c r="D687" s="1"/>
    </row>
    <row r="688" spans="3:4">
      <c r="C688" s="1"/>
      <c r="D688" s="1"/>
    </row>
    <row r="689" spans="3:4">
      <c r="C689" s="1"/>
      <c r="D689" s="1"/>
    </row>
    <row r="690" spans="3:4">
      <c r="C690" s="1"/>
      <c r="D690" s="1"/>
    </row>
    <row r="691" spans="3:4">
      <c r="C691" s="1"/>
      <c r="D691" s="1"/>
    </row>
    <row r="692" spans="3:4">
      <c r="C692" s="1"/>
      <c r="D692" s="1"/>
    </row>
    <row r="693" spans="3:4">
      <c r="C693" s="1"/>
      <c r="D693" s="1"/>
    </row>
    <row r="694" spans="3:4">
      <c r="C694" s="1"/>
      <c r="D694" s="1"/>
    </row>
    <row r="695" spans="3:4">
      <c r="C695" s="1"/>
      <c r="D695" s="1"/>
    </row>
    <row r="696" spans="3:4">
      <c r="C696" s="1"/>
      <c r="D696" s="1"/>
    </row>
    <row r="697" spans="3:4">
      <c r="C697" s="1"/>
      <c r="D697" s="1"/>
    </row>
    <row r="698" spans="3:4">
      <c r="C698" s="1"/>
      <c r="D698" s="1"/>
    </row>
    <row r="699" spans="3:4">
      <c r="C699" s="1"/>
      <c r="D699" s="1"/>
    </row>
    <row r="700" spans="3:4">
      <c r="C700" s="1"/>
      <c r="D700" s="1"/>
    </row>
    <row r="701" spans="3:4">
      <c r="C701" s="1"/>
      <c r="D701" s="1"/>
    </row>
    <row r="702" spans="3:4">
      <c r="C702" s="1"/>
      <c r="D702" s="1"/>
    </row>
    <row r="703" spans="3:4">
      <c r="C703" s="1"/>
      <c r="D703" s="1"/>
    </row>
    <row r="704" spans="3:4">
      <c r="C704" s="1"/>
      <c r="D704" s="1"/>
    </row>
    <row r="705" spans="3:4">
      <c r="C705" s="1"/>
      <c r="D705" s="1"/>
    </row>
    <row r="706" spans="3:4">
      <c r="C706" s="1"/>
      <c r="D706" s="1"/>
    </row>
    <row r="707" spans="3:4">
      <c r="C707" s="1"/>
      <c r="D707" s="1"/>
    </row>
    <row r="708" spans="3:4">
      <c r="C708" s="1"/>
      <c r="D708" s="1"/>
    </row>
    <row r="709" spans="3:4">
      <c r="C709" s="1"/>
      <c r="D709" s="1"/>
    </row>
    <row r="710" spans="3:4">
      <c r="C710" s="1"/>
      <c r="D710" s="1"/>
    </row>
    <row r="711" spans="3:4">
      <c r="C711" s="1"/>
      <c r="D711" s="1"/>
    </row>
    <row r="712" spans="3:4">
      <c r="C712" s="1"/>
      <c r="D712" s="1"/>
    </row>
    <row r="713" spans="3:4">
      <c r="C713" s="1"/>
      <c r="D713" s="1"/>
    </row>
    <row r="714" spans="3:4">
      <c r="C714" s="1"/>
      <c r="D714" s="1"/>
    </row>
    <row r="715" spans="3:4">
      <c r="C715" s="1"/>
      <c r="D715" s="1"/>
    </row>
    <row r="716" spans="3:4">
      <c r="C716" s="1"/>
      <c r="D716" s="1"/>
    </row>
    <row r="717" spans="3:4">
      <c r="C717" s="1"/>
      <c r="D717" s="1"/>
    </row>
    <row r="718" spans="3:4">
      <c r="C718" s="1"/>
      <c r="D718" s="1"/>
    </row>
    <row r="719" spans="3:4">
      <c r="C719" s="1"/>
      <c r="D719" s="1"/>
    </row>
    <row r="720" spans="3:4">
      <c r="C720" s="1"/>
      <c r="D720" s="1"/>
    </row>
    <row r="721" spans="3:4">
      <c r="C721" s="1"/>
      <c r="D721" s="1"/>
    </row>
    <row r="722" spans="3:4">
      <c r="C722" s="1"/>
      <c r="D722" s="1"/>
    </row>
    <row r="723" spans="3:4">
      <c r="C723" s="1"/>
      <c r="D723" s="1"/>
    </row>
    <row r="724" spans="3:4">
      <c r="C724" s="1"/>
      <c r="D724" s="1"/>
    </row>
    <row r="725" spans="3:4">
      <c r="C725" s="1"/>
      <c r="D725" s="1"/>
    </row>
    <row r="726" spans="3:4">
      <c r="C726" s="1"/>
      <c r="D726" s="1"/>
    </row>
    <row r="727" spans="3:4">
      <c r="C727" s="1"/>
      <c r="D727" s="1"/>
    </row>
    <row r="728" spans="3:4">
      <c r="C728" s="1"/>
      <c r="D728" s="1"/>
    </row>
    <row r="729" spans="3:4">
      <c r="C729" s="1"/>
      <c r="D729" s="1"/>
    </row>
    <row r="730" spans="3:4">
      <c r="C730" s="1"/>
      <c r="D730" s="1"/>
    </row>
    <row r="731" spans="3:4">
      <c r="C731" s="1"/>
      <c r="D731" s="1"/>
    </row>
    <row r="732" spans="3:4">
      <c r="C732" s="1"/>
      <c r="D732" s="1"/>
    </row>
    <row r="733" spans="3:4">
      <c r="C733" s="1"/>
      <c r="D733" s="1"/>
    </row>
    <row r="734" spans="3:4">
      <c r="C734" s="1"/>
      <c r="D734" s="1"/>
    </row>
    <row r="735" spans="3:4">
      <c r="C735" s="1"/>
      <c r="D735" s="1"/>
    </row>
    <row r="736" spans="3:4">
      <c r="C736" s="1"/>
      <c r="D736" s="1"/>
    </row>
    <row r="737" spans="3:4">
      <c r="C737" s="1"/>
      <c r="D737" s="1"/>
    </row>
    <row r="738" spans="3:4">
      <c r="C738" s="1"/>
      <c r="D738" s="1"/>
    </row>
    <row r="739" spans="3:4">
      <c r="C739" s="1"/>
      <c r="D739" s="1"/>
    </row>
    <row r="740" spans="3:4">
      <c r="C740" s="1"/>
      <c r="D740" s="1"/>
    </row>
    <row r="741" spans="3:4">
      <c r="C741" s="1"/>
      <c r="D741" s="1"/>
    </row>
    <row r="742" spans="3:4">
      <c r="C742" s="1"/>
      <c r="D742" s="1"/>
    </row>
    <row r="743" spans="3:4">
      <c r="C743" s="1"/>
      <c r="D743" s="1"/>
    </row>
    <row r="744" spans="3:4">
      <c r="C744" s="1"/>
      <c r="D744" s="1"/>
    </row>
    <row r="745" spans="3:4">
      <c r="C745" s="1"/>
      <c r="D745" s="1"/>
    </row>
    <row r="746" spans="3:4">
      <c r="C746" s="1"/>
      <c r="D746" s="1"/>
    </row>
    <row r="747" spans="3:4">
      <c r="C747" s="1"/>
      <c r="D747" s="1"/>
    </row>
    <row r="748" spans="3:4">
      <c r="C748" s="1"/>
      <c r="D748" s="1"/>
    </row>
    <row r="749" spans="3:4">
      <c r="C749" s="1"/>
      <c r="D749" s="1"/>
    </row>
    <row r="750" spans="3:4">
      <c r="C750" s="1"/>
      <c r="D750" s="1"/>
    </row>
    <row r="751" spans="3:4">
      <c r="C751" s="1"/>
      <c r="D751" s="1"/>
    </row>
    <row r="752" spans="3:4">
      <c r="C752" s="1"/>
      <c r="D752" s="1"/>
    </row>
    <row r="753" spans="3:4">
      <c r="C753" s="1"/>
      <c r="D753" s="1"/>
    </row>
    <row r="754" spans="3:4">
      <c r="C754" s="1"/>
      <c r="D754" s="1"/>
    </row>
    <row r="755" spans="3:4">
      <c r="C755" s="1"/>
      <c r="D755" s="1"/>
    </row>
    <row r="756" spans="3:4">
      <c r="C756" s="1"/>
      <c r="D756" s="1"/>
    </row>
    <row r="757" spans="3:4">
      <c r="C757" s="1"/>
      <c r="D757" s="1"/>
    </row>
    <row r="758" spans="3:4">
      <c r="C758" s="1"/>
      <c r="D758" s="1"/>
    </row>
    <row r="759" spans="3:4">
      <c r="C759" s="1"/>
      <c r="D759" s="1"/>
    </row>
    <row r="760" spans="3:4">
      <c r="C760" s="1"/>
      <c r="D760" s="1"/>
    </row>
    <row r="761" spans="3:4">
      <c r="C761" s="1"/>
      <c r="D761" s="1"/>
    </row>
    <row r="762" spans="3:4">
      <c r="C762" s="1"/>
      <c r="D762" s="1"/>
    </row>
    <row r="763" spans="3:4">
      <c r="C763" s="1"/>
      <c r="D763" s="1"/>
    </row>
    <row r="764" spans="3:4">
      <c r="C764" s="1"/>
      <c r="D764" s="1"/>
    </row>
    <row r="765" spans="3:4">
      <c r="C765" s="1"/>
      <c r="D765" s="1"/>
    </row>
    <row r="766" spans="3:4">
      <c r="C766" s="1"/>
      <c r="D766" s="1"/>
    </row>
    <row r="767" spans="3:4">
      <c r="C767" s="1"/>
      <c r="D767" s="1"/>
    </row>
    <row r="768" spans="3:4">
      <c r="C768" s="1"/>
      <c r="D768" s="1"/>
    </row>
    <row r="769" spans="3:4">
      <c r="C769" s="1"/>
      <c r="D769" s="1"/>
    </row>
    <row r="770" spans="3:4">
      <c r="C770" s="1"/>
      <c r="D770" s="1"/>
    </row>
    <row r="771" spans="3:4">
      <c r="C771" s="1"/>
      <c r="D771" s="1"/>
    </row>
    <row r="772" spans="3:4">
      <c r="C772" s="1"/>
      <c r="D772" s="1"/>
    </row>
    <row r="773" spans="3:4">
      <c r="C773" s="1"/>
      <c r="D773" s="1"/>
    </row>
    <row r="774" spans="3:4">
      <c r="C774" s="1"/>
      <c r="D774" s="1"/>
    </row>
    <row r="775" spans="3:4">
      <c r="C775" s="1"/>
      <c r="D775" s="1"/>
    </row>
    <row r="776" spans="3:4">
      <c r="C776" s="1"/>
      <c r="D776" s="1"/>
    </row>
    <row r="777" spans="3:4">
      <c r="C777" s="1"/>
      <c r="D777" s="1"/>
    </row>
    <row r="778" spans="3:4">
      <c r="C778" s="1"/>
      <c r="D778" s="1"/>
    </row>
    <row r="779" spans="3:4">
      <c r="C779" s="1"/>
      <c r="D779" s="1"/>
    </row>
    <row r="780" spans="3:4">
      <c r="C780" s="1"/>
      <c r="D780" s="1"/>
    </row>
    <row r="781" spans="3:4">
      <c r="C781" s="1"/>
      <c r="D781" s="1"/>
    </row>
    <row r="782" spans="3:4">
      <c r="C782" s="1"/>
      <c r="D782" s="1"/>
    </row>
    <row r="783" spans="3:4">
      <c r="C783" s="1"/>
      <c r="D783" s="1"/>
    </row>
    <row r="784" spans="3:4">
      <c r="C784" s="1"/>
      <c r="D784" s="1"/>
    </row>
    <row r="785" spans="3:4">
      <c r="C785" s="1"/>
      <c r="D785" s="1"/>
    </row>
    <row r="786" spans="3:4">
      <c r="C786" s="1"/>
      <c r="D786" s="1"/>
    </row>
    <row r="787" spans="3:4">
      <c r="C787" s="1"/>
      <c r="D787" s="1"/>
    </row>
    <row r="788" spans="3:4">
      <c r="C788" s="1"/>
      <c r="D788" s="1"/>
    </row>
    <row r="789" spans="3:4">
      <c r="C789" s="1"/>
      <c r="D789" s="1"/>
    </row>
    <row r="790" spans="3:4">
      <c r="C790" s="1"/>
      <c r="D790" s="1"/>
    </row>
    <row r="791" spans="3:4">
      <c r="C791" s="1"/>
      <c r="D791" s="1"/>
    </row>
    <row r="792" spans="3:4">
      <c r="C792" s="1"/>
      <c r="D792" s="1"/>
    </row>
    <row r="793" spans="3:4">
      <c r="C793" s="1"/>
      <c r="D793" s="1"/>
    </row>
    <row r="794" spans="3:4">
      <c r="C794" s="1"/>
      <c r="D794" s="1"/>
    </row>
    <row r="795" spans="3:4">
      <c r="C795" s="1"/>
      <c r="D795" s="1"/>
    </row>
    <row r="796" spans="3:4">
      <c r="C796" s="1"/>
      <c r="D796" s="1"/>
    </row>
    <row r="797" spans="3:4">
      <c r="C797" s="1"/>
      <c r="D797" s="1"/>
    </row>
    <row r="798" spans="3:4">
      <c r="C798" s="1"/>
      <c r="D798" s="1"/>
    </row>
    <row r="799" spans="3:4">
      <c r="C799" s="1"/>
      <c r="D799" s="1"/>
    </row>
    <row r="800" spans="3:4">
      <c r="C800" s="1"/>
      <c r="D800" s="1"/>
    </row>
    <row r="801" spans="3:4">
      <c r="C801" s="1"/>
      <c r="D801" s="1"/>
    </row>
    <row r="802" spans="3:4">
      <c r="C802" s="1"/>
      <c r="D802" s="1"/>
    </row>
    <row r="803" spans="3:4">
      <c r="C803" s="1"/>
      <c r="D803" s="1"/>
    </row>
    <row r="804" spans="3:4">
      <c r="C804" s="1"/>
      <c r="D804" s="1"/>
    </row>
    <row r="805" spans="3:4">
      <c r="C805" s="1"/>
      <c r="D805" s="1"/>
    </row>
    <row r="806" spans="3:4">
      <c r="C806" s="1"/>
      <c r="D806" s="1"/>
    </row>
    <row r="807" spans="3:4">
      <c r="C807" s="1"/>
      <c r="D807" s="1"/>
    </row>
    <row r="808" spans="3:4">
      <c r="C808" s="1"/>
      <c r="D808" s="1"/>
    </row>
    <row r="809" spans="3:4">
      <c r="C809" s="1"/>
      <c r="D809" s="1"/>
    </row>
    <row r="810" spans="3:4">
      <c r="C810" s="1"/>
      <c r="D810" s="1"/>
    </row>
    <row r="811" spans="3:4">
      <c r="C811" s="1"/>
      <c r="D811" s="1"/>
    </row>
    <row r="812" spans="3:4">
      <c r="C812" s="1"/>
      <c r="D812" s="1"/>
    </row>
    <row r="813" spans="3:4">
      <c r="C813" s="1"/>
      <c r="D813" s="1"/>
    </row>
    <row r="814" spans="3:4">
      <c r="C814" s="1"/>
      <c r="D814" s="1"/>
    </row>
    <row r="815" spans="3:4">
      <c r="C815" s="1"/>
      <c r="D815" s="1"/>
    </row>
    <row r="816" spans="3:4">
      <c r="C816" s="1"/>
      <c r="D816" s="1"/>
    </row>
    <row r="817" spans="3:4">
      <c r="C817" s="1"/>
      <c r="D817" s="1"/>
    </row>
    <row r="818" spans="3:4">
      <c r="C818" s="1"/>
      <c r="D818" s="1"/>
    </row>
    <row r="819" spans="3:4">
      <c r="C819" s="1"/>
      <c r="D819" s="1"/>
    </row>
    <row r="820" spans="3:4">
      <c r="C820" s="1"/>
      <c r="D820" s="1"/>
    </row>
    <row r="821" spans="3:4">
      <c r="C821" s="1"/>
      <c r="D821" s="1"/>
    </row>
    <row r="822" spans="3:4">
      <c r="C822" s="1"/>
      <c r="D822" s="1"/>
    </row>
    <row r="823" spans="3:4">
      <c r="C823" s="1"/>
      <c r="D823" s="1"/>
    </row>
    <row r="824" spans="3:4">
      <c r="C824" s="1"/>
      <c r="D824" s="1"/>
    </row>
    <row r="825" spans="3:4">
      <c r="C825" s="1"/>
      <c r="D825" s="1"/>
    </row>
    <row r="826" spans="3:4">
      <c r="C826" s="1"/>
      <c r="D826" s="1"/>
    </row>
    <row r="827" spans="3:4">
      <c r="C827" s="1"/>
      <c r="D827" s="1"/>
    </row>
    <row r="828" spans="3:4">
      <c r="C828" s="1"/>
      <c r="D828" s="1"/>
    </row>
    <row r="829" spans="3:4">
      <c r="C829" s="1"/>
      <c r="D829" s="1"/>
    </row>
    <row r="830" spans="3:4">
      <c r="C830" s="1"/>
      <c r="D830" s="1"/>
    </row>
    <row r="831" spans="3:4">
      <c r="C831" s="1"/>
      <c r="D831" s="1"/>
    </row>
    <row r="832" spans="3:4">
      <c r="C832" s="1"/>
      <c r="D832" s="1"/>
    </row>
    <row r="833" spans="3:4">
      <c r="C833" s="1"/>
      <c r="D833" s="1"/>
    </row>
    <row r="834" spans="3:4">
      <c r="C834" s="1"/>
      <c r="D834" s="1"/>
    </row>
    <row r="835" spans="3:4">
      <c r="C835" s="1"/>
      <c r="D835" s="1"/>
    </row>
    <row r="836" spans="3:4">
      <c r="C836" s="1"/>
      <c r="D836" s="1"/>
    </row>
    <row r="837" spans="3:4">
      <c r="C837" s="1"/>
      <c r="D837" s="1"/>
    </row>
    <row r="838" spans="3:4">
      <c r="C838" s="1"/>
      <c r="D838" s="1"/>
    </row>
    <row r="839" spans="3:4">
      <c r="C839" s="1"/>
      <c r="D839" s="1"/>
    </row>
    <row r="840" spans="3:4">
      <c r="C840" s="1"/>
      <c r="D840" s="1"/>
    </row>
    <row r="841" spans="3:4">
      <c r="C841" s="1"/>
      <c r="D841" s="1"/>
    </row>
    <row r="842" spans="3:4">
      <c r="C842" s="1"/>
      <c r="D842" s="1"/>
    </row>
    <row r="843" spans="3:4">
      <c r="C843" s="1"/>
      <c r="D843" s="1"/>
    </row>
    <row r="844" spans="3:4">
      <c r="C844" s="1"/>
      <c r="D844" s="1"/>
    </row>
    <row r="845" spans="3:4">
      <c r="C845" s="1"/>
      <c r="D845" s="1"/>
    </row>
    <row r="846" spans="3:4">
      <c r="C846" s="1"/>
      <c r="D846" s="1"/>
    </row>
    <row r="847" spans="3:4">
      <c r="C847" s="1"/>
      <c r="D847" s="1"/>
    </row>
    <row r="848" spans="3:4">
      <c r="C848" s="1"/>
      <c r="D848" s="1"/>
    </row>
    <row r="849" spans="3:4">
      <c r="C849" s="1"/>
      <c r="D849" s="1"/>
    </row>
    <row r="850" spans="3:4">
      <c r="C850" s="1"/>
      <c r="D850" s="1"/>
    </row>
    <row r="851" spans="3:4">
      <c r="C851" s="1"/>
      <c r="D851" s="1"/>
    </row>
    <row r="852" spans="3:4">
      <c r="C852" s="1"/>
      <c r="D852" s="1"/>
    </row>
    <row r="853" spans="3:4">
      <c r="C853" s="1"/>
      <c r="D853" s="1"/>
    </row>
    <row r="854" spans="3:4">
      <c r="C854" s="1"/>
      <c r="D854" s="1"/>
    </row>
    <row r="855" spans="3:4">
      <c r="C855" s="1"/>
      <c r="D855" s="1"/>
    </row>
    <row r="856" spans="3:4">
      <c r="C856" s="1"/>
      <c r="D856" s="1"/>
    </row>
    <row r="857" spans="3:4">
      <c r="C857" s="1"/>
      <c r="D857" s="1"/>
    </row>
    <row r="858" spans="3:4">
      <c r="C858" s="1"/>
      <c r="D858" s="1"/>
    </row>
    <row r="859" spans="3:4">
      <c r="C859" s="1"/>
      <c r="D859" s="1"/>
    </row>
    <row r="860" spans="3:4">
      <c r="C860" s="1"/>
      <c r="D860" s="1"/>
    </row>
    <row r="861" spans="3:4">
      <c r="C861" s="1"/>
      <c r="D861" s="1"/>
    </row>
    <row r="862" spans="3:4">
      <c r="C862" s="1"/>
      <c r="D862" s="1"/>
    </row>
    <row r="863" spans="3:4">
      <c r="C863" s="1"/>
      <c r="D863" s="1"/>
    </row>
    <row r="864" spans="3:4">
      <c r="C864" s="1"/>
      <c r="D864" s="1"/>
    </row>
    <row r="865" spans="3:4">
      <c r="C865" s="1"/>
      <c r="D865" s="1"/>
    </row>
    <row r="866" spans="3:4">
      <c r="C866" s="1"/>
      <c r="D866" s="1"/>
    </row>
    <row r="867" spans="3:4">
      <c r="C867" s="1"/>
      <c r="D867" s="1"/>
    </row>
    <row r="868" spans="3:4">
      <c r="C868" s="1"/>
      <c r="D868" s="1"/>
    </row>
    <row r="869" spans="3:4">
      <c r="C869" s="1"/>
      <c r="D869" s="1"/>
    </row>
    <row r="870" spans="3:4">
      <c r="C870" s="1"/>
      <c r="D870" s="1"/>
    </row>
    <row r="871" spans="3:4">
      <c r="C871" s="1"/>
      <c r="D871" s="1"/>
    </row>
    <row r="872" spans="3:4">
      <c r="C872" s="1"/>
      <c r="D872" s="1"/>
    </row>
    <row r="873" spans="3:4">
      <c r="C873" s="1"/>
      <c r="D873" s="1"/>
    </row>
    <row r="874" spans="3:4">
      <c r="C874" s="1"/>
      <c r="D874" s="1"/>
    </row>
    <row r="875" spans="3:4">
      <c r="C875" s="1"/>
      <c r="D875" s="1"/>
    </row>
    <row r="876" spans="3:4">
      <c r="C876" s="1"/>
      <c r="D876" s="1"/>
    </row>
    <row r="877" spans="3:4">
      <c r="C877" s="1"/>
      <c r="D877" s="1"/>
    </row>
  </sheetData>
  <sheetProtection sheet="1" objects="1" scenarios="1"/>
  <mergeCells count="3">
    <mergeCell ref="B6:R6"/>
    <mergeCell ref="B7:R7"/>
    <mergeCell ref="B66:D66"/>
  </mergeCells>
  <phoneticPr fontId="5" type="noConversion"/>
  <dataValidations count="1">
    <dataValidation allowBlank="1" showInputMessage="1" showErrorMessage="1" sqref="N10:Q10 N9 N1:N7 C5:C29 O1:Q9 E1:I30 D1:D29 C67:D1048576 C32:D65 E32:I1048576 A1:B1048576 J1:M1048576 O11:Q1048576 N32:N1048576 R1:XFD1048576"/>
  </dataValidations>
  <pageMargins left="0" right="0" top="0.5" bottom="0.5" header="0" footer="0.25"/>
  <pageSetup paperSize="9" scale="88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4">
    <tabColor indexed="44"/>
    <pageSetUpPr fitToPage="1"/>
  </sheetPr>
  <dimension ref="B1:T713"/>
  <sheetViews>
    <sheetView rightToLeft="1" zoomScale="70" zoomScaleNormal="70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58" style="2" bestFit="1" customWidth="1"/>
    <col min="4" max="5" width="5.42578125" style="2" bestFit="1" customWidth="1"/>
    <col min="6" max="6" width="6.5703125" style="2" bestFit="1" customWidth="1"/>
    <col min="7" max="7" width="5.28515625" style="2" bestFit="1" customWidth="1"/>
    <col min="8" max="8" width="4.5703125" style="1" bestFit="1" customWidth="1"/>
    <col min="9" max="9" width="7.85546875" style="1" bestFit="1" customWidth="1"/>
    <col min="10" max="10" width="7.140625" style="1" bestFit="1" customWidth="1"/>
    <col min="11" max="11" width="5.140625" style="1" bestFit="1" customWidth="1"/>
    <col min="12" max="12" width="5.28515625" style="1" bestFit="1" customWidth="1"/>
    <col min="13" max="13" width="6.7109375" style="1" bestFit="1" customWidth="1"/>
    <col min="14" max="14" width="7.5703125" style="1" bestFit="1" customWidth="1"/>
    <col min="15" max="15" width="7" style="1" bestFit="1" customWidth="1"/>
    <col min="16" max="16" width="6.42578125" style="1" bestFit="1" customWidth="1"/>
    <col min="17" max="17" width="8" style="1" bestFit="1" customWidth="1"/>
    <col min="18" max="18" width="11.28515625" style="1" bestFit="1" customWidth="1"/>
    <col min="19" max="19" width="11.85546875" style="1" bestFit="1" customWidth="1"/>
    <col min="20" max="20" width="9" style="1" bestFit="1" customWidth="1"/>
    <col min="21" max="16384" width="9.140625" style="1"/>
  </cols>
  <sheetData>
    <row r="1" spans="2:20">
      <c r="B1" s="46" t="s">
        <v>146</v>
      </c>
      <c r="C1" s="67" t="s" vm="1">
        <v>230</v>
      </c>
    </row>
    <row r="2" spans="2:20">
      <c r="B2" s="46" t="s">
        <v>145</v>
      </c>
      <c r="C2" s="67" t="s">
        <v>231</v>
      </c>
    </row>
    <row r="3" spans="2:20">
      <c r="B3" s="46" t="s">
        <v>147</v>
      </c>
      <c r="C3" s="67" t="s">
        <v>232</v>
      </c>
    </row>
    <row r="4" spans="2:20">
      <c r="B4" s="46" t="s">
        <v>148</v>
      </c>
      <c r="C4" s="67">
        <v>8802</v>
      </c>
    </row>
    <row r="6" spans="2:20" ht="26.25" customHeight="1">
      <c r="B6" s="160" t="s">
        <v>174</v>
      </c>
      <c r="C6" s="164"/>
      <c r="D6" s="164"/>
      <c r="E6" s="164"/>
      <c r="F6" s="164"/>
      <c r="G6" s="164"/>
      <c r="H6" s="164"/>
      <c r="I6" s="164"/>
      <c r="J6" s="164"/>
      <c r="K6" s="164"/>
      <c r="L6" s="164"/>
      <c r="M6" s="164"/>
      <c r="N6" s="164"/>
      <c r="O6" s="164"/>
      <c r="P6" s="164"/>
      <c r="Q6" s="164"/>
      <c r="R6" s="164"/>
      <c r="S6" s="164"/>
      <c r="T6" s="165"/>
    </row>
    <row r="7" spans="2:20" ht="26.25" customHeight="1">
      <c r="B7" s="160" t="s">
        <v>91</v>
      </c>
      <c r="C7" s="164"/>
      <c r="D7" s="164"/>
      <c r="E7" s="164"/>
      <c r="F7" s="164"/>
      <c r="G7" s="164"/>
      <c r="H7" s="164"/>
      <c r="I7" s="164"/>
      <c r="J7" s="164"/>
      <c r="K7" s="164"/>
      <c r="L7" s="164"/>
      <c r="M7" s="164"/>
      <c r="N7" s="164"/>
      <c r="O7" s="164"/>
      <c r="P7" s="164"/>
      <c r="Q7" s="164"/>
      <c r="R7" s="164"/>
      <c r="S7" s="164"/>
      <c r="T7" s="165"/>
    </row>
    <row r="8" spans="2:20" s="3" customFormat="1" ht="78.75">
      <c r="B8" s="36" t="s">
        <v>116</v>
      </c>
      <c r="C8" s="12" t="s">
        <v>47</v>
      </c>
      <c r="D8" s="12" t="s">
        <v>120</v>
      </c>
      <c r="E8" s="12" t="s">
        <v>190</v>
      </c>
      <c r="F8" s="12" t="s">
        <v>118</v>
      </c>
      <c r="G8" s="12" t="s">
        <v>67</v>
      </c>
      <c r="H8" s="12" t="s">
        <v>14</v>
      </c>
      <c r="I8" s="12" t="s">
        <v>68</v>
      </c>
      <c r="J8" s="12" t="s">
        <v>105</v>
      </c>
      <c r="K8" s="12" t="s">
        <v>17</v>
      </c>
      <c r="L8" s="12" t="s">
        <v>104</v>
      </c>
      <c r="M8" s="12" t="s">
        <v>16</v>
      </c>
      <c r="N8" s="12" t="s">
        <v>18</v>
      </c>
      <c r="O8" s="12" t="s">
        <v>206</v>
      </c>
      <c r="P8" s="12" t="s">
        <v>205</v>
      </c>
      <c r="Q8" s="12" t="s">
        <v>63</v>
      </c>
      <c r="R8" s="12" t="s">
        <v>60</v>
      </c>
      <c r="S8" s="12" t="s">
        <v>149</v>
      </c>
      <c r="T8" s="37" t="s">
        <v>151</v>
      </c>
    </row>
    <row r="9" spans="2:20" s="3" customFormat="1" ht="20.25" customHeight="1">
      <c r="B9" s="38"/>
      <c r="C9" s="15"/>
      <c r="D9" s="15"/>
      <c r="E9" s="15"/>
      <c r="F9" s="15"/>
      <c r="G9" s="15"/>
      <c r="H9" s="15"/>
      <c r="I9" s="15"/>
      <c r="J9" s="15" t="s">
        <v>21</v>
      </c>
      <c r="K9" s="15" t="s">
        <v>20</v>
      </c>
      <c r="L9" s="15"/>
      <c r="M9" s="15" t="s">
        <v>19</v>
      </c>
      <c r="N9" s="15" t="s">
        <v>19</v>
      </c>
      <c r="O9" s="15" t="s">
        <v>213</v>
      </c>
      <c r="P9" s="15"/>
      <c r="Q9" s="15" t="s">
        <v>209</v>
      </c>
      <c r="R9" s="15" t="s">
        <v>19</v>
      </c>
      <c r="S9" s="15" t="s">
        <v>19</v>
      </c>
      <c r="T9" s="61" t="s">
        <v>19</v>
      </c>
    </row>
    <row r="10" spans="2:20" s="4" customFormat="1" ht="18" customHeight="1">
      <c r="B10" s="39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114</v>
      </c>
      <c r="R10" s="18" t="s">
        <v>115</v>
      </c>
      <c r="S10" s="43" t="s">
        <v>152</v>
      </c>
      <c r="T10" s="60" t="s">
        <v>191</v>
      </c>
    </row>
    <row r="11" spans="2:20" s="4" customFormat="1" ht="18" customHeight="1">
      <c r="B11" s="125" t="s">
        <v>3171</v>
      </c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126">
        <v>0</v>
      </c>
      <c r="R11" s="81"/>
      <c r="S11" s="127">
        <v>0</v>
      </c>
      <c r="T11" s="127">
        <v>0</v>
      </c>
    </row>
    <row r="12" spans="2:20">
      <c r="B12" s="128" t="s">
        <v>221</v>
      </c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</row>
    <row r="13" spans="2:20">
      <c r="B13" s="128" t="s">
        <v>113</v>
      </c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1"/>
    </row>
    <row r="14" spans="2:20">
      <c r="B14" s="128" t="s">
        <v>204</v>
      </c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</row>
    <row r="15" spans="2:20">
      <c r="B15" s="128" t="s">
        <v>212</v>
      </c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</row>
    <row r="16" spans="2:20"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</row>
    <row r="17" spans="2:20"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</row>
    <row r="18" spans="2:20">
      <c r="B18" s="81"/>
      <c r="C18" s="81"/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1"/>
      <c r="S18" s="81"/>
      <c r="T18" s="81"/>
    </row>
    <row r="19" spans="2:20">
      <c r="B19" s="81"/>
      <c r="C19" s="81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</row>
    <row r="20" spans="2:20">
      <c r="B20" s="81"/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1"/>
      <c r="S20" s="81"/>
      <c r="T20" s="81"/>
    </row>
    <row r="21" spans="2:20">
      <c r="B21" s="81"/>
      <c r="C21" s="81"/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81"/>
      <c r="R21" s="81"/>
      <c r="S21" s="81"/>
      <c r="T21" s="81"/>
    </row>
    <row r="22" spans="2:20"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</row>
    <row r="23" spans="2:20">
      <c r="B23" s="81"/>
      <c r="C23" s="81"/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</row>
    <row r="24" spans="2:20">
      <c r="B24" s="81"/>
      <c r="C24" s="81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</row>
    <row r="25" spans="2:20">
      <c r="B25" s="81"/>
      <c r="C25" s="81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</row>
    <row r="26" spans="2:20">
      <c r="B26" s="81"/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</row>
    <row r="27" spans="2:20">
      <c r="B27" s="81"/>
      <c r="C27" s="81"/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</row>
    <row r="28" spans="2:20">
      <c r="B28" s="81"/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</row>
    <row r="29" spans="2:20">
      <c r="B29" s="81"/>
      <c r="C29" s="81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</row>
    <row r="30" spans="2:20">
      <c r="B30" s="81"/>
      <c r="C30" s="81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</row>
    <row r="31" spans="2:20">
      <c r="B31" s="81"/>
      <c r="C31" s="81"/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</row>
    <row r="32" spans="2:20">
      <c r="B32" s="81"/>
      <c r="C32" s="81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</row>
    <row r="33" spans="2:20">
      <c r="B33" s="81"/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</row>
    <row r="34" spans="2:20">
      <c r="B34" s="81"/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</row>
    <row r="35" spans="2:20">
      <c r="B35" s="81"/>
      <c r="C35" s="81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</row>
    <row r="36" spans="2:20">
      <c r="B36" s="81"/>
      <c r="C36" s="81"/>
      <c r="D36" s="81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</row>
    <row r="37" spans="2:20">
      <c r="B37" s="81"/>
      <c r="C37" s="81"/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</row>
    <row r="38" spans="2:20">
      <c r="B38" s="81"/>
      <c r="C38" s="81"/>
      <c r="D38" s="81"/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</row>
    <row r="39" spans="2:20">
      <c r="B39" s="81"/>
      <c r="C39" s="81"/>
      <c r="D39" s="81"/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</row>
    <row r="40" spans="2:20">
      <c r="B40" s="81"/>
      <c r="C40" s="81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</row>
    <row r="41" spans="2:20">
      <c r="B41" s="81"/>
      <c r="C41" s="81"/>
      <c r="D41" s="81"/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</row>
    <row r="42" spans="2:20">
      <c r="B42" s="81"/>
      <c r="C42" s="81"/>
      <c r="D42" s="81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</row>
    <row r="43" spans="2:20">
      <c r="B43" s="81"/>
      <c r="C43" s="81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</row>
    <row r="44" spans="2:20">
      <c r="B44" s="81"/>
      <c r="C44" s="81"/>
      <c r="D44" s="81"/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</row>
    <row r="45" spans="2:20">
      <c r="B45" s="81"/>
      <c r="C45" s="81"/>
      <c r="D45" s="81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</row>
    <row r="46" spans="2:20">
      <c r="B46" s="81"/>
      <c r="C46" s="81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</row>
    <row r="47" spans="2:20">
      <c r="B47" s="81"/>
      <c r="C47" s="81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</row>
    <row r="48" spans="2:20">
      <c r="B48" s="81"/>
      <c r="C48" s="81"/>
      <c r="D48" s="81"/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</row>
    <row r="49" spans="2:20">
      <c r="B49" s="81"/>
      <c r="C49" s="81"/>
      <c r="D49" s="81"/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</row>
    <row r="50" spans="2:20">
      <c r="B50" s="81"/>
      <c r="C50" s="81"/>
      <c r="D50" s="81"/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</row>
    <row r="51" spans="2:20"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1"/>
      <c r="O51" s="81"/>
      <c r="P51" s="81"/>
      <c r="Q51" s="81"/>
      <c r="R51" s="81"/>
      <c r="S51" s="81"/>
      <c r="T51" s="81"/>
    </row>
    <row r="52" spans="2:20">
      <c r="B52" s="81"/>
      <c r="C52" s="81"/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</row>
    <row r="53" spans="2:20">
      <c r="B53" s="81"/>
      <c r="C53" s="81"/>
      <c r="D53" s="81"/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81"/>
      <c r="P53" s="81"/>
      <c r="Q53" s="81"/>
      <c r="R53" s="81"/>
      <c r="S53" s="81"/>
      <c r="T53" s="81"/>
    </row>
    <row r="54" spans="2:20">
      <c r="B54" s="81"/>
      <c r="C54" s="81"/>
      <c r="D54" s="81"/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</row>
    <row r="55" spans="2:20">
      <c r="B55" s="81"/>
      <c r="C55" s="81"/>
      <c r="D55" s="81"/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81"/>
      <c r="R55" s="81"/>
      <c r="S55" s="81"/>
      <c r="T55" s="81"/>
    </row>
    <row r="56" spans="2:20">
      <c r="B56" s="81"/>
      <c r="C56" s="81"/>
      <c r="D56" s="81"/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1"/>
    </row>
    <row r="57" spans="2:20">
      <c r="B57" s="81"/>
      <c r="C57" s="81"/>
      <c r="D57" s="81"/>
      <c r="E57" s="81"/>
      <c r="F57" s="81"/>
      <c r="G57" s="81"/>
      <c r="H57" s="81"/>
      <c r="I57" s="81"/>
      <c r="J57" s="81"/>
      <c r="K57" s="81"/>
      <c r="L57" s="81"/>
      <c r="M57" s="81"/>
      <c r="N57" s="81"/>
      <c r="O57" s="81"/>
      <c r="P57" s="81"/>
      <c r="Q57" s="81"/>
      <c r="R57" s="81"/>
      <c r="S57" s="81"/>
      <c r="T57" s="81"/>
    </row>
    <row r="58" spans="2:20">
      <c r="B58" s="81"/>
      <c r="C58" s="81"/>
      <c r="D58" s="81"/>
      <c r="E58" s="81"/>
      <c r="F58" s="81"/>
      <c r="G58" s="81"/>
      <c r="H58" s="81"/>
      <c r="I58" s="81"/>
      <c r="J58" s="81"/>
      <c r="K58" s="81"/>
      <c r="L58" s="81"/>
      <c r="M58" s="81"/>
      <c r="N58" s="81"/>
      <c r="O58" s="81"/>
      <c r="P58" s="81"/>
      <c r="Q58" s="81"/>
      <c r="R58" s="81"/>
      <c r="S58" s="81"/>
      <c r="T58" s="81"/>
    </row>
    <row r="59" spans="2:20">
      <c r="B59" s="81"/>
      <c r="C59" s="81"/>
      <c r="D59" s="81"/>
      <c r="E59" s="81"/>
      <c r="F59" s="81"/>
      <c r="G59" s="81"/>
      <c r="H59" s="81"/>
      <c r="I59" s="81"/>
      <c r="J59" s="81"/>
      <c r="K59" s="81"/>
      <c r="L59" s="81"/>
      <c r="M59" s="81"/>
      <c r="N59" s="81"/>
      <c r="O59" s="81"/>
      <c r="P59" s="81"/>
      <c r="Q59" s="81"/>
      <c r="R59" s="81"/>
      <c r="S59" s="81"/>
      <c r="T59" s="81"/>
    </row>
    <row r="60" spans="2:20">
      <c r="B60" s="81"/>
      <c r="C60" s="81"/>
      <c r="D60" s="81"/>
      <c r="E60" s="81"/>
      <c r="F60" s="81"/>
      <c r="G60" s="81"/>
      <c r="H60" s="81"/>
      <c r="I60" s="81"/>
      <c r="J60" s="81"/>
      <c r="K60" s="81"/>
      <c r="L60" s="81"/>
      <c r="M60" s="81"/>
      <c r="N60" s="81"/>
      <c r="O60" s="81"/>
      <c r="P60" s="81"/>
      <c r="Q60" s="81"/>
      <c r="R60" s="81"/>
      <c r="S60" s="81"/>
      <c r="T60" s="81"/>
    </row>
    <row r="61" spans="2:20">
      <c r="B61" s="81"/>
      <c r="C61" s="81"/>
      <c r="D61" s="81"/>
      <c r="E61" s="81"/>
      <c r="F61" s="81"/>
      <c r="G61" s="81"/>
      <c r="H61" s="81"/>
      <c r="I61" s="81"/>
      <c r="J61" s="81"/>
      <c r="K61" s="81"/>
      <c r="L61" s="81"/>
      <c r="M61" s="81"/>
      <c r="N61" s="81"/>
      <c r="O61" s="81"/>
      <c r="P61" s="81"/>
      <c r="Q61" s="81"/>
      <c r="R61" s="81"/>
      <c r="S61" s="81"/>
      <c r="T61" s="81"/>
    </row>
    <row r="62" spans="2:20">
      <c r="B62" s="81"/>
      <c r="C62" s="81"/>
      <c r="D62" s="81"/>
      <c r="E62" s="81"/>
      <c r="F62" s="81"/>
      <c r="G62" s="81"/>
      <c r="H62" s="81"/>
      <c r="I62" s="81"/>
      <c r="J62" s="81"/>
      <c r="K62" s="81"/>
      <c r="L62" s="81"/>
      <c r="M62" s="81"/>
      <c r="N62" s="81"/>
      <c r="O62" s="81"/>
      <c r="P62" s="81"/>
      <c r="Q62" s="81"/>
      <c r="R62" s="81"/>
      <c r="S62" s="81"/>
      <c r="T62" s="81"/>
    </row>
    <row r="63" spans="2:20">
      <c r="B63" s="81"/>
      <c r="C63" s="81"/>
      <c r="D63" s="81"/>
      <c r="E63" s="81"/>
      <c r="F63" s="81"/>
      <c r="G63" s="81"/>
      <c r="H63" s="81"/>
      <c r="I63" s="81"/>
      <c r="J63" s="81"/>
      <c r="K63" s="81"/>
      <c r="L63" s="81"/>
      <c r="M63" s="81"/>
      <c r="N63" s="81"/>
      <c r="O63" s="81"/>
      <c r="P63" s="81"/>
      <c r="Q63" s="81"/>
      <c r="R63" s="81"/>
      <c r="S63" s="81"/>
      <c r="T63" s="81"/>
    </row>
    <row r="64" spans="2:20">
      <c r="B64" s="81"/>
      <c r="C64" s="81"/>
      <c r="D64" s="81"/>
      <c r="E64" s="81"/>
      <c r="F64" s="81"/>
      <c r="G64" s="81"/>
      <c r="H64" s="81"/>
      <c r="I64" s="81"/>
      <c r="J64" s="81"/>
      <c r="K64" s="81"/>
      <c r="L64" s="81"/>
      <c r="M64" s="81"/>
      <c r="N64" s="81"/>
      <c r="O64" s="81"/>
      <c r="P64" s="81"/>
      <c r="Q64" s="81"/>
      <c r="R64" s="81"/>
      <c r="S64" s="81"/>
      <c r="T64" s="81"/>
    </row>
    <row r="65" spans="2:20">
      <c r="B65" s="81"/>
      <c r="C65" s="81"/>
      <c r="D65" s="81"/>
      <c r="E65" s="81"/>
      <c r="F65" s="81"/>
      <c r="G65" s="81"/>
      <c r="H65" s="81"/>
      <c r="I65" s="81"/>
      <c r="J65" s="81"/>
      <c r="K65" s="81"/>
      <c r="L65" s="81"/>
      <c r="M65" s="81"/>
      <c r="N65" s="81"/>
      <c r="O65" s="81"/>
      <c r="P65" s="81"/>
      <c r="Q65" s="81"/>
      <c r="R65" s="81"/>
      <c r="S65" s="81"/>
      <c r="T65" s="81"/>
    </row>
    <row r="66" spans="2:20">
      <c r="B66" s="81"/>
      <c r="C66" s="81"/>
      <c r="D66" s="81"/>
      <c r="E66" s="81"/>
      <c r="F66" s="81"/>
      <c r="G66" s="81"/>
      <c r="H66" s="81"/>
      <c r="I66" s="81"/>
      <c r="J66" s="81"/>
      <c r="K66" s="81"/>
      <c r="L66" s="81"/>
      <c r="M66" s="81"/>
      <c r="N66" s="81"/>
      <c r="O66" s="81"/>
      <c r="P66" s="81"/>
      <c r="Q66" s="81"/>
      <c r="R66" s="81"/>
      <c r="S66" s="81"/>
      <c r="T66" s="81"/>
    </row>
    <row r="67" spans="2:20">
      <c r="B67" s="81"/>
      <c r="C67" s="81"/>
      <c r="D67" s="81"/>
      <c r="E67" s="81"/>
      <c r="F67" s="81"/>
      <c r="G67" s="81"/>
      <c r="H67" s="81"/>
      <c r="I67" s="81"/>
      <c r="J67" s="81"/>
      <c r="K67" s="81"/>
      <c r="L67" s="81"/>
      <c r="M67" s="81"/>
      <c r="N67" s="81"/>
      <c r="O67" s="81"/>
      <c r="P67" s="81"/>
      <c r="Q67" s="81"/>
      <c r="R67" s="81"/>
      <c r="S67" s="81"/>
      <c r="T67" s="81"/>
    </row>
    <row r="68" spans="2:20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  <c r="Q68" s="81"/>
      <c r="R68" s="81"/>
      <c r="S68" s="81"/>
      <c r="T68" s="81"/>
    </row>
    <row r="69" spans="2:20">
      <c r="B69" s="81"/>
      <c r="C69" s="81"/>
      <c r="D69" s="81"/>
      <c r="E69" s="81"/>
      <c r="F69" s="81"/>
      <c r="G69" s="81"/>
      <c r="H69" s="81"/>
      <c r="I69" s="81"/>
      <c r="J69" s="81"/>
      <c r="K69" s="81"/>
      <c r="L69" s="81"/>
      <c r="M69" s="81"/>
      <c r="N69" s="81"/>
      <c r="O69" s="81"/>
      <c r="P69" s="81"/>
      <c r="Q69" s="81"/>
      <c r="R69" s="81"/>
      <c r="S69" s="81"/>
      <c r="T69" s="81"/>
    </row>
    <row r="70" spans="2:20">
      <c r="B70" s="81"/>
      <c r="C70" s="81"/>
      <c r="D70" s="81"/>
      <c r="E70" s="81"/>
      <c r="F70" s="81"/>
      <c r="G70" s="81"/>
      <c r="H70" s="81"/>
      <c r="I70" s="81"/>
      <c r="J70" s="81"/>
      <c r="K70" s="81"/>
      <c r="L70" s="81"/>
      <c r="M70" s="81"/>
      <c r="N70" s="81"/>
      <c r="O70" s="81"/>
      <c r="P70" s="81"/>
      <c r="Q70" s="81"/>
      <c r="R70" s="81"/>
      <c r="S70" s="81"/>
      <c r="T70" s="81"/>
    </row>
    <row r="71" spans="2:20">
      <c r="B71" s="81"/>
      <c r="C71" s="81"/>
      <c r="D71" s="81"/>
      <c r="E71" s="81"/>
      <c r="F71" s="81"/>
      <c r="G71" s="81"/>
      <c r="H71" s="81"/>
      <c r="I71" s="81"/>
      <c r="J71" s="81"/>
      <c r="K71" s="81"/>
      <c r="L71" s="81"/>
      <c r="M71" s="81"/>
      <c r="N71" s="81"/>
      <c r="O71" s="81"/>
      <c r="P71" s="81"/>
      <c r="Q71" s="81"/>
      <c r="R71" s="81"/>
      <c r="S71" s="81"/>
      <c r="T71" s="81"/>
    </row>
    <row r="72" spans="2:20">
      <c r="B72" s="81"/>
      <c r="C72" s="81"/>
      <c r="D72" s="81"/>
      <c r="E72" s="81"/>
      <c r="F72" s="81"/>
      <c r="G72" s="81"/>
      <c r="H72" s="81"/>
      <c r="I72" s="81"/>
      <c r="J72" s="81"/>
      <c r="K72" s="81"/>
      <c r="L72" s="81"/>
      <c r="M72" s="81"/>
      <c r="N72" s="81"/>
      <c r="O72" s="81"/>
      <c r="P72" s="81"/>
      <c r="Q72" s="81"/>
      <c r="R72" s="81"/>
      <c r="S72" s="81"/>
      <c r="T72" s="81"/>
    </row>
    <row r="73" spans="2:20">
      <c r="B73" s="81"/>
      <c r="C73" s="81"/>
      <c r="D73" s="81"/>
      <c r="E73" s="81"/>
      <c r="F73" s="81"/>
      <c r="G73" s="81"/>
      <c r="H73" s="81"/>
      <c r="I73" s="81"/>
      <c r="J73" s="81"/>
      <c r="K73" s="81"/>
      <c r="L73" s="81"/>
      <c r="M73" s="81"/>
      <c r="N73" s="81"/>
      <c r="O73" s="81"/>
      <c r="P73" s="81"/>
      <c r="Q73" s="81"/>
      <c r="R73" s="81"/>
      <c r="S73" s="81"/>
      <c r="T73" s="81"/>
    </row>
    <row r="74" spans="2:20">
      <c r="B74" s="81"/>
      <c r="C74" s="81"/>
      <c r="D74" s="81"/>
      <c r="E74" s="81"/>
      <c r="F74" s="81"/>
      <c r="G74" s="81"/>
      <c r="H74" s="81"/>
      <c r="I74" s="81"/>
      <c r="J74" s="81"/>
      <c r="K74" s="81"/>
      <c r="L74" s="81"/>
      <c r="M74" s="81"/>
      <c r="N74" s="81"/>
      <c r="O74" s="81"/>
      <c r="P74" s="81"/>
      <c r="Q74" s="81"/>
      <c r="R74" s="81"/>
      <c r="S74" s="81"/>
      <c r="T74" s="81"/>
    </row>
    <row r="75" spans="2:20">
      <c r="B75" s="81"/>
      <c r="C75" s="81"/>
      <c r="D75" s="81"/>
      <c r="E75" s="81"/>
      <c r="F75" s="81"/>
      <c r="G75" s="81"/>
      <c r="H75" s="81"/>
      <c r="I75" s="81"/>
      <c r="J75" s="81"/>
      <c r="K75" s="81"/>
      <c r="L75" s="81"/>
      <c r="M75" s="81"/>
      <c r="N75" s="81"/>
      <c r="O75" s="81"/>
      <c r="P75" s="81"/>
      <c r="Q75" s="81"/>
      <c r="R75" s="81"/>
      <c r="S75" s="81"/>
      <c r="T75" s="81"/>
    </row>
    <row r="76" spans="2:20">
      <c r="B76" s="81"/>
      <c r="C76" s="81"/>
      <c r="D76" s="81"/>
      <c r="E76" s="81"/>
      <c r="F76" s="81"/>
      <c r="G76" s="81"/>
      <c r="H76" s="81"/>
      <c r="I76" s="81"/>
      <c r="J76" s="81"/>
      <c r="K76" s="81"/>
      <c r="L76" s="81"/>
      <c r="M76" s="81"/>
      <c r="N76" s="81"/>
      <c r="O76" s="81"/>
      <c r="P76" s="81"/>
      <c r="Q76" s="81"/>
      <c r="R76" s="81"/>
      <c r="S76" s="81"/>
      <c r="T76" s="81"/>
    </row>
    <row r="77" spans="2:20">
      <c r="B77" s="81"/>
      <c r="C77" s="81"/>
      <c r="D77" s="81"/>
      <c r="E77" s="81"/>
      <c r="F77" s="81"/>
      <c r="G77" s="81"/>
      <c r="H77" s="81"/>
      <c r="I77" s="81"/>
      <c r="J77" s="81"/>
      <c r="K77" s="81"/>
      <c r="L77" s="81"/>
      <c r="M77" s="81"/>
      <c r="N77" s="81"/>
      <c r="O77" s="81"/>
      <c r="P77" s="81"/>
      <c r="Q77" s="81"/>
      <c r="R77" s="81"/>
      <c r="S77" s="81"/>
      <c r="T77" s="81"/>
    </row>
    <row r="78" spans="2:20">
      <c r="B78" s="81"/>
      <c r="C78" s="81"/>
      <c r="D78" s="81"/>
      <c r="E78" s="81"/>
      <c r="F78" s="81"/>
      <c r="G78" s="81"/>
      <c r="H78" s="81"/>
      <c r="I78" s="81"/>
      <c r="J78" s="81"/>
      <c r="K78" s="81"/>
      <c r="L78" s="81"/>
      <c r="M78" s="81"/>
      <c r="N78" s="81"/>
      <c r="O78" s="81"/>
      <c r="P78" s="81"/>
      <c r="Q78" s="81"/>
      <c r="R78" s="81"/>
      <c r="S78" s="81"/>
      <c r="T78" s="81"/>
    </row>
    <row r="79" spans="2:20">
      <c r="B79" s="81"/>
      <c r="C79" s="81"/>
      <c r="D79" s="81"/>
      <c r="E79" s="81"/>
      <c r="F79" s="81"/>
      <c r="G79" s="81"/>
      <c r="H79" s="81"/>
      <c r="I79" s="81"/>
      <c r="J79" s="81"/>
      <c r="K79" s="81"/>
      <c r="L79" s="81"/>
      <c r="M79" s="81"/>
      <c r="N79" s="81"/>
      <c r="O79" s="81"/>
      <c r="P79" s="81"/>
      <c r="Q79" s="81"/>
      <c r="R79" s="81"/>
      <c r="S79" s="81"/>
      <c r="T79" s="81"/>
    </row>
    <row r="80" spans="2:20">
      <c r="B80" s="81"/>
      <c r="C80" s="81"/>
      <c r="D80" s="81"/>
      <c r="E80" s="81"/>
      <c r="F80" s="81"/>
      <c r="G80" s="81"/>
      <c r="H80" s="81"/>
      <c r="I80" s="81"/>
      <c r="J80" s="81"/>
      <c r="K80" s="81"/>
      <c r="L80" s="81"/>
      <c r="M80" s="81"/>
      <c r="N80" s="81"/>
      <c r="O80" s="81"/>
      <c r="P80" s="81"/>
      <c r="Q80" s="81"/>
      <c r="R80" s="81"/>
      <c r="S80" s="81"/>
      <c r="T80" s="81"/>
    </row>
    <row r="81" spans="2:20">
      <c r="B81" s="81"/>
      <c r="C81" s="81"/>
      <c r="D81" s="81"/>
      <c r="E81" s="81"/>
      <c r="F81" s="81"/>
      <c r="G81" s="81"/>
      <c r="H81" s="81"/>
      <c r="I81" s="81"/>
      <c r="J81" s="81"/>
      <c r="K81" s="81"/>
      <c r="L81" s="81"/>
      <c r="M81" s="81"/>
      <c r="N81" s="81"/>
      <c r="O81" s="81"/>
      <c r="P81" s="81"/>
      <c r="Q81" s="81"/>
      <c r="R81" s="81"/>
      <c r="S81" s="81"/>
      <c r="T81" s="81"/>
    </row>
    <row r="82" spans="2:20">
      <c r="B82" s="81"/>
      <c r="C82" s="81"/>
      <c r="D82" s="81"/>
      <c r="E82" s="81"/>
      <c r="F82" s="81"/>
      <c r="G82" s="81"/>
      <c r="H82" s="81"/>
      <c r="I82" s="81"/>
      <c r="J82" s="81"/>
      <c r="K82" s="81"/>
      <c r="L82" s="81"/>
      <c r="M82" s="81"/>
      <c r="N82" s="81"/>
      <c r="O82" s="81"/>
      <c r="P82" s="81"/>
      <c r="Q82" s="81"/>
      <c r="R82" s="81"/>
      <c r="S82" s="81"/>
      <c r="T82" s="81"/>
    </row>
    <row r="83" spans="2:20">
      <c r="B83" s="81"/>
      <c r="C83" s="81"/>
      <c r="D83" s="81"/>
      <c r="E83" s="81"/>
      <c r="F83" s="81"/>
      <c r="G83" s="81"/>
      <c r="H83" s="81"/>
      <c r="I83" s="81"/>
      <c r="J83" s="81"/>
      <c r="K83" s="81"/>
      <c r="L83" s="81"/>
      <c r="M83" s="81"/>
      <c r="N83" s="81"/>
      <c r="O83" s="81"/>
      <c r="P83" s="81"/>
      <c r="Q83" s="81"/>
      <c r="R83" s="81"/>
      <c r="S83" s="81"/>
      <c r="T83" s="81"/>
    </row>
    <row r="84" spans="2:20">
      <c r="B84" s="81"/>
      <c r="C84" s="81"/>
      <c r="D84" s="81"/>
      <c r="E84" s="81"/>
      <c r="F84" s="81"/>
      <c r="G84" s="81"/>
      <c r="H84" s="81"/>
      <c r="I84" s="81"/>
      <c r="J84" s="81"/>
      <c r="K84" s="81"/>
      <c r="L84" s="81"/>
      <c r="M84" s="81"/>
      <c r="N84" s="81"/>
      <c r="O84" s="81"/>
      <c r="P84" s="81"/>
      <c r="Q84" s="81"/>
      <c r="R84" s="81"/>
      <c r="S84" s="81"/>
      <c r="T84" s="81"/>
    </row>
    <row r="85" spans="2:20">
      <c r="B85" s="81"/>
      <c r="C85" s="81"/>
      <c r="D85" s="81"/>
      <c r="E85" s="81"/>
      <c r="F85" s="81"/>
      <c r="G85" s="81"/>
      <c r="H85" s="81"/>
      <c r="I85" s="81"/>
      <c r="J85" s="81"/>
      <c r="K85" s="81"/>
      <c r="L85" s="81"/>
      <c r="M85" s="81"/>
      <c r="N85" s="81"/>
      <c r="O85" s="81"/>
      <c r="P85" s="81"/>
      <c r="Q85" s="81"/>
      <c r="R85" s="81"/>
      <c r="S85" s="81"/>
      <c r="T85" s="81"/>
    </row>
    <row r="86" spans="2:20">
      <c r="B86" s="81"/>
      <c r="C86" s="81"/>
      <c r="D86" s="81"/>
      <c r="E86" s="81"/>
      <c r="F86" s="81"/>
      <c r="G86" s="81"/>
      <c r="H86" s="81"/>
      <c r="I86" s="81"/>
      <c r="J86" s="81"/>
      <c r="K86" s="81"/>
      <c r="L86" s="81"/>
      <c r="M86" s="81"/>
      <c r="N86" s="81"/>
      <c r="O86" s="81"/>
      <c r="P86" s="81"/>
      <c r="Q86" s="81"/>
      <c r="R86" s="81"/>
      <c r="S86" s="81"/>
      <c r="T86" s="81"/>
    </row>
    <row r="87" spans="2:20">
      <c r="B87" s="81"/>
      <c r="C87" s="81"/>
      <c r="D87" s="81"/>
      <c r="E87" s="81"/>
      <c r="F87" s="81"/>
      <c r="G87" s="81"/>
      <c r="H87" s="81"/>
      <c r="I87" s="81"/>
      <c r="J87" s="81"/>
      <c r="K87" s="81"/>
      <c r="L87" s="81"/>
      <c r="M87" s="81"/>
      <c r="N87" s="81"/>
      <c r="O87" s="81"/>
      <c r="P87" s="81"/>
      <c r="Q87" s="81"/>
      <c r="R87" s="81"/>
      <c r="S87" s="81"/>
      <c r="T87" s="81"/>
    </row>
    <row r="88" spans="2:20">
      <c r="B88" s="81"/>
      <c r="C88" s="81"/>
      <c r="D88" s="81"/>
      <c r="E88" s="81"/>
      <c r="F88" s="81"/>
      <c r="G88" s="81"/>
      <c r="H88" s="81"/>
      <c r="I88" s="81"/>
      <c r="J88" s="81"/>
      <c r="K88" s="81"/>
      <c r="L88" s="81"/>
      <c r="M88" s="81"/>
      <c r="N88" s="81"/>
      <c r="O88" s="81"/>
      <c r="P88" s="81"/>
      <c r="Q88" s="81"/>
      <c r="R88" s="81"/>
      <c r="S88" s="81"/>
      <c r="T88" s="81"/>
    </row>
    <row r="89" spans="2:20">
      <c r="B89" s="81"/>
      <c r="C89" s="81"/>
      <c r="D89" s="81"/>
      <c r="E89" s="81"/>
      <c r="F89" s="81"/>
      <c r="G89" s="81"/>
      <c r="H89" s="81"/>
      <c r="I89" s="81"/>
      <c r="J89" s="81"/>
      <c r="K89" s="81"/>
      <c r="L89" s="81"/>
      <c r="M89" s="81"/>
      <c r="N89" s="81"/>
      <c r="O89" s="81"/>
      <c r="P89" s="81"/>
      <c r="Q89" s="81"/>
      <c r="R89" s="81"/>
      <c r="S89" s="81"/>
      <c r="T89" s="81"/>
    </row>
    <row r="90" spans="2:20">
      <c r="B90" s="81"/>
      <c r="C90" s="81"/>
      <c r="D90" s="81"/>
      <c r="E90" s="81"/>
      <c r="F90" s="81"/>
      <c r="G90" s="81"/>
      <c r="H90" s="81"/>
      <c r="I90" s="81"/>
      <c r="J90" s="81"/>
      <c r="K90" s="81"/>
      <c r="L90" s="81"/>
      <c r="M90" s="81"/>
      <c r="N90" s="81"/>
      <c r="O90" s="81"/>
      <c r="P90" s="81"/>
      <c r="Q90" s="81"/>
      <c r="R90" s="81"/>
      <c r="S90" s="81"/>
      <c r="T90" s="81"/>
    </row>
    <row r="91" spans="2:20">
      <c r="B91" s="81"/>
      <c r="C91" s="81"/>
      <c r="D91" s="81"/>
      <c r="E91" s="81"/>
      <c r="F91" s="81"/>
      <c r="G91" s="81"/>
      <c r="H91" s="81"/>
      <c r="I91" s="81"/>
      <c r="J91" s="81"/>
      <c r="K91" s="81"/>
      <c r="L91" s="81"/>
      <c r="M91" s="81"/>
      <c r="N91" s="81"/>
      <c r="O91" s="81"/>
      <c r="P91" s="81"/>
      <c r="Q91" s="81"/>
      <c r="R91" s="81"/>
      <c r="S91" s="81"/>
      <c r="T91" s="81"/>
    </row>
    <row r="92" spans="2:20">
      <c r="B92" s="81"/>
      <c r="C92" s="81"/>
      <c r="D92" s="81"/>
      <c r="E92" s="81"/>
      <c r="F92" s="81"/>
      <c r="G92" s="81"/>
      <c r="H92" s="81"/>
      <c r="I92" s="81"/>
      <c r="J92" s="81"/>
      <c r="K92" s="81"/>
      <c r="L92" s="81"/>
      <c r="M92" s="81"/>
      <c r="N92" s="81"/>
      <c r="O92" s="81"/>
      <c r="P92" s="81"/>
      <c r="Q92" s="81"/>
      <c r="R92" s="81"/>
      <c r="S92" s="81"/>
      <c r="T92" s="81"/>
    </row>
    <row r="93" spans="2:20">
      <c r="B93" s="81"/>
      <c r="C93" s="81"/>
      <c r="D93" s="81"/>
      <c r="E93" s="81"/>
      <c r="F93" s="81"/>
      <c r="G93" s="81"/>
      <c r="H93" s="81"/>
      <c r="I93" s="81"/>
      <c r="J93" s="81"/>
      <c r="K93" s="81"/>
      <c r="L93" s="81"/>
      <c r="M93" s="81"/>
      <c r="N93" s="81"/>
      <c r="O93" s="81"/>
      <c r="P93" s="81"/>
      <c r="Q93" s="81"/>
      <c r="R93" s="81"/>
      <c r="S93" s="81"/>
      <c r="T93" s="81"/>
    </row>
    <row r="94" spans="2:20">
      <c r="B94" s="81"/>
      <c r="C94" s="81"/>
      <c r="D94" s="81"/>
      <c r="E94" s="81"/>
      <c r="F94" s="81"/>
      <c r="G94" s="81"/>
      <c r="H94" s="81"/>
      <c r="I94" s="81"/>
      <c r="J94" s="81"/>
      <c r="K94" s="81"/>
      <c r="L94" s="81"/>
      <c r="M94" s="81"/>
      <c r="N94" s="81"/>
      <c r="O94" s="81"/>
      <c r="P94" s="81"/>
      <c r="Q94" s="81"/>
      <c r="R94" s="81"/>
      <c r="S94" s="81"/>
      <c r="T94" s="81"/>
    </row>
    <row r="95" spans="2:20">
      <c r="B95" s="81"/>
      <c r="C95" s="81"/>
      <c r="D95" s="81"/>
      <c r="E95" s="81"/>
      <c r="F95" s="81"/>
      <c r="G95" s="81"/>
      <c r="H95" s="81"/>
      <c r="I95" s="81"/>
      <c r="J95" s="81"/>
      <c r="K95" s="81"/>
      <c r="L95" s="81"/>
      <c r="M95" s="81"/>
      <c r="N95" s="81"/>
      <c r="O95" s="81"/>
      <c r="P95" s="81"/>
      <c r="Q95" s="81"/>
      <c r="R95" s="81"/>
      <c r="S95" s="81"/>
      <c r="T95" s="81"/>
    </row>
    <row r="96" spans="2:20">
      <c r="B96" s="81"/>
      <c r="C96" s="81"/>
      <c r="D96" s="81"/>
      <c r="E96" s="81"/>
      <c r="F96" s="81"/>
      <c r="G96" s="81"/>
      <c r="H96" s="81"/>
      <c r="I96" s="81"/>
      <c r="J96" s="81"/>
      <c r="K96" s="81"/>
      <c r="L96" s="81"/>
      <c r="M96" s="81"/>
      <c r="N96" s="81"/>
      <c r="O96" s="81"/>
      <c r="P96" s="81"/>
      <c r="Q96" s="81"/>
      <c r="R96" s="81"/>
      <c r="S96" s="81"/>
      <c r="T96" s="81"/>
    </row>
    <row r="97" spans="2:20">
      <c r="B97" s="81"/>
      <c r="C97" s="81"/>
      <c r="D97" s="81"/>
      <c r="E97" s="81"/>
      <c r="F97" s="81"/>
      <c r="G97" s="81"/>
      <c r="H97" s="81"/>
      <c r="I97" s="81"/>
      <c r="J97" s="81"/>
      <c r="K97" s="81"/>
      <c r="L97" s="81"/>
      <c r="M97" s="81"/>
      <c r="N97" s="81"/>
      <c r="O97" s="81"/>
      <c r="P97" s="81"/>
      <c r="Q97" s="81"/>
      <c r="R97" s="81"/>
      <c r="S97" s="81"/>
      <c r="T97" s="81"/>
    </row>
    <row r="98" spans="2:20">
      <c r="B98" s="81"/>
      <c r="C98" s="81"/>
      <c r="D98" s="81"/>
      <c r="E98" s="81"/>
      <c r="F98" s="81"/>
      <c r="G98" s="81"/>
      <c r="H98" s="81"/>
      <c r="I98" s="81"/>
      <c r="J98" s="81"/>
      <c r="K98" s="81"/>
      <c r="L98" s="81"/>
      <c r="M98" s="81"/>
      <c r="N98" s="81"/>
      <c r="O98" s="81"/>
      <c r="P98" s="81"/>
      <c r="Q98" s="81"/>
      <c r="R98" s="81"/>
      <c r="S98" s="81"/>
      <c r="T98" s="81"/>
    </row>
    <row r="99" spans="2:20">
      <c r="B99" s="81"/>
      <c r="C99" s="81"/>
      <c r="D99" s="81"/>
      <c r="E99" s="81"/>
      <c r="F99" s="81"/>
      <c r="G99" s="81"/>
      <c r="H99" s="81"/>
      <c r="I99" s="81"/>
      <c r="J99" s="81"/>
      <c r="K99" s="81"/>
      <c r="L99" s="81"/>
      <c r="M99" s="81"/>
      <c r="N99" s="81"/>
      <c r="O99" s="81"/>
      <c r="P99" s="81"/>
      <c r="Q99" s="81"/>
      <c r="R99" s="81"/>
      <c r="S99" s="81"/>
      <c r="T99" s="81"/>
    </row>
    <row r="100" spans="2:20">
      <c r="B100" s="81"/>
      <c r="C100" s="81"/>
      <c r="D100" s="81"/>
      <c r="E100" s="81"/>
      <c r="F100" s="81"/>
      <c r="G100" s="81"/>
      <c r="H100" s="81"/>
      <c r="I100" s="81"/>
      <c r="J100" s="81"/>
      <c r="K100" s="81"/>
      <c r="L100" s="81"/>
      <c r="M100" s="81"/>
      <c r="N100" s="81"/>
      <c r="O100" s="81"/>
      <c r="P100" s="81"/>
      <c r="Q100" s="81"/>
      <c r="R100" s="81"/>
      <c r="S100" s="81"/>
      <c r="T100" s="81"/>
    </row>
    <row r="101" spans="2:20">
      <c r="B101" s="81"/>
      <c r="C101" s="81"/>
      <c r="D101" s="81"/>
      <c r="E101" s="81"/>
      <c r="F101" s="81"/>
      <c r="G101" s="81"/>
      <c r="H101" s="81"/>
      <c r="I101" s="81"/>
      <c r="J101" s="81"/>
      <c r="K101" s="81"/>
      <c r="L101" s="81"/>
      <c r="M101" s="81"/>
      <c r="N101" s="81"/>
      <c r="O101" s="81"/>
      <c r="P101" s="81"/>
      <c r="Q101" s="81"/>
      <c r="R101" s="81"/>
      <c r="S101" s="81"/>
      <c r="T101" s="81"/>
    </row>
    <row r="102" spans="2:20">
      <c r="B102" s="81"/>
      <c r="C102" s="81"/>
      <c r="D102" s="81"/>
      <c r="E102" s="81"/>
      <c r="F102" s="81"/>
      <c r="G102" s="81"/>
      <c r="H102" s="81"/>
      <c r="I102" s="81"/>
      <c r="J102" s="81"/>
      <c r="K102" s="81"/>
      <c r="L102" s="81"/>
      <c r="M102" s="81"/>
      <c r="N102" s="81"/>
      <c r="O102" s="81"/>
      <c r="P102" s="81"/>
      <c r="Q102" s="81"/>
      <c r="R102" s="81"/>
      <c r="S102" s="81"/>
      <c r="T102" s="81"/>
    </row>
    <row r="103" spans="2:20">
      <c r="B103" s="81"/>
      <c r="C103" s="81"/>
      <c r="D103" s="81"/>
      <c r="E103" s="81"/>
      <c r="F103" s="81"/>
      <c r="G103" s="81"/>
      <c r="H103" s="81"/>
      <c r="I103" s="81"/>
      <c r="J103" s="81"/>
      <c r="K103" s="81"/>
      <c r="L103" s="81"/>
      <c r="M103" s="81"/>
      <c r="N103" s="81"/>
      <c r="O103" s="81"/>
      <c r="P103" s="81"/>
      <c r="Q103" s="81"/>
      <c r="R103" s="81"/>
      <c r="S103" s="81"/>
      <c r="T103" s="81"/>
    </row>
    <row r="104" spans="2:20">
      <c r="B104" s="81"/>
      <c r="C104" s="81"/>
      <c r="D104" s="81"/>
      <c r="E104" s="81"/>
      <c r="F104" s="81"/>
      <c r="G104" s="81"/>
      <c r="H104" s="81"/>
      <c r="I104" s="81"/>
      <c r="J104" s="81"/>
      <c r="K104" s="81"/>
      <c r="L104" s="81"/>
      <c r="M104" s="81"/>
      <c r="N104" s="81"/>
      <c r="O104" s="81"/>
      <c r="P104" s="81"/>
      <c r="Q104" s="81"/>
      <c r="R104" s="81"/>
      <c r="S104" s="81"/>
      <c r="T104" s="81"/>
    </row>
    <row r="105" spans="2:20">
      <c r="B105" s="81"/>
      <c r="C105" s="81"/>
      <c r="D105" s="81"/>
      <c r="E105" s="81"/>
      <c r="F105" s="81"/>
      <c r="G105" s="81"/>
      <c r="H105" s="81"/>
      <c r="I105" s="81"/>
      <c r="J105" s="81"/>
      <c r="K105" s="81"/>
      <c r="L105" s="81"/>
      <c r="M105" s="81"/>
      <c r="N105" s="81"/>
      <c r="O105" s="81"/>
      <c r="P105" s="81"/>
      <c r="Q105" s="81"/>
      <c r="R105" s="81"/>
      <c r="S105" s="81"/>
      <c r="T105" s="81"/>
    </row>
    <row r="106" spans="2:20">
      <c r="B106" s="81"/>
      <c r="C106" s="81"/>
      <c r="D106" s="81"/>
      <c r="E106" s="81"/>
      <c r="F106" s="81"/>
      <c r="G106" s="81"/>
      <c r="H106" s="81"/>
      <c r="I106" s="81"/>
      <c r="J106" s="81"/>
      <c r="K106" s="81"/>
      <c r="L106" s="81"/>
      <c r="M106" s="81"/>
      <c r="N106" s="81"/>
      <c r="O106" s="81"/>
      <c r="P106" s="81"/>
      <c r="Q106" s="81"/>
      <c r="R106" s="81"/>
      <c r="S106" s="81"/>
      <c r="T106" s="81"/>
    </row>
    <row r="107" spans="2:20">
      <c r="B107" s="81"/>
      <c r="C107" s="81"/>
      <c r="D107" s="81"/>
      <c r="E107" s="81"/>
      <c r="F107" s="81"/>
      <c r="G107" s="81"/>
      <c r="H107" s="81"/>
      <c r="I107" s="81"/>
      <c r="J107" s="81"/>
      <c r="K107" s="81"/>
      <c r="L107" s="81"/>
      <c r="M107" s="81"/>
      <c r="N107" s="81"/>
      <c r="O107" s="81"/>
      <c r="P107" s="81"/>
      <c r="Q107" s="81"/>
      <c r="R107" s="81"/>
      <c r="S107" s="81"/>
      <c r="T107" s="81"/>
    </row>
    <row r="108" spans="2:20">
      <c r="B108" s="81"/>
      <c r="C108" s="81"/>
      <c r="D108" s="81"/>
      <c r="E108" s="81"/>
      <c r="F108" s="81"/>
      <c r="G108" s="81"/>
      <c r="H108" s="81"/>
      <c r="I108" s="81"/>
      <c r="J108" s="81"/>
      <c r="K108" s="81"/>
      <c r="L108" s="81"/>
      <c r="M108" s="81"/>
      <c r="N108" s="81"/>
      <c r="O108" s="81"/>
      <c r="P108" s="81"/>
      <c r="Q108" s="81"/>
      <c r="R108" s="81"/>
      <c r="S108" s="81"/>
      <c r="T108" s="81"/>
    </row>
    <row r="109" spans="2:20">
      <c r="B109" s="81"/>
      <c r="C109" s="81"/>
      <c r="D109" s="81"/>
      <c r="E109" s="81"/>
      <c r="F109" s="81"/>
      <c r="G109" s="81"/>
      <c r="H109" s="81"/>
      <c r="I109" s="81"/>
      <c r="J109" s="81"/>
      <c r="K109" s="81"/>
      <c r="L109" s="81"/>
      <c r="M109" s="81"/>
      <c r="N109" s="81"/>
      <c r="O109" s="81"/>
      <c r="P109" s="81"/>
      <c r="Q109" s="81"/>
      <c r="R109" s="81"/>
      <c r="S109" s="81"/>
      <c r="T109" s="81"/>
    </row>
    <row r="110" spans="2:20">
      <c r="B110" s="81"/>
      <c r="C110" s="81"/>
      <c r="D110" s="81"/>
      <c r="E110" s="81"/>
      <c r="F110" s="81"/>
      <c r="G110" s="81"/>
      <c r="H110" s="81"/>
      <c r="I110" s="81"/>
      <c r="J110" s="81"/>
      <c r="K110" s="81"/>
      <c r="L110" s="81"/>
      <c r="M110" s="81"/>
      <c r="N110" s="81"/>
      <c r="O110" s="81"/>
      <c r="P110" s="81"/>
      <c r="Q110" s="81"/>
      <c r="R110" s="81"/>
      <c r="S110" s="81"/>
      <c r="T110" s="81"/>
    </row>
    <row r="111" spans="2:20">
      <c r="C111" s="1"/>
      <c r="D111" s="1"/>
      <c r="E111" s="1"/>
      <c r="F111" s="1"/>
      <c r="G111" s="1"/>
    </row>
    <row r="112" spans="2:20">
      <c r="C112" s="1"/>
      <c r="D112" s="1"/>
      <c r="E112" s="1"/>
      <c r="F112" s="1"/>
      <c r="G112" s="1"/>
    </row>
    <row r="113" spans="3:7">
      <c r="C113" s="1"/>
      <c r="D113" s="1"/>
      <c r="E113" s="1"/>
      <c r="F113" s="1"/>
      <c r="G113" s="1"/>
    </row>
    <row r="114" spans="3:7">
      <c r="C114" s="1"/>
      <c r="D114" s="1"/>
      <c r="E114" s="1"/>
      <c r="F114" s="1"/>
      <c r="G114" s="1"/>
    </row>
    <row r="115" spans="3:7">
      <c r="C115" s="1"/>
      <c r="D115" s="1"/>
      <c r="E115" s="1"/>
      <c r="F115" s="1"/>
      <c r="G115" s="1"/>
    </row>
    <row r="116" spans="3:7">
      <c r="C116" s="1"/>
      <c r="D116" s="1"/>
      <c r="E116" s="1"/>
      <c r="F116" s="1"/>
      <c r="G116" s="1"/>
    </row>
    <row r="117" spans="3:7">
      <c r="C117" s="1"/>
      <c r="D117" s="1"/>
      <c r="E117" s="1"/>
      <c r="F117" s="1"/>
      <c r="G117" s="1"/>
    </row>
    <row r="118" spans="3:7">
      <c r="C118" s="1"/>
      <c r="D118" s="1"/>
      <c r="E118" s="1"/>
      <c r="F118" s="1"/>
      <c r="G118" s="1"/>
    </row>
    <row r="119" spans="3:7">
      <c r="C119" s="1"/>
      <c r="D119" s="1"/>
      <c r="E119" s="1"/>
      <c r="F119" s="1"/>
      <c r="G119" s="1"/>
    </row>
    <row r="120" spans="3:7">
      <c r="C120" s="1"/>
      <c r="D120" s="1"/>
      <c r="E120" s="1"/>
      <c r="F120" s="1"/>
      <c r="G120" s="1"/>
    </row>
    <row r="121" spans="3:7">
      <c r="C121" s="1"/>
      <c r="D121" s="1"/>
      <c r="E121" s="1"/>
      <c r="F121" s="1"/>
      <c r="G121" s="1"/>
    </row>
    <row r="122" spans="3:7">
      <c r="C122" s="1"/>
      <c r="D122" s="1"/>
      <c r="E122" s="1"/>
      <c r="F122" s="1"/>
      <c r="G122" s="1"/>
    </row>
    <row r="123" spans="3:7">
      <c r="C123" s="1"/>
      <c r="D123" s="1"/>
      <c r="E123" s="1"/>
      <c r="F123" s="1"/>
      <c r="G123" s="1"/>
    </row>
    <row r="124" spans="3:7">
      <c r="C124" s="1"/>
      <c r="D124" s="1"/>
      <c r="E124" s="1"/>
      <c r="F124" s="1"/>
      <c r="G124" s="1"/>
    </row>
    <row r="125" spans="3:7">
      <c r="C125" s="1"/>
      <c r="D125" s="1"/>
      <c r="E125" s="1"/>
      <c r="F125" s="1"/>
      <c r="G125" s="1"/>
    </row>
    <row r="126" spans="3:7">
      <c r="C126" s="1"/>
      <c r="D126" s="1"/>
      <c r="E126" s="1"/>
      <c r="F126" s="1"/>
      <c r="G126" s="1"/>
    </row>
    <row r="127" spans="3:7">
      <c r="C127" s="1"/>
      <c r="D127" s="1"/>
      <c r="E127" s="1"/>
      <c r="F127" s="1"/>
      <c r="G127" s="1"/>
    </row>
    <row r="128" spans="3:7">
      <c r="C128" s="1"/>
      <c r="D128" s="1"/>
      <c r="E128" s="1"/>
      <c r="F128" s="1"/>
      <c r="G128" s="1"/>
    </row>
    <row r="129" spans="3:7">
      <c r="C129" s="1"/>
      <c r="D129" s="1"/>
      <c r="E129" s="1"/>
      <c r="F129" s="1"/>
      <c r="G129" s="1"/>
    </row>
    <row r="130" spans="3:7">
      <c r="C130" s="1"/>
      <c r="D130" s="1"/>
      <c r="E130" s="1"/>
      <c r="F130" s="1"/>
      <c r="G130" s="1"/>
    </row>
    <row r="131" spans="3:7">
      <c r="C131" s="1"/>
      <c r="D131" s="1"/>
      <c r="E131" s="1"/>
      <c r="F131" s="1"/>
      <c r="G131" s="1"/>
    </row>
    <row r="132" spans="3:7">
      <c r="C132" s="1"/>
      <c r="D132" s="1"/>
      <c r="E132" s="1"/>
      <c r="F132" s="1"/>
      <c r="G132" s="1"/>
    </row>
    <row r="133" spans="3:7">
      <c r="C133" s="1"/>
      <c r="D133" s="1"/>
      <c r="E133" s="1"/>
      <c r="F133" s="1"/>
      <c r="G133" s="1"/>
    </row>
    <row r="134" spans="3:7">
      <c r="C134" s="1"/>
      <c r="D134" s="1"/>
      <c r="E134" s="1"/>
      <c r="F134" s="1"/>
      <c r="G134" s="1"/>
    </row>
    <row r="135" spans="3:7">
      <c r="C135" s="1"/>
      <c r="D135" s="1"/>
      <c r="E135" s="1"/>
      <c r="F135" s="1"/>
      <c r="G135" s="1"/>
    </row>
    <row r="136" spans="3:7">
      <c r="C136" s="1"/>
      <c r="D136" s="1"/>
      <c r="E136" s="1"/>
      <c r="F136" s="1"/>
      <c r="G136" s="1"/>
    </row>
    <row r="137" spans="3:7">
      <c r="C137" s="1"/>
      <c r="D137" s="1"/>
      <c r="E137" s="1"/>
      <c r="F137" s="1"/>
      <c r="G137" s="1"/>
    </row>
    <row r="138" spans="3:7">
      <c r="C138" s="1"/>
      <c r="D138" s="1"/>
      <c r="E138" s="1"/>
      <c r="F138" s="1"/>
      <c r="G138" s="1"/>
    </row>
    <row r="139" spans="3:7">
      <c r="C139" s="1"/>
      <c r="D139" s="1"/>
      <c r="E139" s="1"/>
      <c r="F139" s="1"/>
      <c r="G139" s="1"/>
    </row>
    <row r="140" spans="3:7">
      <c r="C140" s="1"/>
      <c r="D140" s="1"/>
      <c r="E140" s="1"/>
      <c r="F140" s="1"/>
      <c r="G140" s="1"/>
    </row>
    <row r="141" spans="3:7">
      <c r="C141" s="1"/>
      <c r="D141" s="1"/>
      <c r="E141" s="1"/>
      <c r="F141" s="1"/>
      <c r="G141" s="1"/>
    </row>
    <row r="142" spans="3:7">
      <c r="C142" s="1"/>
      <c r="D142" s="1"/>
      <c r="E142" s="1"/>
      <c r="F142" s="1"/>
      <c r="G142" s="1"/>
    </row>
    <row r="143" spans="3:7">
      <c r="C143" s="1"/>
      <c r="D143" s="1"/>
      <c r="E143" s="1"/>
      <c r="F143" s="1"/>
      <c r="G143" s="1"/>
    </row>
    <row r="144" spans="3:7">
      <c r="C144" s="1"/>
      <c r="D144" s="1"/>
      <c r="E144" s="1"/>
      <c r="F144" s="1"/>
      <c r="G144" s="1"/>
    </row>
    <row r="145" spans="3:7">
      <c r="C145" s="1"/>
      <c r="D145" s="1"/>
      <c r="E145" s="1"/>
      <c r="F145" s="1"/>
      <c r="G145" s="1"/>
    </row>
    <row r="146" spans="3:7">
      <c r="C146" s="1"/>
      <c r="D146" s="1"/>
      <c r="E146" s="1"/>
      <c r="F146" s="1"/>
      <c r="G146" s="1"/>
    </row>
    <row r="147" spans="3:7">
      <c r="C147" s="1"/>
      <c r="D147" s="1"/>
      <c r="E147" s="1"/>
      <c r="F147" s="1"/>
      <c r="G147" s="1"/>
    </row>
    <row r="148" spans="3:7">
      <c r="C148" s="1"/>
      <c r="D148" s="1"/>
      <c r="E148" s="1"/>
      <c r="F148" s="1"/>
      <c r="G148" s="1"/>
    </row>
    <row r="149" spans="3:7">
      <c r="C149" s="1"/>
      <c r="D149" s="1"/>
      <c r="E149" s="1"/>
      <c r="F149" s="1"/>
      <c r="G149" s="1"/>
    </row>
    <row r="150" spans="3:7">
      <c r="C150" s="1"/>
      <c r="D150" s="1"/>
      <c r="E150" s="1"/>
      <c r="F150" s="1"/>
      <c r="G150" s="1"/>
    </row>
    <row r="151" spans="3:7">
      <c r="C151" s="1"/>
      <c r="D151" s="1"/>
      <c r="E151" s="1"/>
      <c r="F151" s="1"/>
      <c r="G151" s="1"/>
    </row>
    <row r="152" spans="3:7">
      <c r="C152" s="1"/>
      <c r="D152" s="1"/>
      <c r="E152" s="1"/>
      <c r="F152" s="1"/>
      <c r="G152" s="1"/>
    </row>
    <row r="153" spans="3:7">
      <c r="C153" s="1"/>
      <c r="D153" s="1"/>
      <c r="E153" s="1"/>
      <c r="F153" s="1"/>
      <c r="G153" s="1"/>
    </row>
    <row r="154" spans="3:7">
      <c r="C154" s="1"/>
      <c r="D154" s="1"/>
      <c r="E154" s="1"/>
      <c r="F154" s="1"/>
      <c r="G154" s="1"/>
    </row>
    <row r="155" spans="3:7">
      <c r="C155" s="1"/>
      <c r="D155" s="1"/>
      <c r="E155" s="1"/>
      <c r="F155" s="1"/>
      <c r="G155" s="1"/>
    </row>
    <row r="156" spans="3:7">
      <c r="C156" s="1"/>
      <c r="D156" s="1"/>
      <c r="E156" s="1"/>
      <c r="F156" s="1"/>
      <c r="G156" s="1"/>
    </row>
    <row r="157" spans="3:7">
      <c r="C157" s="1"/>
      <c r="D157" s="1"/>
      <c r="E157" s="1"/>
      <c r="F157" s="1"/>
      <c r="G157" s="1"/>
    </row>
    <row r="158" spans="3:7">
      <c r="C158" s="1"/>
      <c r="D158" s="1"/>
      <c r="E158" s="1"/>
      <c r="F158" s="1"/>
      <c r="G158" s="1"/>
    </row>
    <row r="159" spans="3:7">
      <c r="C159" s="1"/>
      <c r="D159" s="1"/>
      <c r="E159" s="1"/>
      <c r="F159" s="1"/>
      <c r="G159" s="1"/>
    </row>
    <row r="160" spans="3:7">
      <c r="C160" s="1"/>
      <c r="D160" s="1"/>
      <c r="E160" s="1"/>
      <c r="F160" s="1"/>
      <c r="G160" s="1"/>
    </row>
    <row r="161" spans="3:7">
      <c r="C161" s="1"/>
      <c r="D161" s="1"/>
      <c r="E161" s="1"/>
      <c r="F161" s="1"/>
      <c r="G161" s="1"/>
    </row>
    <row r="162" spans="3:7">
      <c r="C162" s="1"/>
      <c r="D162" s="1"/>
      <c r="E162" s="1"/>
      <c r="F162" s="1"/>
      <c r="G162" s="1"/>
    </row>
    <row r="163" spans="3:7">
      <c r="C163" s="1"/>
      <c r="D163" s="1"/>
      <c r="E163" s="1"/>
      <c r="F163" s="1"/>
      <c r="G163" s="1"/>
    </row>
    <row r="164" spans="3:7">
      <c r="C164" s="1"/>
      <c r="D164" s="1"/>
      <c r="E164" s="1"/>
      <c r="F164" s="1"/>
      <c r="G164" s="1"/>
    </row>
    <row r="165" spans="3:7">
      <c r="C165" s="1"/>
      <c r="D165" s="1"/>
      <c r="E165" s="1"/>
      <c r="F165" s="1"/>
      <c r="G165" s="1"/>
    </row>
    <row r="166" spans="3:7">
      <c r="C166" s="1"/>
      <c r="D166" s="1"/>
      <c r="E166" s="1"/>
      <c r="F166" s="1"/>
      <c r="G166" s="1"/>
    </row>
    <row r="167" spans="3:7">
      <c r="C167" s="1"/>
      <c r="D167" s="1"/>
      <c r="E167" s="1"/>
      <c r="F167" s="1"/>
      <c r="G167" s="1"/>
    </row>
    <row r="168" spans="3:7">
      <c r="C168" s="1"/>
      <c r="D168" s="1"/>
      <c r="E168" s="1"/>
      <c r="F168" s="1"/>
      <c r="G168" s="1"/>
    </row>
    <row r="169" spans="3:7">
      <c r="C169" s="1"/>
      <c r="D169" s="1"/>
      <c r="E169" s="1"/>
      <c r="F169" s="1"/>
      <c r="G169" s="1"/>
    </row>
    <row r="170" spans="3:7">
      <c r="C170" s="1"/>
      <c r="D170" s="1"/>
      <c r="E170" s="1"/>
      <c r="F170" s="1"/>
      <c r="G170" s="1"/>
    </row>
    <row r="171" spans="3:7">
      <c r="C171" s="1"/>
      <c r="D171" s="1"/>
      <c r="E171" s="1"/>
      <c r="F171" s="1"/>
      <c r="G171" s="1"/>
    </row>
    <row r="172" spans="3:7">
      <c r="C172" s="1"/>
      <c r="D172" s="1"/>
      <c r="E172" s="1"/>
      <c r="F172" s="1"/>
      <c r="G172" s="1"/>
    </row>
    <row r="173" spans="3:7">
      <c r="C173" s="1"/>
      <c r="D173" s="1"/>
      <c r="E173" s="1"/>
      <c r="F173" s="1"/>
      <c r="G173" s="1"/>
    </row>
    <row r="174" spans="3:7">
      <c r="C174" s="1"/>
      <c r="D174" s="1"/>
      <c r="E174" s="1"/>
      <c r="F174" s="1"/>
      <c r="G174" s="1"/>
    </row>
    <row r="175" spans="3:7">
      <c r="C175" s="1"/>
      <c r="D175" s="1"/>
      <c r="E175" s="1"/>
      <c r="F175" s="1"/>
      <c r="G175" s="1"/>
    </row>
    <row r="176" spans="3:7">
      <c r="C176" s="1"/>
      <c r="D176" s="1"/>
      <c r="E176" s="1"/>
      <c r="F176" s="1"/>
      <c r="G176" s="1"/>
    </row>
    <row r="177" spans="3:7">
      <c r="C177" s="1"/>
      <c r="D177" s="1"/>
      <c r="E177" s="1"/>
      <c r="F177" s="1"/>
      <c r="G177" s="1"/>
    </row>
    <row r="178" spans="3:7">
      <c r="C178" s="1"/>
      <c r="D178" s="1"/>
      <c r="E178" s="1"/>
      <c r="F178" s="1"/>
      <c r="G178" s="1"/>
    </row>
    <row r="179" spans="3:7">
      <c r="C179" s="1"/>
      <c r="D179" s="1"/>
      <c r="E179" s="1"/>
      <c r="F179" s="1"/>
      <c r="G179" s="1"/>
    </row>
    <row r="180" spans="3:7">
      <c r="C180" s="1"/>
      <c r="D180" s="1"/>
      <c r="E180" s="1"/>
      <c r="F180" s="1"/>
      <c r="G180" s="1"/>
    </row>
    <row r="181" spans="3:7">
      <c r="C181" s="1"/>
      <c r="D181" s="1"/>
      <c r="E181" s="1"/>
      <c r="F181" s="1"/>
      <c r="G181" s="1"/>
    </row>
    <row r="182" spans="3:7">
      <c r="C182" s="1"/>
      <c r="D182" s="1"/>
      <c r="E182" s="1"/>
      <c r="F182" s="1"/>
      <c r="G182" s="1"/>
    </row>
    <row r="183" spans="3:7">
      <c r="C183" s="1"/>
      <c r="D183" s="1"/>
      <c r="E183" s="1"/>
      <c r="F183" s="1"/>
      <c r="G183" s="1"/>
    </row>
    <row r="184" spans="3:7">
      <c r="C184" s="1"/>
      <c r="D184" s="1"/>
      <c r="E184" s="1"/>
      <c r="F184" s="1"/>
      <c r="G184" s="1"/>
    </row>
    <row r="185" spans="3:7">
      <c r="C185" s="1"/>
      <c r="D185" s="1"/>
      <c r="E185" s="1"/>
      <c r="F185" s="1"/>
      <c r="G185" s="1"/>
    </row>
    <row r="186" spans="3:7">
      <c r="C186" s="1"/>
      <c r="D186" s="1"/>
      <c r="E186" s="1"/>
      <c r="F186" s="1"/>
      <c r="G186" s="1"/>
    </row>
    <row r="187" spans="3:7">
      <c r="C187" s="1"/>
      <c r="D187" s="1"/>
      <c r="E187" s="1"/>
      <c r="F187" s="1"/>
      <c r="G187" s="1"/>
    </row>
    <row r="188" spans="3:7">
      <c r="C188" s="1"/>
      <c r="D188" s="1"/>
      <c r="E188" s="1"/>
      <c r="F188" s="1"/>
      <c r="G188" s="1"/>
    </row>
    <row r="189" spans="3:7">
      <c r="C189" s="1"/>
      <c r="D189" s="1"/>
      <c r="E189" s="1"/>
      <c r="F189" s="1"/>
      <c r="G189" s="1"/>
    </row>
    <row r="190" spans="3:7">
      <c r="C190" s="1"/>
      <c r="D190" s="1"/>
      <c r="E190" s="1"/>
      <c r="F190" s="1"/>
      <c r="G190" s="1"/>
    </row>
    <row r="191" spans="3:7">
      <c r="C191" s="1"/>
      <c r="D191" s="1"/>
      <c r="E191" s="1"/>
      <c r="F191" s="1"/>
      <c r="G191" s="1"/>
    </row>
    <row r="192" spans="3:7">
      <c r="C192" s="1"/>
      <c r="D192" s="1"/>
      <c r="E192" s="1"/>
      <c r="F192" s="1"/>
      <c r="G192" s="1"/>
    </row>
    <row r="193" spans="3:7">
      <c r="C193" s="1"/>
      <c r="D193" s="1"/>
      <c r="E193" s="1"/>
      <c r="F193" s="1"/>
      <c r="G193" s="1"/>
    </row>
    <row r="194" spans="3:7">
      <c r="C194" s="1"/>
      <c r="D194" s="1"/>
      <c r="E194" s="1"/>
      <c r="F194" s="1"/>
      <c r="G194" s="1"/>
    </row>
    <row r="195" spans="3:7">
      <c r="C195" s="1"/>
      <c r="D195" s="1"/>
      <c r="E195" s="1"/>
      <c r="F195" s="1"/>
      <c r="G195" s="1"/>
    </row>
    <row r="196" spans="3:7">
      <c r="C196" s="1"/>
      <c r="D196" s="1"/>
      <c r="E196" s="1"/>
      <c r="F196" s="1"/>
      <c r="G196" s="1"/>
    </row>
    <row r="197" spans="3:7">
      <c r="C197" s="1"/>
      <c r="D197" s="1"/>
      <c r="E197" s="1"/>
      <c r="F197" s="1"/>
      <c r="G197" s="1"/>
    </row>
    <row r="198" spans="3:7">
      <c r="C198" s="1"/>
      <c r="D198" s="1"/>
      <c r="E198" s="1"/>
      <c r="F198" s="1"/>
      <c r="G198" s="1"/>
    </row>
    <row r="199" spans="3:7">
      <c r="C199" s="1"/>
      <c r="D199" s="1"/>
      <c r="E199" s="1"/>
      <c r="F199" s="1"/>
      <c r="G199" s="1"/>
    </row>
    <row r="200" spans="3:7">
      <c r="C200" s="1"/>
      <c r="D200" s="1"/>
      <c r="E200" s="1"/>
      <c r="F200" s="1"/>
      <c r="G200" s="1"/>
    </row>
    <row r="201" spans="3:7">
      <c r="C201" s="1"/>
      <c r="D201" s="1"/>
      <c r="E201" s="1"/>
      <c r="F201" s="1"/>
      <c r="G201" s="1"/>
    </row>
    <row r="202" spans="3:7">
      <c r="C202" s="1"/>
      <c r="D202" s="1"/>
      <c r="E202" s="1"/>
      <c r="F202" s="1"/>
      <c r="G202" s="1"/>
    </row>
    <row r="203" spans="3:7">
      <c r="C203" s="1"/>
      <c r="D203" s="1"/>
      <c r="E203" s="1"/>
      <c r="F203" s="1"/>
      <c r="G203" s="1"/>
    </row>
    <row r="204" spans="3:7">
      <c r="C204" s="1"/>
      <c r="D204" s="1"/>
      <c r="E204" s="1"/>
      <c r="F204" s="1"/>
      <c r="G204" s="1"/>
    </row>
    <row r="205" spans="3:7">
      <c r="C205" s="1"/>
      <c r="D205" s="1"/>
      <c r="E205" s="1"/>
      <c r="F205" s="1"/>
      <c r="G205" s="1"/>
    </row>
    <row r="206" spans="3:7">
      <c r="C206" s="1"/>
      <c r="D206" s="1"/>
      <c r="E206" s="1"/>
      <c r="F206" s="1"/>
      <c r="G206" s="1"/>
    </row>
    <row r="207" spans="3:7">
      <c r="C207" s="1"/>
      <c r="D207" s="1"/>
      <c r="E207" s="1"/>
      <c r="F207" s="1"/>
      <c r="G207" s="1"/>
    </row>
    <row r="208" spans="3:7">
      <c r="C208" s="1"/>
      <c r="D208" s="1"/>
      <c r="E208" s="1"/>
      <c r="F208" s="1"/>
      <c r="G208" s="1"/>
    </row>
    <row r="209" spans="3:7">
      <c r="C209" s="1"/>
      <c r="D209" s="1"/>
      <c r="E209" s="1"/>
      <c r="F209" s="1"/>
      <c r="G209" s="1"/>
    </row>
    <row r="210" spans="3:7">
      <c r="C210" s="1"/>
      <c r="D210" s="1"/>
      <c r="E210" s="1"/>
      <c r="F210" s="1"/>
      <c r="G210" s="1"/>
    </row>
    <row r="211" spans="3:7">
      <c r="C211" s="1"/>
      <c r="D211" s="1"/>
      <c r="E211" s="1"/>
      <c r="F211" s="1"/>
      <c r="G211" s="1"/>
    </row>
    <row r="212" spans="3:7">
      <c r="C212" s="1"/>
      <c r="D212" s="1"/>
      <c r="E212" s="1"/>
      <c r="F212" s="1"/>
      <c r="G212" s="1"/>
    </row>
    <row r="213" spans="3:7">
      <c r="C213" s="1"/>
      <c r="D213" s="1"/>
      <c r="E213" s="1"/>
      <c r="F213" s="1"/>
      <c r="G213" s="1"/>
    </row>
    <row r="214" spans="3:7">
      <c r="C214" s="1"/>
      <c r="D214" s="1"/>
      <c r="E214" s="1"/>
      <c r="F214" s="1"/>
      <c r="G214" s="1"/>
    </row>
    <row r="215" spans="3:7">
      <c r="C215" s="1"/>
      <c r="D215" s="1"/>
      <c r="E215" s="1"/>
      <c r="F215" s="1"/>
      <c r="G215" s="1"/>
    </row>
    <row r="216" spans="3:7">
      <c r="C216" s="1"/>
      <c r="D216" s="1"/>
      <c r="E216" s="1"/>
      <c r="F216" s="1"/>
      <c r="G216" s="1"/>
    </row>
    <row r="217" spans="3:7">
      <c r="C217" s="1"/>
      <c r="D217" s="1"/>
      <c r="E217" s="1"/>
      <c r="F217" s="1"/>
      <c r="G217" s="1"/>
    </row>
    <row r="218" spans="3:7">
      <c r="C218" s="1"/>
      <c r="D218" s="1"/>
      <c r="E218" s="1"/>
      <c r="F218" s="1"/>
      <c r="G218" s="1"/>
    </row>
    <row r="219" spans="3:7">
      <c r="C219" s="1"/>
      <c r="D219" s="1"/>
      <c r="E219" s="1"/>
      <c r="F219" s="1"/>
      <c r="G219" s="1"/>
    </row>
    <row r="220" spans="3:7">
      <c r="C220" s="1"/>
      <c r="D220" s="1"/>
      <c r="E220" s="1"/>
      <c r="F220" s="1"/>
      <c r="G220" s="1"/>
    </row>
    <row r="221" spans="3:7">
      <c r="C221" s="1"/>
      <c r="D221" s="1"/>
      <c r="E221" s="1"/>
      <c r="F221" s="1"/>
      <c r="G221" s="1"/>
    </row>
    <row r="222" spans="3:7">
      <c r="C222" s="1"/>
      <c r="D222" s="1"/>
      <c r="E222" s="1"/>
      <c r="F222" s="1"/>
      <c r="G222" s="1"/>
    </row>
    <row r="223" spans="3:7">
      <c r="C223" s="1"/>
      <c r="D223" s="1"/>
      <c r="E223" s="1"/>
      <c r="F223" s="1"/>
      <c r="G223" s="1"/>
    </row>
    <row r="224" spans="3:7">
      <c r="C224" s="1"/>
      <c r="D224" s="1"/>
      <c r="E224" s="1"/>
      <c r="F224" s="1"/>
      <c r="G224" s="1"/>
    </row>
    <row r="225" spans="3:7">
      <c r="C225" s="1"/>
      <c r="D225" s="1"/>
      <c r="E225" s="1"/>
      <c r="F225" s="1"/>
      <c r="G225" s="1"/>
    </row>
    <row r="226" spans="3:7">
      <c r="C226" s="1"/>
      <c r="D226" s="1"/>
      <c r="E226" s="1"/>
      <c r="F226" s="1"/>
      <c r="G226" s="1"/>
    </row>
    <row r="227" spans="3:7">
      <c r="C227" s="1"/>
      <c r="D227" s="1"/>
      <c r="E227" s="1"/>
      <c r="F227" s="1"/>
      <c r="G227" s="1"/>
    </row>
    <row r="228" spans="3:7">
      <c r="C228" s="1"/>
      <c r="D228" s="1"/>
      <c r="E228" s="1"/>
      <c r="F228" s="1"/>
      <c r="G228" s="1"/>
    </row>
    <row r="229" spans="3:7">
      <c r="C229" s="1"/>
      <c r="D229" s="1"/>
      <c r="E229" s="1"/>
      <c r="F229" s="1"/>
      <c r="G229" s="1"/>
    </row>
    <row r="230" spans="3:7">
      <c r="C230" s="1"/>
      <c r="D230" s="1"/>
      <c r="E230" s="1"/>
      <c r="F230" s="1"/>
      <c r="G230" s="1"/>
    </row>
    <row r="231" spans="3:7">
      <c r="C231" s="1"/>
      <c r="D231" s="1"/>
      <c r="E231" s="1"/>
      <c r="F231" s="1"/>
      <c r="G231" s="1"/>
    </row>
    <row r="232" spans="3:7">
      <c r="C232" s="1"/>
      <c r="D232" s="1"/>
      <c r="E232" s="1"/>
      <c r="F232" s="1"/>
      <c r="G232" s="1"/>
    </row>
    <row r="233" spans="3:7">
      <c r="C233" s="1"/>
      <c r="D233" s="1"/>
      <c r="E233" s="1"/>
      <c r="F233" s="1"/>
      <c r="G233" s="1"/>
    </row>
    <row r="234" spans="3:7">
      <c r="C234" s="1"/>
      <c r="D234" s="1"/>
      <c r="E234" s="1"/>
      <c r="F234" s="1"/>
      <c r="G234" s="1"/>
    </row>
    <row r="235" spans="3:7">
      <c r="C235" s="1"/>
      <c r="D235" s="1"/>
      <c r="E235" s="1"/>
      <c r="F235" s="1"/>
      <c r="G235" s="1"/>
    </row>
    <row r="236" spans="3:7">
      <c r="C236" s="1"/>
      <c r="D236" s="1"/>
      <c r="E236" s="1"/>
      <c r="F236" s="1"/>
      <c r="G236" s="1"/>
    </row>
    <row r="237" spans="3:7">
      <c r="C237" s="1"/>
      <c r="D237" s="1"/>
      <c r="E237" s="1"/>
      <c r="F237" s="1"/>
      <c r="G237" s="1"/>
    </row>
    <row r="238" spans="3:7">
      <c r="C238" s="1"/>
      <c r="D238" s="1"/>
      <c r="E238" s="1"/>
      <c r="F238" s="1"/>
      <c r="G238" s="1"/>
    </row>
    <row r="239" spans="3:7">
      <c r="C239" s="1"/>
      <c r="D239" s="1"/>
      <c r="E239" s="1"/>
      <c r="F239" s="1"/>
      <c r="G239" s="1"/>
    </row>
    <row r="240" spans="3:7">
      <c r="C240" s="1"/>
      <c r="D240" s="1"/>
      <c r="E240" s="1"/>
      <c r="F240" s="1"/>
      <c r="G240" s="1"/>
    </row>
    <row r="241" spans="3:7">
      <c r="C241" s="1"/>
      <c r="D241" s="1"/>
      <c r="E241" s="1"/>
      <c r="F241" s="1"/>
      <c r="G241" s="1"/>
    </row>
    <row r="242" spans="3:7">
      <c r="C242" s="1"/>
      <c r="D242" s="1"/>
      <c r="E242" s="1"/>
      <c r="F242" s="1"/>
      <c r="G242" s="1"/>
    </row>
    <row r="243" spans="3:7">
      <c r="C243" s="1"/>
      <c r="D243" s="1"/>
      <c r="E243" s="1"/>
      <c r="F243" s="1"/>
      <c r="G243" s="1"/>
    </row>
    <row r="244" spans="3:7">
      <c r="C244" s="1"/>
      <c r="D244" s="1"/>
      <c r="E244" s="1"/>
      <c r="F244" s="1"/>
      <c r="G244" s="1"/>
    </row>
    <row r="245" spans="3:7">
      <c r="C245" s="1"/>
      <c r="D245" s="1"/>
      <c r="E245" s="1"/>
      <c r="F245" s="1"/>
      <c r="G245" s="1"/>
    </row>
    <row r="246" spans="3:7">
      <c r="C246" s="1"/>
      <c r="D246" s="1"/>
      <c r="E246" s="1"/>
      <c r="F246" s="1"/>
      <c r="G246" s="1"/>
    </row>
    <row r="247" spans="3:7">
      <c r="C247" s="1"/>
      <c r="D247" s="1"/>
      <c r="E247" s="1"/>
      <c r="F247" s="1"/>
      <c r="G247" s="1"/>
    </row>
    <row r="248" spans="3:7">
      <c r="C248" s="1"/>
      <c r="D248" s="1"/>
      <c r="E248" s="1"/>
      <c r="F248" s="1"/>
      <c r="G248" s="1"/>
    </row>
    <row r="249" spans="3:7">
      <c r="C249" s="1"/>
      <c r="D249" s="1"/>
      <c r="E249" s="1"/>
      <c r="F249" s="1"/>
      <c r="G249" s="1"/>
    </row>
    <row r="250" spans="3:7">
      <c r="C250" s="1"/>
      <c r="D250" s="1"/>
      <c r="E250" s="1"/>
      <c r="F250" s="1"/>
      <c r="G250" s="1"/>
    </row>
    <row r="251" spans="3:7">
      <c r="C251" s="1"/>
      <c r="D251" s="1"/>
      <c r="E251" s="1"/>
      <c r="F251" s="1"/>
      <c r="G251" s="1"/>
    </row>
    <row r="252" spans="3:7">
      <c r="C252" s="1"/>
      <c r="D252" s="1"/>
      <c r="E252" s="1"/>
      <c r="F252" s="1"/>
      <c r="G252" s="1"/>
    </row>
    <row r="253" spans="3:7">
      <c r="C253" s="1"/>
      <c r="D253" s="1"/>
      <c r="E253" s="1"/>
      <c r="F253" s="1"/>
      <c r="G253" s="1"/>
    </row>
    <row r="254" spans="3:7">
      <c r="C254" s="1"/>
      <c r="D254" s="1"/>
      <c r="E254" s="1"/>
      <c r="F254" s="1"/>
      <c r="G254" s="1"/>
    </row>
    <row r="255" spans="3:7">
      <c r="C255" s="1"/>
      <c r="D255" s="1"/>
      <c r="E255" s="1"/>
      <c r="F255" s="1"/>
      <c r="G255" s="1"/>
    </row>
    <row r="256" spans="3:7">
      <c r="C256" s="1"/>
      <c r="D256" s="1"/>
      <c r="E256" s="1"/>
      <c r="F256" s="1"/>
      <c r="G256" s="1"/>
    </row>
    <row r="257" spans="3:7">
      <c r="C257" s="1"/>
      <c r="D257" s="1"/>
      <c r="E257" s="1"/>
      <c r="F257" s="1"/>
      <c r="G257" s="1"/>
    </row>
    <row r="258" spans="3:7">
      <c r="C258" s="1"/>
      <c r="D258" s="1"/>
      <c r="E258" s="1"/>
      <c r="F258" s="1"/>
      <c r="G258" s="1"/>
    </row>
    <row r="259" spans="3:7">
      <c r="C259" s="1"/>
      <c r="D259" s="1"/>
      <c r="E259" s="1"/>
      <c r="F259" s="1"/>
      <c r="G259" s="1"/>
    </row>
    <row r="260" spans="3:7">
      <c r="C260" s="1"/>
      <c r="D260" s="1"/>
      <c r="E260" s="1"/>
      <c r="F260" s="1"/>
      <c r="G260" s="1"/>
    </row>
    <row r="261" spans="3:7">
      <c r="C261" s="1"/>
      <c r="D261" s="1"/>
      <c r="E261" s="1"/>
      <c r="F261" s="1"/>
      <c r="G261" s="1"/>
    </row>
    <row r="262" spans="3:7">
      <c r="C262" s="1"/>
      <c r="D262" s="1"/>
      <c r="E262" s="1"/>
      <c r="F262" s="1"/>
      <c r="G262" s="1"/>
    </row>
    <row r="263" spans="3:7">
      <c r="C263" s="1"/>
      <c r="D263" s="1"/>
      <c r="E263" s="1"/>
      <c r="F263" s="1"/>
      <c r="G263" s="1"/>
    </row>
    <row r="264" spans="3:7">
      <c r="C264" s="1"/>
      <c r="D264" s="1"/>
      <c r="E264" s="1"/>
      <c r="F264" s="1"/>
      <c r="G264" s="1"/>
    </row>
    <row r="265" spans="3:7">
      <c r="C265" s="1"/>
      <c r="D265" s="1"/>
      <c r="E265" s="1"/>
      <c r="F265" s="1"/>
      <c r="G265" s="1"/>
    </row>
    <row r="266" spans="3:7">
      <c r="C266" s="1"/>
      <c r="D266" s="1"/>
      <c r="E266" s="1"/>
      <c r="F266" s="1"/>
      <c r="G266" s="1"/>
    </row>
    <row r="267" spans="3:7">
      <c r="C267" s="1"/>
      <c r="D267" s="1"/>
      <c r="E267" s="1"/>
      <c r="F267" s="1"/>
      <c r="G267" s="1"/>
    </row>
    <row r="268" spans="3:7">
      <c r="C268" s="1"/>
      <c r="D268" s="1"/>
      <c r="E268" s="1"/>
      <c r="F268" s="1"/>
      <c r="G268" s="1"/>
    </row>
    <row r="269" spans="3:7">
      <c r="C269" s="1"/>
      <c r="D269" s="1"/>
      <c r="E269" s="1"/>
      <c r="F269" s="1"/>
      <c r="G269" s="1"/>
    </row>
    <row r="270" spans="3:7">
      <c r="C270" s="1"/>
      <c r="D270" s="1"/>
      <c r="E270" s="1"/>
      <c r="F270" s="1"/>
      <c r="G270" s="1"/>
    </row>
    <row r="271" spans="3:7">
      <c r="C271" s="1"/>
      <c r="D271" s="1"/>
      <c r="E271" s="1"/>
      <c r="F271" s="1"/>
      <c r="G271" s="1"/>
    </row>
    <row r="272" spans="3:7">
      <c r="C272" s="1"/>
      <c r="D272" s="1"/>
      <c r="E272" s="1"/>
      <c r="F272" s="1"/>
      <c r="G272" s="1"/>
    </row>
    <row r="273" spans="3:7">
      <c r="C273" s="1"/>
      <c r="D273" s="1"/>
      <c r="E273" s="1"/>
      <c r="F273" s="1"/>
      <c r="G273" s="1"/>
    </row>
    <row r="274" spans="3:7">
      <c r="C274" s="1"/>
      <c r="D274" s="1"/>
      <c r="E274" s="1"/>
      <c r="F274" s="1"/>
      <c r="G274" s="1"/>
    </row>
    <row r="275" spans="3:7">
      <c r="C275" s="1"/>
      <c r="D275" s="1"/>
      <c r="E275" s="1"/>
      <c r="F275" s="1"/>
      <c r="G275" s="1"/>
    </row>
    <row r="276" spans="3:7">
      <c r="C276" s="1"/>
      <c r="D276" s="1"/>
      <c r="E276" s="1"/>
      <c r="F276" s="1"/>
      <c r="G276" s="1"/>
    </row>
    <row r="277" spans="3:7">
      <c r="C277" s="1"/>
      <c r="D277" s="1"/>
      <c r="E277" s="1"/>
      <c r="F277" s="1"/>
      <c r="G277" s="1"/>
    </row>
    <row r="278" spans="3:7">
      <c r="C278" s="1"/>
      <c r="D278" s="1"/>
      <c r="E278" s="1"/>
      <c r="F278" s="1"/>
      <c r="G278" s="1"/>
    </row>
    <row r="279" spans="3:7">
      <c r="C279" s="1"/>
      <c r="D279" s="1"/>
      <c r="E279" s="1"/>
      <c r="F279" s="1"/>
      <c r="G279" s="1"/>
    </row>
    <row r="280" spans="3:7">
      <c r="C280" s="1"/>
      <c r="D280" s="1"/>
      <c r="E280" s="1"/>
      <c r="F280" s="1"/>
      <c r="G280" s="1"/>
    </row>
    <row r="281" spans="3:7">
      <c r="C281" s="1"/>
      <c r="D281" s="1"/>
      <c r="E281" s="1"/>
      <c r="F281" s="1"/>
      <c r="G281" s="1"/>
    </row>
    <row r="282" spans="3:7">
      <c r="C282" s="1"/>
      <c r="D282" s="1"/>
      <c r="E282" s="1"/>
      <c r="F282" s="1"/>
      <c r="G282" s="1"/>
    </row>
    <row r="283" spans="3:7">
      <c r="C283" s="1"/>
      <c r="D283" s="1"/>
      <c r="E283" s="1"/>
      <c r="F283" s="1"/>
      <c r="G283" s="1"/>
    </row>
    <row r="284" spans="3:7">
      <c r="C284" s="1"/>
      <c r="D284" s="1"/>
      <c r="E284" s="1"/>
      <c r="F284" s="1"/>
      <c r="G284" s="1"/>
    </row>
    <row r="285" spans="3:7">
      <c r="C285" s="1"/>
      <c r="D285" s="1"/>
      <c r="E285" s="1"/>
      <c r="F285" s="1"/>
      <c r="G285" s="1"/>
    </row>
    <row r="286" spans="3:7">
      <c r="C286" s="1"/>
      <c r="D286" s="1"/>
      <c r="E286" s="1"/>
      <c r="F286" s="1"/>
      <c r="G286" s="1"/>
    </row>
    <row r="287" spans="3:7">
      <c r="C287" s="1"/>
      <c r="D287" s="1"/>
      <c r="E287" s="1"/>
      <c r="F287" s="1"/>
      <c r="G287" s="1"/>
    </row>
    <row r="288" spans="3:7">
      <c r="C288" s="1"/>
      <c r="D288" s="1"/>
      <c r="E288" s="1"/>
      <c r="F288" s="1"/>
      <c r="G288" s="1"/>
    </row>
    <row r="289" spans="3:7">
      <c r="C289" s="1"/>
      <c r="D289" s="1"/>
      <c r="E289" s="1"/>
      <c r="F289" s="1"/>
      <c r="G289" s="1"/>
    </row>
    <row r="290" spans="3:7">
      <c r="C290" s="1"/>
      <c r="D290" s="1"/>
      <c r="E290" s="1"/>
      <c r="F290" s="1"/>
      <c r="G290" s="1"/>
    </row>
    <row r="291" spans="3:7">
      <c r="C291" s="1"/>
      <c r="D291" s="1"/>
      <c r="E291" s="1"/>
      <c r="F291" s="1"/>
      <c r="G291" s="1"/>
    </row>
    <row r="292" spans="3:7">
      <c r="C292" s="1"/>
      <c r="D292" s="1"/>
      <c r="E292" s="1"/>
      <c r="F292" s="1"/>
      <c r="G292" s="1"/>
    </row>
    <row r="293" spans="3:7">
      <c r="C293" s="1"/>
      <c r="D293" s="1"/>
      <c r="E293" s="1"/>
      <c r="F293" s="1"/>
      <c r="G293" s="1"/>
    </row>
    <row r="294" spans="3:7">
      <c r="C294" s="1"/>
      <c r="D294" s="1"/>
      <c r="E294" s="1"/>
      <c r="F294" s="1"/>
      <c r="G294" s="1"/>
    </row>
    <row r="295" spans="3:7">
      <c r="C295" s="1"/>
      <c r="D295" s="1"/>
      <c r="E295" s="1"/>
      <c r="F295" s="1"/>
      <c r="G295" s="1"/>
    </row>
    <row r="296" spans="3:7">
      <c r="C296" s="1"/>
      <c r="D296" s="1"/>
      <c r="E296" s="1"/>
      <c r="F296" s="1"/>
      <c r="G296" s="1"/>
    </row>
    <row r="297" spans="3:7">
      <c r="C297" s="1"/>
      <c r="D297" s="1"/>
      <c r="E297" s="1"/>
      <c r="F297" s="1"/>
      <c r="G297" s="1"/>
    </row>
    <row r="298" spans="3:7">
      <c r="C298" s="1"/>
      <c r="D298" s="1"/>
      <c r="E298" s="1"/>
      <c r="F298" s="1"/>
      <c r="G298" s="1"/>
    </row>
    <row r="299" spans="3:7">
      <c r="C299" s="1"/>
      <c r="D299" s="1"/>
      <c r="E299" s="1"/>
      <c r="F299" s="1"/>
      <c r="G299" s="1"/>
    </row>
    <row r="300" spans="3:7">
      <c r="C300" s="1"/>
      <c r="D300" s="1"/>
      <c r="E300" s="1"/>
      <c r="F300" s="1"/>
      <c r="G300" s="1"/>
    </row>
    <row r="301" spans="3:7">
      <c r="C301" s="1"/>
      <c r="D301" s="1"/>
      <c r="E301" s="1"/>
      <c r="F301" s="1"/>
      <c r="G301" s="1"/>
    </row>
    <row r="302" spans="3:7">
      <c r="C302" s="1"/>
      <c r="D302" s="1"/>
      <c r="E302" s="1"/>
      <c r="F302" s="1"/>
      <c r="G302" s="1"/>
    </row>
    <row r="303" spans="3:7">
      <c r="C303" s="1"/>
      <c r="D303" s="1"/>
      <c r="E303" s="1"/>
      <c r="F303" s="1"/>
      <c r="G303" s="1"/>
    </row>
    <row r="304" spans="3:7">
      <c r="C304" s="1"/>
      <c r="D304" s="1"/>
      <c r="E304" s="1"/>
      <c r="F304" s="1"/>
      <c r="G304" s="1"/>
    </row>
    <row r="305" spans="3:7">
      <c r="C305" s="1"/>
      <c r="D305" s="1"/>
      <c r="E305" s="1"/>
      <c r="F305" s="1"/>
      <c r="G305" s="1"/>
    </row>
    <row r="306" spans="3:7">
      <c r="C306" s="1"/>
      <c r="D306" s="1"/>
      <c r="E306" s="1"/>
      <c r="F306" s="1"/>
      <c r="G306" s="1"/>
    </row>
    <row r="307" spans="3:7">
      <c r="C307" s="1"/>
      <c r="D307" s="1"/>
      <c r="E307" s="1"/>
      <c r="F307" s="1"/>
      <c r="G307" s="1"/>
    </row>
    <row r="308" spans="3:7">
      <c r="C308" s="1"/>
      <c r="D308" s="1"/>
      <c r="E308" s="1"/>
      <c r="F308" s="1"/>
      <c r="G308" s="1"/>
    </row>
    <row r="309" spans="3:7">
      <c r="C309" s="1"/>
      <c r="D309" s="1"/>
      <c r="E309" s="1"/>
      <c r="F309" s="1"/>
      <c r="G309" s="1"/>
    </row>
    <row r="310" spans="3:7">
      <c r="C310" s="1"/>
      <c r="D310" s="1"/>
      <c r="E310" s="1"/>
      <c r="F310" s="1"/>
      <c r="G310" s="1"/>
    </row>
    <row r="311" spans="3:7">
      <c r="C311" s="1"/>
      <c r="D311" s="1"/>
      <c r="E311" s="1"/>
      <c r="F311" s="1"/>
      <c r="G311" s="1"/>
    </row>
    <row r="312" spans="3:7">
      <c r="C312" s="1"/>
      <c r="D312" s="1"/>
      <c r="E312" s="1"/>
      <c r="F312" s="1"/>
      <c r="G312" s="1"/>
    </row>
    <row r="313" spans="3:7">
      <c r="C313" s="1"/>
      <c r="D313" s="1"/>
      <c r="E313" s="1"/>
      <c r="F313" s="1"/>
      <c r="G313" s="1"/>
    </row>
    <row r="314" spans="3:7">
      <c r="C314" s="1"/>
      <c r="D314" s="1"/>
      <c r="E314" s="1"/>
      <c r="F314" s="1"/>
      <c r="G314" s="1"/>
    </row>
    <row r="315" spans="3:7">
      <c r="C315" s="1"/>
      <c r="D315" s="1"/>
      <c r="E315" s="1"/>
      <c r="F315" s="1"/>
      <c r="G315" s="1"/>
    </row>
    <row r="316" spans="3:7">
      <c r="C316" s="1"/>
      <c r="D316" s="1"/>
      <c r="E316" s="1"/>
      <c r="F316" s="1"/>
      <c r="G316" s="1"/>
    </row>
    <row r="317" spans="3:7">
      <c r="C317" s="1"/>
      <c r="D317" s="1"/>
      <c r="E317" s="1"/>
      <c r="F317" s="1"/>
      <c r="G317" s="1"/>
    </row>
    <row r="318" spans="3:7">
      <c r="C318" s="1"/>
      <c r="D318" s="1"/>
      <c r="E318" s="1"/>
      <c r="F318" s="1"/>
      <c r="G318" s="1"/>
    </row>
    <row r="319" spans="3:7">
      <c r="C319" s="1"/>
      <c r="D319" s="1"/>
      <c r="E319" s="1"/>
      <c r="F319" s="1"/>
      <c r="G319" s="1"/>
    </row>
    <row r="320" spans="3:7">
      <c r="C320" s="1"/>
      <c r="D320" s="1"/>
      <c r="E320" s="1"/>
      <c r="F320" s="1"/>
      <c r="G320" s="1"/>
    </row>
    <row r="321" spans="3:7">
      <c r="C321" s="1"/>
      <c r="D321" s="1"/>
      <c r="E321" s="1"/>
      <c r="F321" s="1"/>
      <c r="G321" s="1"/>
    </row>
    <row r="322" spans="3:7">
      <c r="C322" s="1"/>
      <c r="D322" s="1"/>
      <c r="E322" s="1"/>
      <c r="F322" s="1"/>
      <c r="G322" s="1"/>
    </row>
    <row r="323" spans="3:7">
      <c r="C323" s="1"/>
      <c r="D323" s="1"/>
      <c r="E323" s="1"/>
      <c r="F323" s="1"/>
      <c r="G323" s="1"/>
    </row>
    <row r="324" spans="3:7">
      <c r="C324" s="1"/>
      <c r="D324" s="1"/>
      <c r="E324" s="1"/>
      <c r="F324" s="1"/>
      <c r="G324" s="1"/>
    </row>
    <row r="325" spans="3:7">
      <c r="C325" s="1"/>
      <c r="D325" s="1"/>
      <c r="E325" s="1"/>
      <c r="F325" s="1"/>
      <c r="G325" s="1"/>
    </row>
    <row r="326" spans="3:7">
      <c r="C326" s="1"/>
      <c r="D326" s="1"/>
      <c r="E326" s="1"/>
      <c r="F326" s="1"/>
      <c r="G326" s="1"/>
    </row>
    <row r="327" spans="3:7">
      <c r="C327" s="1"/>
      <c r="D327" s="1"/>
      <c r="E327" s="1"/>
      <c r="F327" s="1"/>
      <c r="G327" s="1"/>
    </row>
    <row r="328" spans="3:7">
      <c r="C328" s="1"/>
      <c r="D328" s="1"/>
      <c r="E328" s="1"/>
      <c r="F328" s="1"/>
      <c r="G328" s="1"/>
    </row>
    <row r="329" spans="3:7">
      <c r="C329" s="1"/>
      <c r="D329" s="1"/>
      <c r="E329" s="1"/>
      <c r="F329" s="1"/>
      <c r="G329" s="1"/>
    </row>
    <row r="330" spans="3:7">
      <c r="C330" s="1"/>
      <c r="D330" s="1"/>
      <c r="E330" s="1"/>
      <c r="F330" s="1"/>
      <c r="G330" s="1"/>
    </row>
    <row r="331" spans="3:7">
      <c r="C331" s="1"/>
      <c r="D331" s="1"/>
      <c r="E331" s="1"/>
      <c r="F331" s="1"/>
      <c r="G331" s="1"/>
    </row>
    <row r="332" spans="3:7">
      <c r="C332" s="1"/>
      <c r="D332" s="1"/>
      <c r="E332" s="1"/>
      <c r="F332" s="1"/>
      <c r="G332" s="1"/>
    </row>
    <row r="333" spans="3:7">
      <c r="C333" s="1"/>
      <c r="D333" s="1"/>
      <c r="E333" s="1"/>
      <c r="F333" s="1"/>
      <c r="G333" s="1"/>
    </row>
    <row r="334" spans="3:7">
      <c r="C334" s="1"/>
      <c r="D334" s="1"/>
      <c r="E334" s="1"/>
      <c r="F334" s="1"/>
      <c r="G334" s="1"/>
    </row>
    <row r="335" spans="3:7">
      <c r="C335" s="1"/>
      <c r="D335" s="1"/>
      <c r="E335" s="1"/>
      <c r="F335" s="1"/>
      <c r="G335" s="1"/>
    </row>
    <row r="336" spans="3:7">
      <c r="C336" s="1"/>
      <c r="D336" s="1"/>
      <c r="E336" s="1"/>
      <c r="F336" s="1"/>
      <c r="G336" s="1"/>
    </row>
    <row r="337" spans="3:7">
      <c r="C337" s="1"/>
      <c r="D337" s="1"/>
      <c r="E337" s="1"/>
      <c r="F337" s="1"/>
      <c r="G337" s="1"/>
    </row>
    <row r="338" spans="3:7">
      <c r="C338" s="1"/>
      <c r="D338" s="1"/>
      <c r="E338" s="1"/>
      <c r="F338" s="1"/>
      <c r="G338" s="1"/>
    </row>
    <row r="339" spans="3:7">
      <c r="C339" s="1"/>
      <c r="D339" s="1"/>
      <c r="E339" s="1"/>
      <c r="F339" s="1"/>
      <c r="G339" s="1"/>
    </row>
    <row r="340" spans="3:7">
      <c r="C340" s="1"/>
      <c r="D340" s="1"/>
      <c r="E340" s="1"/>
      <c r="F340" s="1"/>
      <c r="G340" s="1"/>
    </row>
    <row r="341" spans="3:7">
      <c r="C341" s="1"/>
      <c r="D341" s="1"/>
      <c r="E341" s="1"/>
      <c r="F341" s="1"/>
      <c r="G341" s="1"/>
    </row>
    <row r="342" spans="3:7">
      <c r="C342" s="1"/>
      <c r="D342" s="1"/>
      <c r="E342" s="1"/>
      <c r="F342" s="1"/>
      <c r="G342" s="1"/>
    </row>
    <row r="343" spans="3:7">
      <c r="C343" s="1"/>
      <c r="D343" s="1"/>
      <c r="E343" s="1"/>
      <c r="F343" s="1"/>
      <c r="G343" s="1"/>
    </row>
    <row r="344" spans="3:7">
      <c r="C344" s="1"/>
      <c r="D344" s="1"/>
      <c r="E344" s="1"/>
      <c r="F344" s="1"/>
      <c r="G344" s="1"/>
    </row>
    <row r="345" spans="3:7">
      <c r="C345" s="1"/>
      <c r="D345" s="1"/>
      <c r="E345" s="1"/>
      <c r="F345" s="1"/>
      <c r="G345" s="1"/>
    </row>
    <row r="346" spans="3:7">
      <c r="C346" s="1"/>
      <c r="D346" s="1"/>
      <c r="E346" s="1"/>
      <c r="F346" s="1"/>
      <c r="G346" s="1"/>
    </row>
    <row r="347" spans="3:7">
      <c r="C347" s="1"/>
      <c r="D347" s="1"/>
      <c r="E347" s="1"/>
      <c r="F347" s="1"/>
      <c r="G347" s="1"/>
    </row>
    <row r="348" spans="3:7">
      <c r="C348" s="1"/>
      <c r="D348" s="1"/>
      <c r="E348" s="1"/>
      <c r="F348" s="1"/>
      <c r="G348" s="1"/>
    </row>
    <row r="349" spans="3:7">
      <c r="C349" s="1"/>
      <c r="D349" s="1"/>
      <c r="E349" s="1"/>
      <c r="F349" s="1"/>
      <c r="G349" s="1"/>
    </row>
    <row r="350" spans="3:7">
      <c r="C350" s="1"/>
      <c r="D350" s="1"/>
      <c r="E350" s="1"/>
      <c r="F350" s="1"/>
      <c r="G350" s="1"/>
    </row>
    <row r="351" spans="3:7">
      <c r="C351" s="1"/>
      <c r="D351" s="1"/>
      <c r="E351" s="1"/>
      <c r="F351" s="1"/>
      <c r="G351" s="1"/>
    </row>
    <row r="352" spans="3:7">
      <c r="C352" s="1"/>
      <c r="D352" s="1"/>
      <c r="E352" s="1"/>
      <c r="F352" s="1"/>
      <c r="G352" s="1"/>
    </row>
    <row r="353" spans="3:7">
      <c r="C353" s="1"/>
      <c r="D353" s="1"/>
      <c r="E353" s="1"/>
      <c r="F353" s="1"/>
      <c r="G353" s="1"/>
    </row>
    <row r="354" spans="3:7">
      <c r="C354" s="1"/>
      <c r="D354" s="1"/>
      <c r="E354" s="1"/>
      <c r="F354" s="1"/>
      <c r="G354" s="1"/>
    </row>
    <row r="355" spans="3:7">
      <c r="C355" s="1"/>
      <c r="D355" s="1"/>
      <c r="E355" s="1"/>
      <c r="F355" s="1"/>
      <c r="G355" s="1"/>
    </row>
    <row r="356" spans="3:7">
      <c r="C356" s="1"/>
      <c r="D356" s="1"/>
      <c r="E356" s="1"/>
      <c r="F356" s="1"/>
      <c r="G356" s="1"/>
    </row>
    <row r="357" spans="3:7">
      <c r="C357" s="1"/>
      <c r="D357" s="1"/>
      <c r="E357" s="1"/>
      <c r="F357" s="1"/>
      <c r="G357" s="1"/>
    </row>
    <row r="358" spans="3:7">
      <c r="C358" s="1"/>
      <c r="D358" s="1"/>
      <c r="E358" s="1"/>
      <c r="F358" s="1"/>
      <c r="G358" s="1"/>
    </row>
    <row r="359" spans="3:7">
      <c r="C359" s="1"/>
      <c r="D359" s="1"/>
      <c r="E359" s="1"/>
      <c r="F359" s="1"/>
      <c r="G359" s="1"/>
    </row>
    <row r="360" spans="3:7">
      <c r="C360" s="1"/>
      <c r="D360" s="1"/>
      <c r="E360" s="1"/>
      <c r="F360" s="1"/>
      <c r="G360" s="1"/>
    </row>
    <row r="361" spans="3:7">
      <c r="C361" s="1"/>
      <c r="D361" s="1"/>
      <c r="E361" s="1"/>
      <c r="F361" s="1"/>
      <c r="G361" s="1"/>
    </row>
    <row r="362" spans="3:7">
      <c r="C362" s="1"/>
      <c r="D362" s="1"/>
      <c r="E362" s="1"/>
      <c r="F362" s="1"/>
      <c r="G362" s="1"/>
    </row>
    <row r="363" spans="3:7">
      <c r="C363" s="1"/>
      <c r="D363" s="1"/>
      <c r="E363" s="1"/>
      <c r="F363" s="1"/>
      <c r="G363" s="1"/>
    </row>
    <row r="364" spans="3:7">
      <c r="C364" s="1"/>
      <c r="D364" s="1"/>
      <c r="E364" s="1"/>
      <c r="F364" s="1"/>
      <c r="G364" s="1"/>
    </row>
    <row r="365" spans="3:7">
      <c r="C365" s="1"/>
      <c r="D365" s="1"/>
      <c r="E365" s="1"/>
      <c r="F365" s="1"/>
      <c r="G365" s="1"/>
    </row>
    <row r="366" spans="3:7">
      <c r="C366" s="1"/>
      <c r="D366" s="1"/>
      <c r="E366" s="1"/>
      <c r="F366" s="1"/>
      <c r="G366" s="1"/>
    </row>
    <row r="367" spans="3:7">
      <c r="C367" s="1"/>
      <c r="D367" s="1"/>
      <c r="E367" s="1"/>
      <c r="F367" s="1"/>
      <c r="G367" s="1"/>
    </row>
    <row r="368" spans="3:7">
      <c r="C368" s="1"/>
      <c r="D368" s="1"/>
      <c r="E368" s="1"/>
      <c r="F368" s="1"/>
      <c r="G368" s="1"/>
    </row>
    <row r="369" spans="3:7">
      <c r="C369" s="1"/>
      <c r="D369" s="1"/>
      <c r="E369" s="1"/>
      <c r="F369" s="1"/>
      <c r="G369" s="1"/>
    </row>
    <row r="370" spans="3:7">
      <c r="C370" s="1"/>
      <c r="D370" s="1"/>
      <c r="E370" s="1"/>
      <c r="F370" s="1"/>
      <c r="G370" s="1"/>
    </row>
    <row r="371" spans="3:7">
      <c r="C371" s="1"/>
      <c r="D371" s="1"/>
      <c r="E371" s="1"/>
      <c r="F371" s="1"/>
      <c r="G371" s="1"/>
    </row>
    <row r="372" spans="3:7">
      <c r="C372" s="1"/>
      <c r="D372" s="1"/>
      <c r="E372" s="1"/>
      <c r="F372" s="1"/>
      <c r="G372" s="1"/>
    </row>
    <row r="373" spans="3:7">
      <c r="C373" s="1"/>
      <c r="D373" s="1"/>
      <c r="E373" s="1"/>
      <c r="F373" s="1"/>
      <c r="G373" s="1"/>
    </row>
    <row r="374" spans="3:7">
      <c r="C374" s="1"/>
      <c r="D374" s="1"/>
      <c r="E374" s="1"/>
      <c r="F374" s="1"/>
      <c r="G374" s="1"/>
    </row>
    <row r="375" spans="3:7">
      <c r="C375" s="1"/>
      <c r="D375" s="1"/>
      <c r="E375" s="1"/>
      <c r="F375" s="1"/>
      <c r="G375" s="1"/>
    </row>
    <row r="376" spans="3:7">
      <c r="C376" s="1"/>
      <c r="D376" s="1"/>
      <c r="E376" s="1"/>
      <c r="F376" s="1"/>
      <c r="G376" s="1"/>
    </row>
    <row r="377" spans="3:7">
      <c r="C377" s="1"/>
      <c r="D377" s="1"/>
      <c r="E377" s="1"/>
      <c r="F377" s="1"/>
      <c r="G377" s="1"/>
    </row>
    <row r="378" spans="3:7">
      <c r="C378" s="1"/>
      <c r="D378" s="1"/>
      <c r="E378" s="1"/>
      <c r="F378" s="1"/>
      <c r="G378" s="1"/>
    </row>
    <row r="379" spans="3:7">
      <c r="C379" s="1"/>
      <c r="D379" s="1"/>
      <c r="E379" s="1"/>
      <c r="F379" s="1"/>
      <c r="G379" s="1"/>
    </row>
    <row r="380" spans="3:7">
      <c r="C380" s="1"/>
      <c r="D380" s="1"/>
      <c r="E380" s="1"/>
      <c r="F380" s="1"/>
      <c r="G380" s="1"/>
    </row>
    <row r="381" spans="3:7">
      <c r="C381" s="1"/>
      <c r="D381" s="1"/>
      <c r="E381" s="1"/>
      <c r="F381" s="1"/>
      <c r="G381" s="1"/>
    </row>
    <row r="382" spans="3:7">
      <c r="C382" s="1"/>
      <c r="D382" s="1"/>
      <c r="E382" s="1"/>
      <c r="F382" s="1"/>
      <c r="G382" s="1"/>
    </row>
    <row r="383" spans="3:7">
      <c r="C383" s="1"/>
      <c r="D383" s="1"/>
      <c r="E383" s="1"/>
      <c r="F383" s="1"/>
      <c r="G383" s="1"/>
    </row>
    <row r="384" spans="3:7">
      <c r="C384" s="1"/>
      <c r="D384" s="1"/>
      <c r="E384" s="1"/>
      <c r="F384" s="1"/>
      <c r="G384" s="1"/>
    </row>
    <row r="385" spans="3:7">
      <c r="C385" s="1"/>
      <c r="D385" s="1"/>
      <c r="E385" s="1"/>
      <c r="F385" s="1"/>
      <c r="G385" s="1"/>
    </row>
    <row r="386" spans="3:7">
      <c r="C386" s="1"/>
      <c r="D386" s="1"/>
      <c r="E386" s="1"/>
      <c r="F386" s="1"/>
      <c r="G386" s="1"/>
    </row>
    <row r="387" spans="3:7">
      <c r="C387" s="1"/>
      <c r="D387" s="1"/>
      <c r="E387" s="1"/>
      <c r="F387" s="1"/>
      <c r="G387" s="1"/>
    </row>
    <row r="388" spans="3:7">
      <c r="C388" s="1"/>
      <c r="D388" s="1"/>
      <c r="E388" s="1"/>
      <c r="F388" s="1"/>
      <c r="G388" s="1"/>
    </row>
    <row r="389" spans="3:7">
      <c r="C389" s="1"/>
      <c r="D389" s="1"/>
      <c r="E389" s="1"/>
      <c r="F389" s="1"/>
      <c r="G389" s="1"/>
    </row>
    <row r="390" spans="3:7">
      <c r="C390" s="1"/>
      <c r="D390" s="1"/>
      <c r="E390" s="1"/>
      <c r="F390" s="1"/>
      <c r="G390" s="1"/>
    </row>
    <row r="391" spans="3:7">
      <c r="C391" s="1"/>
      <c r="D391" s="1"/>
      <c r="E391" s="1"/>
      <c r="F391" s="1"/>
      <c r="G391" s="1"/>
    </row>
    <row r="392" spans="3:7">
      <c r="C392" s="1"/>
      <c r="D392" s="1"/>
      <c r="E392" s="1"/>
      <c r="F392" s="1"/>
      <c r="G392" s="1"/>
    </row>
    <row r="393" spans="3:7">
      <c r="C393" s="1"/>
      <c r="D393" s="1"/>
      <c r="E393" s="1"/>
      <c r="F393" s="1"/>
      <c r="G393" s="1"/>
    </row>
    <row r="394" spans="3:7">
      <c r="C394" s="1"/>
      <c r="D394" s="1"/>
      <c r="E394" s="1"/>
      <c r="F394" s="1"/>
      <c r="G394" s="1"/>
    </row>
    <row r="395" spans="3:7">
      <c r="C395" s="1"/>
      <c r="D395" s="1"/>
      <c r="E395" s="1"/>
      <c r="F395" s="1"/>
      <c r="G395" s="1"/>
    </row>
    <row r="396" spans="3:7">
      <c r="C396" s="1"/>
      <c r="D396" s="1"/>
      <c r="E396" s="1"/>
      <c r="F396" s="1"/>
      <c r="G396" s="1"/>
    </row>
    <row r="397" spans="3:7">
      <c r="C397" s="1"/>
      <c r="D397" s="1"/>
      <c r="E397" s="1"/>
      <c r="F397" s="1"/>
      <c r="G397" s="1"/>
    </row>
    <row r="398" spans="3:7">
      <c r="C398" s="1"/>
      <c r="D398" s="1"/>
      <c r="E398" s="1"/>
      <c r="F398" s="1"/>
      <c r="G398" s="1"/>
    </row>
    <row r="399" spans="3:7">
      <c r="C399" s="1"/>
      <c r="D399" s="1"/>
      <c r="E399" s="1"/>
      <c r="F399" s="1"/>
      <c r="G399" s="1"/>
    </row>
    <row r="400" spans="3:7">
      <c r="C400" s="1"/>
      <c r="D400" s="1"/>
      <c r="E400" s="1"/>
      <c r="F400" s="1"/>
      <c r="G400" s="1"/>
    </row>
    <row r="401" spans="3:7">
      <c r="C401" s="1"/>
      <c r="D401" s="1"/>
      <c r="E401" s="1"/>
      <c r="F401" s="1"/>
      <c r="G401" s="1"/>
    </row>
    <row r="402" spans="3:7">
      <c r="C402" s="1"/>
      <c r="D402" s="1"/>
      <c r="E402" s="1"/>
      <c r="F402" s="1"/>
      <c r="G402" s="1"/>
    </row>
    <row r="403" spans="3:7">
      <c r="C403" s="1"/>
      <c r="D403" s="1"/>
      <c r="E403" s="1"/>
      <c r="F403" s="1"/>
      <c r="G403" s="1"/>
    </row>
    <row r="404" spans="3:7">
      <c r="C404" s="1"/>
      <c r="D404" s="1"/>
      <c r="E404" s="1"/>
      <c r="F404" s="1"/>
      <c r="G404" s="1"/>
    </row>
    <row r="405" spans="3:7">
      <c r="C405" s="1"/>
      <c r="D405" s="1"/>
      <c r="E405" s="1"/>
      <c r="F405" s="1"/>
      <c r="G405" s="1"/>
    </row>
    <row r="406" spans="3:7">
      <c r="C406" s="1"/>
      <c r="D406" s="1"/>
      <c r="E406" s="1"/>
      <c r="F406" s="1"/>
      <c r="G406" s="1"/>
    </row>
    <row r="407" spans="3:7">
      <c r="C407" s="1"/>
      <c r="D407" s="1"/>
      <c r="E407" s="1"/>
      <c r="F407" s="1"/>
      <c r="G407" s="1"/>
    </row>
    <row r="408" spans="3:7">
      <c r="C408" s="1"/>
      <c r="D408" s="1"/>
      <c r="E408" s="1"/>
      <c r="F408" s="1"/>
      <c r="G408" s="1"/>
    </row>
    <row r="409" spans="3:7">
      <c r="C409" s="1"/>
      <c r="D409" s="1"/>
      <c r="E409" s="1"/>
      <c r="F409" s="1"/>
      <c r="G409" s="1"/>
    </row>
    <row r="410" spans="3:7">
      <c r="C410" s="1"/>
      <c r="D410" s="1"/>
      <c r="E410" s="1"/>
      <c r="F410" s="1"/>
      <c r="G410" s="1"/>
    </row>
    <row r="411" spans="3:7">
      <c r="C411" s="1"/>
      <c r="D411" s="1"/>
      <c r="E411" s="1"/>
      <c r="F411" s="1"/>
      <c r="G411" s="1"/>
    </row>
    <row r="412" spans="3:7">
      <c r="C412" s="1"/>
      <c r="D412" s="1"/>
      <c r="E412" s="1"/>
      <c r="F412" s="1"/>
      <c r="G412" s="1"/>
    </row>
    <row r="413" spans="3:7">
      <c r="C413" s="1"/>
      <c r="D413" s="1"/>
      <c r="E413" s="1"/>
      <c r="F413" s="1"/>
      <c r="G413" s="1"/>
    </row>
    <row r="414" spans="3:7">
      <c r="C414" s="1"/>
      <c r="D414" s="1"/>
      <c r="E414" s="1"/>
      <c r="F414" s="1"/>
      <c r="G414" s="1"/>
    </row>
    <row r="415" spans="3:7">
      <c r="C415" s="1"/>
      <c r="D415" s="1"/>
      <c r="E415" s="1"/>
      <c r="F415" s="1"/>
      <c r="G415" s="1"/>
    </row>
    <row r="416" spans="3:7">
      <c r="C416" s="1"/>
      <c r="D416" s="1"/>
      <c r="E416" s="1"/>
      <c r="F416" s="1"/>
      <c r="G416" s="1"/>
    </row>
    <row r="417" spans="3:7">
      <c r="C417" s="1"/>
      <c r="D417" s="1"/>
      <c r="E417" s="1"/>
      <c r="F417" s="1"/>
      <c r="G417" s="1"/>
    </row>
    <row r="418" spans="3:7">
      <c r="C418" s="1"/>
      <c r="D418" s="1"/>
      <c r="E418" s="1"/>
      <c r="F418" s="1"/>
      <c r="G418" s="1"/>
    </row>
    <row r="419" spans="3:7">
      <c r="C419" s="1"/>
      <c r="D419" s="1"/>
      <c r="E419" s="1"/>
      <c r="F419" s="1"/>
      <c r="G419" s="1"/>
    </row>
    <row r="420" spans="3:7">
      <c r="C420" s="1"/>
      <c r="D420" s="1"/>
      <c r="E420" s="1"/>
      <c r="F420" s="1"/>
      <c r="G420" s="1"/>
    </row>
    <row r="421" spans="3:7">
      <c r="C421" s="1"/>
      <c r="D421" s="1"/>
      <c r="E421" s="1"/>
      <c r="F421" s="1"/>
      <c r="G421" s="1"/>
    </row>
    <row r="422" spans="3:7">
      <c r="C422" s="1"/>
      <c r="D422" s="1"/>
      <c r="E422" s="1"/>
      <c r="F422" s="1"/>
      <c r="G422" s="1"/>
    </row>
    <row r="423" spans="3:7">
      <c r="C423" s="1"/>
      <c r="D423" s="1"/>
      <c r="E423" s="1"/>
      <c r="F423" s="1"/>
      <c r="G423" s="1"/>
    </row>
    <row r="424" spans="3:7">
      <c r="C424" s="1"/>
      <c r="D424" s="1"/>
      <c r="E424" s="1"/>
      <c r="F424" s="1"/>
      <c r="G424" s="1"/>
    </row>
    <row r="425" spans="3:7">
      <c r="C425" s="1"/>
      <c r="D425" s="1"/>
      <c r="E425" s="1"/>
      <c r="F425" s="1"/>
      <c r="G425" s="1"/>
    </row>
    <row r="426" spans="3:7">
      <c r="C426" s="1"/>
      <c r="D426" s="1"/>
      <c r="E426" s="1"/>
      <c r="F426" s="1"/>
      <c r="G426" s="1"/>
    </row>
    <row r="427" spans="3:7">
      <c r="C427" s="1"/>
      <c r="D427" s="1"/>
      <c r="E427" s="1"/>
      <c r="F427" s="1"/>
      <c r="G427" s="1"/>
    </row>
    <row r="428" spans="3:7">
      <c r="C428" s="1"/>
      <c r="D428" s="1"/>
      <c r="E428" s="1"/>
      <c r="F428" s="1"/>
      <c r="G428" s="1"/>
    </row>
    <row r="429" spans="3:7">
      <c r="C429" s="1"/>
      <c r="D429" s="1"/>
      <c r="E429" s="1"/>
      <c r="F429" s="1"/>
      <c r="G429" s="1"/>
    </row>
    <row r="430" spans="3:7">
      <c r="C430" s="1"/>
      <c r="D430" s="1"/>
      <c r="E430" s="1"/>
      <c r="F430" s="1"/>
      <c r="G430" s="1"/>
    </row>
    <row r="431" spans="3:7">
      <c r="C431" s="1"/>
      <c r="D431" s="1"/>
      <c r="E431" s="1"/>
      <c r="F431" s="1"/>
      <c r="G431" s="1"/>
    </row>
    <row r="432" spans="3:7">
      <c r="C432" s="1"/>
      <c r="D432" s="1"/>
      <c r="E432" s="1"/>
      <c r="F432" s="1"/>
      <c r="G432" s="1"/>
    </row>
    <row r="433" spans="3:7">
      <c r="C433" s="1"/>
      <c r="D433" s="1"/>
      <c r="E433" s="1"/>
      <c r="F433" s="1"/>
      <c r="G433" s="1"/>
    </row>
    <row r="434" spans="3:7">
      <c r="C434" s="1"/>
      <c r="D434" s="1"/>
      <c r="E434" s="1"/>
      <c r="F434" s="1"/>
      <c r="G434" s="1"/>
    </row>
    <row r="435" spans="3:7">
      <c r="C435" s="1"/>
      <c r="D435" s="1"/>
      <c r="E435" s="1"/>
      <c r="F435" s="1"/>
      <c r="G435" s="1"/>
    </row>
    <row r="436" spans="3:7">
      <c r="C436" s="1"/>
      <c r="D436" s="1"/>
      <c r="E436" s="1"/>
      <c r="F436" s="1"/>
      <c r="G436" s="1"/>
    </row>
    <row r="437" spans="3:7">
      <c r="C437" s="1"/>
      <c r="D437" s="1"/>
      <c r="E437" s="1"/>
      <c r="F437" s="1"/>
      <c r="G437" s="1"/>
    </row>
    <row r="438" spans="3:7">
      <c r="C438" s="1"/>
      <c r="D438" s="1"/>
      <c r="E438" s="1"/>
      <c r="F438" s="1"/>
      <c r="G438" s="1"/>
    </row>
    <row r="439" spans="3:7">
      <c r="C439" s="1"/>
      <c r="D439" s="1"/>
      <c r="E439" s="1"/>
      <c r="F439" s="1"/>
      <c r="G439" s="1"/>
    </row>
    <row r="440" spans="3:7">
      <c r="C440" s="1"/>
      <c r="D440" s="1"/>
      <c r="E440" s="1"/>
      <c r="F440" s="1"/>
      <c r="G440" s="1"/>
    </row>
    <row r="441" spans="3:7">
      <c r="C441" s="1"/>
      <c r="D441" s="1"/>
      <c r="E441" s="1"/>
      <c r="F441" s="1"/>
      <c r="G441" s="1"/>
    </row>
    <row r="442" spans="3:7">
      <c r="C442" s="1"/>
      <c r="D442" s="1"/>
      <c r="E442" s="1"/>
      <c r="F442" s="1"/>
      <c r="G442" s="1"/>
    </row>
    <row r="443" spans="3:7">
      <c r="C443" s="1"/>
      <c r="D443" s="1"/>
      <c r="E443" s="1"/>
      <c r="F443" s="1"/>
      <c r="G443" s="1"/>
    </row>
    <row r="444" spans="3:7">
      <c r="C444" s="1"/>
      <c r="D444" s="1"/>
      <c r="E444" s="1"/>
      <c r="F444" s="1"/>
      <c r="G444" s="1"/>
    </row>
    <row r="445" spans="3:7">
      <c r="C445" s="1"/>
      <c r="D445" s="1"/>
      <c r="E445" s="1"/>
      <c r="F445" s="1"/>
      <c r="G445" s="1"/>
    </row>
    <row r="446" spans="3:7">
      <c r="C446" s="1"/>
      <c r="D446" s="1"/>
      <c r="E446" s="1"/>
      <c r="F446" s="1"/>
      <c r="G446" s="1"/>
    </row>
    <row r="447" spans="3:7">
      <c r="C447" s="1"/>
      <c r="D447" s="1"/>
      <c r="E447" s="1"/>
      <c r="F447" s="1"/>
      <c r="G447" s="1"/>
    </row>
    <row r="448" spans="3:7">
      <c r="C448" s="1"/>
      <c r="D448" s="1"/>
      <c r="E448" s="1"/>
      <c r="F448" s="1"/>
      <c r="G448" s="1"/>
    </row>
    <row r="449" spans="3:7">
      <c r="C449" s="1"/>
      <c r="D449" s="1"/>
      <c r="E449" s="1"/>
      <c r="F449" s="1"/>
      <c r="G449" s="1"/>
    </row>
    <row r="450" spans="3:7">
      <c r="C450" s="1"/>
      <c r="D450" s="1"/>
      <c r="E450" s="1"/>
      <c r="F450" s="1"/>
      <c r="G450" s="1"/>
    </row>
    <row r="451" spans="3:7">
      <c r="C451" s="1"/>
      <c r="D451" s="1"/>
      <c r="E451" s="1"/>
      <c r="F451" s="1"/>
      <c r="G451" s="1"/>
    </row>
    <row r="452" spans="3:7">
      <c r="C452" s="1"/>
      <c r="D452" s="1"/>
      <c r="E452" s="1"/>
      <c r="F452" s="1"/>
      <c r="G452" s="1"/>
    </row>
    <row r="453" spans="3:7">
      <c r="C453" s="1"/>
      <c r="D453" s="1"/>
      <c r="E453" s="1"/>
      <c r="F453" s="1"/>
      <c r="G453" s="1"/>
    </row>
    <row r="454" spans="3:7">
      <c r="C454" s="1"/>
      <c r="D454" s="1"/>
      <c r="E454" s="1"/>
      <c r="F454" s="1"/>
      <c r="G454" s="1"/>
    </row>
    <row r="455" spans="3:7">
      <c r="C455" s="1"/>
      <c r="D455" s="1"/>
      <c r="E455" s="1"/>
      <c r="F455" s="1"/>
      <c r="G455" s="1"/>
    </row>
    <row r="456" spans="3:7">
      <c r="C456" s="1"/>
      <c r="D456" s="1"/>
      <c r="E456" s="1"/>
      <c r="F456" s="1"/>
      <c r="G456" s="1"/>
    </row>
    <row r="457" spans="3:7">
      <c r="C457" s="1"/>
      <c r="D457" s="1"/>
      <c r="E457" s="1"/>
      <c r="F457" s="1"/>
      <c r="G457" s="1"/>
    </row>
    <row r="458" spans="3:7">
      <c r="C458" s="1"/>
      <c r="D458" s="1"/>
      <c r="E458" s="1"/>
      <c r="F458" s="1"/>
      <c r="G458" s="1"/>
    </row>
    <row r="459" spans="3:7">
      <c r="C459" s="1"/>
      <c r="D459" s="1"/>
      <c r="E459" s="1"/>
      <c r="F459" s="1"/>
      <c r="G459" s="1"/>
    </row>
    <row r="460" spans="3:7">
      <c r="C460" s="1"/>
      <c r="D460" s="1"/>
      <c r="E460" s="1"/>
      <c r="F460" s="1"/>
      <c r="G460" s="1"/>
    </row>
    <row r="461" spans="3:7">
      <c r="C461" s="1"/>
      <c r="D461" s="1"/>
      <c r="E461" s="1"/>
      <c r="F461" s="1"/>
      <c r="G461" s="1"/>
    </row>
    <row r="462" spans="3:7">
      <c r="C462" s="1"/>
      <c r="D462" s="1"/>
      <c r="E462" s="1"/>
      <c r="F462" s="1"/>
      <c r="G462" s="1"/>
    </row>
    <row r="463" spans="3:7">
      <c r="C463" s="1"/>
      <c r="D463" s="1"/>
      <c r="E463" s="1"/>
      <c r="F463" s="1"/>
      <c r="G463" s="1"/>
    </row>
    <row r="464" spans="3:7">
      <c r="C464" s="1"/>
      <c r="D464" s="1"/>
      <c r="E464" s="1"/>
      <c r="F464" s="1"/>
      <c r="G464" s="1"/>
    </row>
    <row r="465" spans="3:7">
      <c r="C465" s="1"/>
      <c r="D465" s="1"/>
      <c r="E465" s="1"/>
      <c r="F465" s="1"/>
      <c r="G465" s="1"/>
    </row>
    <row r="466" spans="3:7">
      <c r="C466" s="1"/>
      <c r="D466" s="1"/>
      <c r="E466" s="1"/>
      <c r="F466" s="1"/>
      <c r="G466" s="1"/>
    </row>
    <row r="467" spans="3:7">
      <c r="C467" s="1"/>
      <c r="D467" s="1"/>
      <c r="E467" s="1"/>
      <c r="F467" s="1"/>
      <c r="G467" s="1"/>
    </row>
    <row r="468" spans="3:7">
      <c r="C468" s="1"/>
      <c r="D468" s="1"/>
      <c r="E468" s="1"/>
      <c r="F468" s="1"/>
      <c r="G468" s="1"/>
    </row>
    <row r="469" spans="3:7">
      <c r="C469" s="1"/>
      <c r="D469" s="1"/>
      <c r="E469" s="1"/>
      <c r="F469" s="1"/>
      <c r="G469" s="1"/>
    </row>
    <row r="470" spans="3:7">
      <c r="C470" s="1"/>
      <c r="D470" s="1"/>
      <c r="E470" s="1"/>
      <c r="F470" s="1"/>
      <c r="G470" s="1"/>
    </row>
    <row r="471" spans="3:7">
      <c r="C471" s="1"/>
      <c r="D471" s="1"/>
      <c r="E471" s="1"/>
      <c r="F471" s="1"/>
      <c r="G471" s="1"/>
    </row>
    <row r="472" spans="3:7">
      <c r="C472" s="1"/>
      <c r="D472" s="1"/>
      <c r="E472" s="1"/>
      <c r="F472" s="1"/>
      <c r="G472" s="1"/>
    </row>
    <row r="473" spans="3:7">
      <c r="C473" s="1"/>
      <c r="D473" s="1"/>
      <c r="E473" s="1"/>
      <c r="F473" s="1"/>
      <c r="G473" s="1"/>
    </row>
    <row r="474" spans="3:7">
      <c r="C474" s="1"/>
      <c r="D474" s="1"/>
      <c r="E474" s="1"/>
      <c r="F474" s="1"/>
      <c r="G474" s="1"/>
    </row>
    <row r="475" spans="3:7">
      <c r="C475" s="1"/>
      <c r="D475" s="1"/>
      <c r="E475" s="1"/>
      <c r="F475" s="1"/>
      <c r="G475" s="1"/>
    </row>
    <row r="476" spans="3:7">
      <c r="C476" s="1"/>
      <c r="D476" s="1"/>
      <c r="E476" s="1"/>
      <c r="F476" s="1"/>
      <c r="G476" s="1"/>
    </row>
    <row r="477" spans="3:7">
      <c r="C477" s="1"/>
      <c r="D477" s="1"/>
      <c r="E477" s="1"/>
      <c r="F477" s="1"/>
      <c r="G477" s="1"/>
    </row>
    <row r="478" spans="3:7">
      <c r="C478" s="1"/>
      <c r="D478" s="1"/>
      <c r="E478" s="1"/>
      <c r="F478" s="1"/>
      <c r="G478" s="1"/>
    </row>
    <row r="479" spans="3:7">
      <c r="C479" s="1"/>
      <c r="D479" s="1"/>
      <c r="E479" s="1"/>
      <c r="F479" s="1"/>
      <c r="G479" s="1"/>
    </row>
    <row r="480" spans="3:7">
      <c r="C480" s="1"/>
      <c r="D480" s="1"/>
      <c r="E480" s="1"/>
      <c r="F480" s="1"/>
      <c r="G480" s="1"/>
    </row>
    <row r="481" spans="3:7">
      <c r="C481" s="1"/>
      <c r="D481" s="1"/>
      <c r="E481" s="1"/>
      <c r="F481" s="1"/>
      <c r="G481" s="1"/>
    </row>
    <row r="482" spans="3:7">
      <c r="C482" s="1"/>
      <c r="D482" s="1"/>
      <c r="E482" s="1"/>
      <c r="F482" s="1"/>
      <c r="G482" s="1"/>
    </row>
    <row r="483" spans="3:7">
      <c r="C483" s="1"/>
      <c r="D483" s="1"/>
      <c r="E483" s="1"/>
      <c r="F483" s="1"/>
      <c r="G483" s="1"/>
    </row>
    <row r="484" spans="3:7">
      <c r="C484" s="1"/>
      <c r="D484" s="1"/>
      <c r="E484" s="1"/>
      <c r="F484" s="1"/>
      <c r="G484" s="1"/>
    </row>
    <row r="485" spans="3:7">
      <c r="C485" s="1"/>
      <c r="D485" s="1"/>
      <c r="E485" s="1"/>
      <c r="F485" s="1"/>
      <c r="G485" s="1"/>
    </row>
    <row r="486" spans="3:7">
      <c r="C486" s="1"/>
      <c r="D486" s="1"/>
      <c r="E486" s="1"/>
      <c r="F486" s="1"/>
      <c r="G486" s="1"/>
    </row>
    <row r="487" spans="3:7">
      <c r="C487" s="1"/>
      <c r="D487" s="1"/>
      <c r="E487" s="1"/>
      <c r="F487" s="1"/>
      <c r="G487" s="1"/>
    </row>
    <row r="488" spans="3:7">
      <c r="C488" s="1"/>
      <c r="D488" s="1"/>
      <c r="E488" s="1"/>
      <c r="F488" s="1"/>
      <c r="G488" s="1"/>
    </row>
    <row r="489" spans="3:7">
      <c r="C489" s="1"/>
      <c r="D489" s="1"/>
      <c r="E489" s="1"/>
      <c r="F489" s="1"/>
      <c r="G489" s="1"/>
    </row>
    <row r="490" spans="3:7">
      <c r="C490" s="1"/>
      <c r="D490" s="1"/>
      <c r="E490" s="1"/>
      <c r="F490" s="1"/>
      <c r="G490" s="1"/>
    </row>
    <row r="491" spans="3:7">
      <c r="C491" s="1"/>
      <c r="D491" s="1"/>
      <c r="E491" s="1"/>
      <c r="F491" s="1"/>
      <c r="G491" s="1"/>
    </row>
    <row r="492" spans="3:7">
      <c r="C492" s="1"/>
      <c r="D492" s="1"/>
      <c r="E492" s="1"/>
      <c r="F492" s="1"/>
      <c r="G492" s="1"/>
    </row>
    <row r="493" spans="3:7">
      <c r="C493" s="1"/>
      <c r="D493" s="1"/>
      <c r="E493" s="1"/>
      <c r="F493" s="1"/>
      <c r="G493" s="1"/>
    </row>
    <row r="494" spans="3:7">
      <c r="C494" s="1"/>
      <c r="D494" s="1"/>
      <c r="E494" s="1"/>
      <c r="F494" s="1"/>
      <c r="G494" s="1"/>
    </row>
    <row r="495" spans="3:7">
      <c r="C495" s="1"/>
      <c r="D495" s="1"/>
      <c r="E495" s="1"/>
      <c r="F495" s="1"/>
      <c r="G495" s="1"/>
    </row>
    <row r="496" spans="3:7">
      <c r="C496" s="1"/>
      <c r="D496" s="1"/>
      <c r="E496" s="1"/>
      <c r="F496" s="1"/>
      <c r="G496" s="1"/>
    </row>
    <row r="497" spans="3:7">
      <c r="C497" s="1"/>
      <c r="D497" s="1"/>
      <c r="E497" s="1"/>
      <c r="F497" s="1"/>
      <c r="G497" s="1"/>
    </row>
    <row r="498" spans="3:7">
      <c r="C498" s="1"/>
      <c r="D498" s="1"/>
      <c r="E498" s="1"/>
      <c r="F498" s="1"/>
      <c r="G498" s="1"/>
    </row>
    <row r="499" spans="3:7">
      <c r="C499" s="1"/>
      <c r="D499" s="1"/>
      <c r="E499" s="1"/>
      <c r="F499" s="1"/>
      <c r="G499" s="1"/>
    </row>
    <row r="500" spans="3:7">
      <c r="C500" s="1"/>
      <c r="D500" s="1"/>
      <c r="E500" s="1"/>
      <c r="F500" s="1"/>
      <c r="G500" s="1"/>
    </row>
    <row r="501" spans="3:7">
      <c r="C501" s="1"/>
      <c r="D501" s="1"/>
      <c r="E501" s="1"/>
      <c r="F501" s="1"/>
      <c r="G501" s="1"/>
    </row>
    <row r="502" spans="3:7">
      <c r="C502" s="1"/>
      <c r="D502" s="1"/>
      <c r="E502" s="1"/>
      <c r="F502" s="1"/>
      <c r="G502" s="1"/>
    </row>
    <row r="503" spans="3:7">
      <c r="C503" s="1"/>
      <c r="D503" s="1"/>
      <c r="E503" s="1"/>
      <c r="F503" s="1"/>
      <c r="G503" s="1"/>
    </row>
    <row r="504" spans="3:7">
      <c r="C504" s="1"/>
      <c r="D504" s="1"/>
      <c r="E504" s="1"/>
      <c r="F504" s="1"/>
      <c r="G504" s="1"/>
    </row>
    <row r="505" spans="3:7">
      <c r="C505" s="1"/>
      <c r="D505" s="1"/>
      <c r="E505" s="1"/>
      <c r="F505" s="1"/>
      <c r="G505" s="1"/>
    </row>
    <row r="506" spans="3:7">
      <c r="C506" s="1"/>
      <c r="D506" s="1"/>
      <c r="E506" s="1"/>
      <c r="F506" s="1"/>
      <c r="G506" s="1"/>
    </row>
    <row r="507" spans="3:7">
      <c r="C507" s="1"/>
      <c r="D507" s="1"/>
      <c r="E507" s="1"/>
      <c r="F507" s="1"/>
      <c r="G507" s="1"/>
    </row>
    <row r="508" spans="3:7">
      <c r="C508" s="1"/>
      <c r="D508" s="1"/>
      <c r="E508" s="1"/>
      <c r="F508" s="1"/>
      <c r="G508" s="1"/>
    </row>
    <row r="509" spans="3:7">
      <c r="C509" s="1"/>
      <c r="D509" s="1"/>
      <c r="E509" s="1"/>
      <c r="F509" s="1"/>
      <c r="G509" s="1"/>
    </row>
    <row r="510" spans="3:7">
      <c r="C510" s="1"/>
      <c r="D510" s="1"/>
      <c r="E510" s="1"/>
      <c r="F510" s="1"/>
      <c r="G510" s="1"/>
    </row>
    <row r="511" spans="3:7">
      <c r="C511" s="1"/>
      <c r="D511" s="1"/>
      <c r="E511" s="1"/>
      <c r="F511" s="1"/>
      <c r="G511" s="1"/>
    </row>
    <row r="512" spans="3:7">
      <c r="C512" s="1"/>
      <c r="D512" s="1"/>
      <c r="E512" s="1"/>
      <c r="F512" s="1"/>
      <c r="G512" s="1"/>
    </row>
    <row r="513" spans="3:7">
      <c r="C513" s="1"/>
      <c r="D513" s="1"/>
      <c r="E513" s="1"/>
      <c r="F513" s="1"/>
      <c r="G513" s="1"/>
    </row>
    <row r="514" spans="3:7">
      <c r="C514" s="1"/>
      <c r="D514" s="1"/>
      <c r="E514" s="1"/>
      <c r="F514" s="1"/>
      <c r="G514" s="1"/>
    </row>
    <row r="515" spans="3:7">
      <c r="C515" s="1"/>
      <c r="D515" s="1"/>
      <c r="E515" s="1"/>
      <c r="F515" s="1"/>
      <c r="G515" s="1"/>
    </row>
    <row r="516" spans="3:7">
      <c r="C516" s="1"/>
      <c r="D516" s="1"/>
      <c r="E516" s="1"/>
      <c r="F516" s="1"/>
      <c r="G516" s="1"/>
    </row>
    <row r="517" spans="3:7">
      <c r="C517" s="1"/>
      <c r="D517" s="1"/>
      <c r="E517" s="1"/>
      <c r="F517" s="1"/>
      <c r="G517" s="1"/>
    </row>
    <row r="518" spans="3:7">
      <c r="C518" s="1"/>
      <c r="D518" s="1"/>
      <c r="E518" s="1"/>
      <c r="F518" s="1"/>
      <c r="G518" s="1"/>
    </row>
    <row r="519" spans="3:7">
      <c r="C519" s="1"/>
      <c r="D519" s="1"/>
      <c r="E519" s="1"/>
      <c r="F519" s="1"/>
      <c r="G519" s="1"/>
    </row>
    <row r="520" spans="3:7">
      <c r="C520" s="1"/>
      <c r="D520" s="1"/>
      <c r="E520" s="1"/>
      <c r="F520" s="1"/>
      <c r="G520" s="1"/>
    </row>
    <row r="521" spans="3:7">
      <c r="C521" s="1"/>
      <c r="D521" s="1"/>
      <c r="E521" s="1"/>
      <c r="F521" s="1"/>
      <c r="G521" s="1"/>
    </row>
    <row r="522" spans="3:7">
      <c r="C522" s="1"/>
      <c r="D522" s="1"/>
      <c r="E522" s="1"/>
      <c r="F522" s="1"/>
      <c r="G522" s="1"/>
    </row>
    <row r="523" spans="3:7">
      <c r="C523" s="1"/>
      <c r="D523" s="1"/>
      <c r="E523" s="1"/>
      <c r="F523" s="1"/>
      <c r="G523" s="1"/>
    </row>
    <row r="524" spans="3:7">
      <c r="C524" s="1"/>
      <c r="D524" s="1"/>
      <c r="E524" s="1"/>
      <c r="F524" s="1"/>
      <c r="G524" s="1"/>
    </row>
    <row r="525" spans="3:7">
      <c r="C525" s="1"/>
      <c r="D525" s="1"/>
      <c r="E525" s="1"/>
      <c r="F525" s="1"/>
      <c r="G525" s="1"/>
    </row>
    <row r="526" spans="3:7">
      <c r="C526" s="1"/>
      <c r="D526" s="1"/>
      <c r="E526" s="1"/>
      <c r="F526" s="1"/>
      <c r="G526" s="1"/>
    </row>
    <row r="527" spans="3:7">
      <c r="C527" s="1"/>
      <c r="D527" s="1"/>
      <c r="E527" s="1"/>
      <c r="F527" s="1"/>
      <c r="G527" s="1"/>
    </row>
    <row r="528" spans="3:7">
      <c r="C528" s="1"/>
      <c r="D528" s="1"/>
      <c r="E528" s="1"/>
      <c r="F528" s="1"/>
      <c r="G528" s="1"/>
    </row>
    <row r="529" spans="3:7">
      <c r="C529" s="1"/>
      <c r="D529" s="1"/>
      <c r="E529" s="1"/>
      <c r="F529" s="1"/>
      <c r="G529" s="1"/>
    </row>
    <row r="530" spans="3:7">
      <c r="C530" s="1"/>
      <c r="D530" s="1"/>
      <c r="E530" s="1"/>
      <c r="F530" s="1"/>
      <c r="G530" s="1"/>
    </row>
    <row r="531" spans="3:7">
      <c r="C531" s="1"/>
      <c r="D531" s="1"/>
      <c r="E531" s="1"/>
      <c r="F531" s="1"/>
      <c r="G531" s="1"/>
    </row>
    <row r="532" spans="3:7">
      <c r="C532" s="1"/>
      <c r="D532" s="1"/>
      <c r="E532" s="1"/>
      <c r="F532" s="1"/>
      <c r="G532" s="1"/>
    </row>
    <row r="533" spans="3:7">
      <c r="C533" s="1"/>
      <c r="D533" s="1"/>
      <c r="E533" s="1"/>
      <c r="F533" s="1"/>
      <c r="G533" s="1"/>
    </row>
    <row r="534" spans="3:7">
      <c r="C534" s="1"/>
      <c r="D534" s="1"/>
      <c r="E534" s="1"/>
      <c r="F534" s="1"/>
      <c r="G534" s="1"/>
    </row>
    <row r="535" spans="3:7">
      <c r="C535" s="1"/>
      <c r="D535" s="1"/>
      <c r="E535" s="1"/>
      <c r="F535" s="1"/>
      <c r="G535" s="1"/>
    </row>
    <row r="536" spans="3:7">
      <c r="C536" s="1"/>
      <c r="D536" s="1"/>
      <c r="E536" s="1"/>
      <c r="F536" s="1"/>
      <c r="G536" s="1"/>
    </row>
    <row r="537" spans="3:7">
      <c r="C537" s="1"/>
      <c r="D537" s="1"/>
      <c r="E537" s="1"/>
      <c r="F537" s="1"/>
      <c r="G537" s="1"/>
    </row>
    <row r="538" spans="3:7">
      <c r="C538" s="1"/>
      <c r="D538" s="1"/>
      <c r="E538" s="1"/>
      <c r="F538" s="1"/>
      <c r="G538" s="1"/>
    </row>
    <row r="539" spans="3:7">
      <c r="C539" s="1"/>
      <c r="D539" s="1"/>
      <c r="E539" s="1"/>
      <c r="F539" s="1"/>
      <c r="G539" s="1"/>
    </row>
    <row r="540" spans="3:7">
      <c r="C540" s="1"/>
      <c r="D540" s="1"/>
      <c r="E540" s="1"/>
      <c r="F540" s="1"/>
      <c r="G540" s="1"/>
    </row>
    <row r="541" spans="3:7">
      <c r="C541" s="1"/>
      <c r="D541" s="1"/>
      <c r="E541" s="1"/>
      <c r="F541" s="1"/>
      <c r="G541" s="1"/>
    </row>
    <row r="542" spans="3:7">
      <c r="C542" s="1"/>
      <c r="D542" s="1"/>
      <c r="E542" s="1"/>
      <c r="F542" s="1"/>
      <c r="G542" s="1"/>
    </row>
    <row r="543" spans="3:7">
      <c r="C543" s="1"/>
      <c r="D543" s="1"/>
      <c r="E543" s="1"/>
      <c r="F543" s="1"/>
      <c r="G543" s="1"/>
    </row>
    <row r="544" spans="3:7">
      <c r="C544" s="1"/>
      <c r="D544" s="1"/>
      <c r="E544" s="1"/>
      <c r="F544" s="1"/>
      <c r="G544" s="1"/>
    </row>
    <row r="545" spans="3:7">
      <c r="C545" s="1"/>
      <c r="D545" s="1"/>
      <c r="E545" s="1"/>
      <c r="F545" s="1"/>
      <c r="G545" s="1"/>
    </row>
    <row r="546" spans="3:7">
      <c r="C546" s="1"/>
      <c r="D546" s="1"/>
      <c r="E546" s="1"/>
      <c r="F546" s="1"/>
      <c r="G546" s="1"/>
    </row>
    <row r="547" spans="3:7">
      <c r="C547" s="1"/>
      <c r="D547" s="1"/>
      <c r="E547" s="1"/>
      <c r="F547" s="1"/>
      <c r="G547" s="1"/>
    </row>
    <row r="548" spans="3:7">
      <c r="C548" s="1"/>
      <c r="D548" s="1"/>
      <c r="E548" s="1"/>
      <c r="F548" s="1"/>
      <c r="G548" s="1"/>
    </row>
    <row r="549" spans="3:7">
      <c r="C549" s="1"/>
      <c r="D549" s="1"/>
      <c r="E549" s="1"/>
      <c r="F549" s="1"/>
      <c r="G549" s="1"/>
    </row>
    <row r="550" spans="3:7">
      <c r="C550" s="1"/>
      <c r="D550" s="1"/>
      <c r="E550" s="1"/>
      <c r="F550" s="1"/>
      <c r="G550" s="1"/>
    </row>
    <row r="551" spans="3:7">
      <c r="C551" s="1"/>
      <c r="D551" s="1"/>
      <c r="E551" s="1"/>
      <c r="F551" s="1"/>
      <c r="G551" s="1"/>
    </row>
    <row r="552" spans="3:7">
      <c r="C552" s="1"/>
      <c r="D552" s="1"/>
      <c r="E552" s="1"/>
      <c r="F552" s="1"/>
      <c r="G552" s="1"/>
    </row>
    <row r="553" spans="3:7">
      <c r="C553" s="1"/>
      <c r="D553" s="1"/>
      <c r="E553" s="1"/>
      <c r="F553" s="1"/>
      <c r="G553" s="1"/>
    </row>
    <row r="554" spans="3:7">
      <c r="C554" s="1"/>
      <c r="D554" s="1"/>
      <c r="E554" s="1"/>
      <c r="F554" s="1"/>
      <c r="G554" s="1"/>
    </row>
    <row r="555" spans="3:7">
      <c r="C555" s="1"/>
      <c r="D555" s="1"/>
      <c r="E555" s="1"/>
      <c r="F555" s="1"/>
      <c r="G555" s="1"/>
    </row>
    <row r="556" spans="3:7">
      <c r="C556" s="1"/>
      <c r="D556" s="1"/>
      <c r="E556" s="1"/>
      <c r="F556" s="1"/>
      <c r="G556" s="1"/>
    </row>
    <row r="557" spans="3:7">
      <c r="C557" s="1"/>
      <c r="D557" s="1"/>
      <c r="E557" s="1"/>
      <c r="F557" s="1"/>
      <c r="G557" s="1"/>
    </row>
    <row r="558" spans="3:7">
      <c r="C558" s="1"/>
      <c r="D558" s="1"/>
      <c r="E558" s="1"/>
      <c r="F558" s="1"/>
      <c r="G558" s="1"/>
    </row>
    <row r="559" spans="3:7">
      <c r="C559" s="1"/>
      <c r="D559" s="1"/>
      <c r="E559" s="1"/>
      <c r="F559" s="1"/>
      <c r="G559" s="1"/>
    </row>
    <row r="560" spans="3:7">
      <c r="C560" s="1"/>
      <c r="D560" s="1"/>
      <c r="E560" s="1"/>
      <c r="F560" s="1"/>
      <c r="G560" s="1"/>
    </row>
    <row r="561" spans="3:7">
      <c r="C561" s="1"/>
      <c r="D561" s="1"/>
      <c r="E561" s="1"/>
      <c r="F561" s="1"/>
      <c r="G561" s="1"/>
    </row>
    <row r="562" spans="3:7">
      <c r="C562" s="1"/>
      <c r="D562" s="1"/>
      <c r="E562" s="1"/>
      <c r="F562" s="1"/>
      <c r="G562" s="1"/>
    </row>
    <row r="563" spans="3:7">
      <c r="C563" s="1"/>
      <c r="D563" s="1"/>
      <c r="E563" s="1"/>
      <c r="F563" s="1"/>
      <c r="G563" s="1"/>
    </row>
    <row r="564" spans="3:7">
      <c r="C564" s="1"/>
      <c r="D564" s="1"/>
      <c r="E564" s="1"/>
      <c r="F564" s="1"/>
      <c r="G564" s="1"/>
    </row>
    <row r="565" spans="3:7">
      <c r="C565" s="1"/>
      <c r="D565" s="1"/>
      <c r="E565" s="1"/>
      <c r="F565" s="1"/>
      <c r="G565" s="1"/>
    </row>
    <row r="566" spans="3:7">
      <c r="C566" s="1"/>
      <c r="D566" s="1"/>
      <c r="E566" s="1"/>
      <c r="F566" s="1"/>
      <c r="G566" s="1"/>
    </row>
    <row r="567" spans="3:7">
      <c r="C567" s="1"/>
      <c r="D567" s="1"/>
      <c r="E567" s="1"/>
      <c r="F567" s="1"/>
      <c r="G567" s="1"/>
    </row>
    <row r="568" spans="3:7">
      <c r="C568" s="1"/>
      <c r="D568" s="1"/>
      <c r="E568" s="1"/>
      <c r="F568" s="1"/>
      <c r="G568" s="1"/>
    </row>
    <row r="569" spans="3:7">
      <c r="C569" s="1"/>
      <c r="D569" s="1"/>
      <c r="E569" s="1"/>
      <c r="F569" s="1"/>
      <c r="G569" s="1"/>
    </row>
    <row r="570" spans="3:7">
      <c r="C570" s="1"/>
      <c r="D570" s="1"/>
      <c r="E570" s="1"/>
      <c r="F570" s="1"/>
      <c r="G570" s="1"/>
    </row>
    <row r="571" spans="3:7">
      <c r="C571" s="1"/>
      <c r="D571" s="1"/>
      <c r="E571" s="1"/>
      <c r="F571" s="1"/>
      <c r="G571" s="1"/>
    </row>
    <row r="572" spans="3:7">
      <c r="C572" s="1"/>
      <c r="D572" s="1"/>
      <c r="E572" s="1"/>
      <c r="F572" s="1"/>
      <c r="G572" s="1"/>
    </row>
    <row r="573" spans="3:7">
      <c r="C573" s="1"/>
      <c r="D573" s="1"/>
      <c r="E573" s="1"/>
      <c r="F573" s="1"/>
      <c r="G573" s="1"/>
    </row>
    <row r="574" spans="3:7">
      <c r="C574" s="1"/>
      <c r="D574" s="1"/>
      <c r="E574" s="1"/>
      <c r="F574" s="1"/>
      <c r="G574" s="1"/>
    </row>
    <row r="575" spans="3:7">
      <c r="C575" s="1"/>
      <c r="D575" s="1"/>
      <c r="E575" s="1"/>
      <c r="F575" s="1"/>
      <c r="G575" s="1"/>
    </row>
    <row r="576" spans="3:7">
      <c r="C576" s="1"/>
      <c r="D576" s="1"/>
      <c r="E576" s="1"/>
      <c r="F576" s="1"/>
      <c r="G576" s="1"/>
    </row>
    <row r="577" spans="3:7">
      <c r="C577" s="1"/>
      <c r="D577" s="1"/>
      <c r="E577" s="1"/>
      <c r="F577" s="1"/>
      <c r="G577" s="1"/>
    </row>
    <row r="578" spans="3:7">
      <c r="C578" s="1"/>
      <c r="D578" s="1"/>
      <c r="E578" s="1"/>
      <c r="F578" s="1"/>
      <c r="G578" s="1"/>
    </row>
    <row r="579" spans="3:7">
      <c r="C579" s="1"/>
      <c r="D579" s="1"/>
      <c r="E579" s="1"/>
      <c r="F579" s="1"/>
      <c r="G579" s="1"/>
    </row>
    <row r="580" spans="3:7">
      <c r="C580" s="1"/>
      <c r="D580" s="1"/>
      <c r="E580" s="1"/>
      <c r="F580" s="1"/>
      <c r="G580" s="1"/>
    </row>
    <row r="581" spans="3:7">
      <c r="C581" s="1"/>
      <c r="D581" s="1"/>
      <c r="E581" s="1"/>
      <c r="F581" s="1"/>
      <c r="G581" s="1"/>
    </row>
    <row r="582" spans="3:7">
      <c r="C582" s="1"/>
      <c r="D582" s="1"/>
      <c r="E582" s="1"/>
      <c r="F582" s="1"/>
      <c r="G582" s="1"/>
    </row>
    <row r="583" spans="3:7">
      <c r="C583" s="1"/>
      <c r="D583" s="1"/>
      <c r="E583" s="1"/>
      <c r="F583" s="1"/>
      <c r="G583" s="1"/>
    </row>
    <row r="584" spans="3:7">
      <c r="C584" s="1"/>
      <c r="D584" s="1"/>
      <c r="E584" s="1"/>
      <c r="F584" s="1"/>
      <c r="G584" s="1"/>
    </row>
    <row r="585" spans="3:7">
      <c r="C585" s="1"/>
      <c r="D585" s="1"/>
      <c r="E585" s="1"/>
      <c r="F585" s="1"/>
      <c r="G585" s="1"/>
    </row>
    <row r="586" spans="3:7">
      <c r="C586" s="1"/>
      <c r="D586" s="1"/>
      <c r="E586" s="1"/>
      <c r="F586" s="1"/>
      <c r="G586" s="1"/>
    </row>
    <row r="587" spans="3:7">
      <c r="C587" s="1"/>
      <c r="D587" s="1"/>
      <c r="E587" s="1"/>
      <c r="F587" s="1"/>
      <c r="G587" s="1"/>
    </row>
    <row r="588" spans="3:7">
      <c r="C588" s="1"/>
      <c r="D588" s="1"/>
      <c r="E588" s="1"/>
      <c r="F588" s="1"/>
      <c r="G588" s="1"/>
    </row>
    <row r="589" spans="3:7">
      <c r="C589" s="1"/>
      <c r="D589" s="1"/>
      <c r="E589" s="1"/>
      <c r="F589" s="1"/>
      <c r="G589" s="1"/>
    </row>
    <row r="590" spans="3:7">
      <c r="C590" s="1"/>
      <c r="D590" s="1"/>
      <c r="E590" s="1"/>
      <c r="F590" s="1"/>
      <c r="G590" s="1"/>
    </row>
    <row r="591" spans="3:7">
      <c r="C591" s="1"/>
      <c r="D591" s="1"/>
      <c r="E591" s="1"/>
      <c r="F591" s="1"/>
      <c r="G591" s="1"/>
    </row>
    <row r="592" spans="3:7">
      <c r="C592" s="1"/>
      <c r="D592" s="1"/>
      <c r="E592" s="1"/>
      <c r="F592" s="1"/>
      <c r="G592" s="1"/>
    </row>
    <row r="593" spans="3:7">
      <c r="C593" s="1"/>
      <c r="D593" s="1"/>
      <c r="E593" s="1"/>
      <c r="F593" s="1"/>
      <c r="G593" s="1"/>
    </row>
    <row r="594" spans="3:7">
      <c r="C594" s="1"/>
      <c r="D594" s="1"/>
      <c r="E594" s="1"/>
      <c r="F594" s="1"/>
      <c r="G594" s="1"/>
    </row>
    <row r="595" spans="3:7">
      <c r="C595" s="1"/>
      <c r="D595" s="1"/>
      <c r="E595" s="1"/>
      <c r="F595" s="1"/>
      <c r="G595" s="1"/>
    </row>
    <row r="596" spans="3:7">
      <c r="C596" s="1"/>
      <c r="D596" s="1"/>
      <c r="E596" s="1"/>
      <c r="F596" s="1"/>
      <c r="G596" s="1"/>
    </row>
    <row r="597" spans="3:7">
      <c r="C597" s="1"/>
      <c r="D597" s="1"/>
      <c r="E597" s="1"/>
      <c r="F597" s="1"/>
      <c r="G597" s="1"/>
    </row>
    <row r="598" spans="3:7">
      <c r="C598" s="1"/>
      <c r="D598" s="1"/>
      <c r="E598" s="1"/>
      <c r="F598" s="1"/>
      <c r="G598" s="1"/>
    </row>
    <row r="599" spans="3:7">
      <c r="C599" s="1"/>
      <c r="D599" s="1"/>
      <c r="E599" s="1"/>
      <c r="F599" s="1"/>
      <c r="G599" s="1"/>
    </row>
    <row r="600" spans="3:7">
      <c r="C600" s="1"/>
      <c r="D600" s="1"/>
      <c r="E600" s="1"/>
      <c r="F600" s="1"/>
      <c r="G600" s="1"/>
    </row>
    <row r="601" spans="3:7">
      <c r="C601" s="1"/>
      <c r="D601" s="1"/>
      <c r="E601" s="1"/>
      <c r="F601" s="1"/>
      <c r="G601" s="1"/>
    </row>
    <row r="602" spans="3:7">
      <c r="C602" s="1"/>
      <c r="D602" s="1"/>
      <c r="E602" s="1"/>
      <c r="F602" s="1"/>
      <c r="G602" s="1"/>
    </row>
    <row r="603" spans="3:7">
      <c r="C603" s="1"/>
      <c r="D603" s="1"/>
      <c r="E603" s="1"/>
      <c r="F603" s="1"/>
      <c r="G603" s="1"/>
    </row>
    <row r="604" spans="3:7">
      <c r="C604" s="1"/>
      <c r="D604" s="1"/>
      <c r="E604" s="1"/>
      <c r="F604" s="1"/>
      <c r="G604" s="1"/>
    </row>
    <row r="605" spans="3:7">
      <c r="C605" s="1"/>
      <c r="D605" s="1"/>
      <c r="E605" s="1"/>
      <c r="F605" s="1"/>
      <c r="G605" s="1"/>
    </row>
    <row r="606" spans="3:7">
      <c r="C606" s="1"/>
      <c r="D606" s="1"/>
      <c r="E606" s="1"/>
      <c r="F606" s="1"/>
      <c r="G606" s="1"/>
    </row>
    <row r="607" spans="3:7">
      <c r="C607" s="1"/>
      <c r="D607" s="1"/>
      <c r="E607" s="1"/>
      <c r="F607" s="1"/>
      <c r="G607" s="1"/>
    </row>
    <row r="608" spans="3:7">
      <c r="C608" s="1"/>
      <c r="D608" s="1"/>
      <c r="E608" s="1"/>
      <c r="F608" s="1"/>
      <c r="G608" s="1"/>
    </row>
    <row r="609" spans="3:7">
      <c r="C609" s="1"/>
      <c r="D609" s="1"/>
      <c r="E609" s="1"/>
      <c r="F609" s="1"/>
      <c r="G609" s="1"/>
    </row>
    <row r="610" spans="3:7">
      <c r="C610" s="1"/>
      <c r="D610" s="1"/>
      <c r="E610" s="1"/>
      <c r="F610" s="1"/>
      <c r="G610" s="1"/>
    </row>
    <row r="611" spans="3:7">
      <c r="C611" s="1"/>
      <c r="D611" s="1"/>
      <c r="E611" s="1"/>
      <c r="F611" s="1"/>
      <c r="G611" s="1"/>
    </row>
    <row r="612" spans="3:7">
      <c r="C612" s="1"/>
      <c r="D612" s="1"/>
      <c r="E612" s="1"/>
      <c r="F612" s="1"/>
      <c r="G612" s="1"/>
    </row>
    <row r="613" spans="3:7">
      <c r="C613" s="1"/>
      <c r="D613" s="1"/>
      <c r="E613" s="1"/>
      <c r="F613" s="1"/>
      <c r="G613" s="1"/>
    </row>
    <row r="614" spans="3:7">
      <c r="C614" s="1"/>
      <c r="D614" s="1"/>
      <c r="E614" s="1"/>
      <c r="F614" s="1"/>
      <c r="G614" s="1"/>
    </row>
    <row r="615" spans="3:7">
      <c r="C615" s="1"/>
      <c r="D615" s="1"/>
      <c r="E615" s="1"/>
      <c r="F615" s="1"/>
      <c r="G615" s="1"/>
    </row>
    <row r="616" spans="3:7">
      <c r="C616" s="1"/>
      <c r="D616" s="1"/>
      <c r="E616" s="1"/>
      <c r="F616" s="1"/>
      <c r="G616" s="1"/>
    </row>
    <row r="617" spans="3:7">
      <c r="C617" s="1"/>
      <c r="D617" s="1"/>
      <c r="E617" s="1"/>
      <c r="F617" s="1"/>
      <c r="G617" s="1"/>
    </row>
    <row r="618" spans="3:7">
      <c r="C618" s="1"/>
      <c r="D618" s="1"/>
      <c r="E618" s="1"/>
      <c r="F618" s="1"/>
      <c r="G618" s="1"/>
    </row>
    <row r="619" spans="3:7">
      <c r="C619" s="1"/>
      <c r="D619" s="1"/>
      <c r="E619" s="1"/>
      <c r="F619" s="1"/>
      <c r="G619" s="1"/>
    </row>
    <row r="620" spans="3:7">
      <c r="C620" s="1"/>
      <c r="D620" s="1"/>
      <c r="E620" s="1"/>
      <c r="F620" s="1"/>
      <c r="G620" s="1"/>
    </row>
    <row r="621" spans="3:7">
      <c r="C621" s="1"/>
      <c r="D621" s="1"/>
      <c r="E621" s="1"/>
      <c r="F621" s="1"/>
      <c r="G621" s="1"/>
    </row>
    <row r="622" spans="3:7">
      <c r="C622" s="1"/>
      <c r="D622" s="1"/>
      <c r="E622" s="1"/>
      <c r="F622" s="1"/>
      <c r="G622" s="1"/>
    </row>
    <row r="623" spans="3:7">
      <c r="C623" s="1"/>
      <c r="D623" s="1"/>
      <c r="E623" s="1"/>
      <c r="F623" s="1"/>
      <c r="G623" s="1"/>
    </row>
    <row r="624" spans="3:7">
      <c r="C624" s="1"/>
      <c r="D624" s="1"/>
      <c r="E624" s="1"/>
      <c r="F624" s="1"/>
      <c r="G624" s="1"/>
    </row>
    <row r="625" spans="3:7">
      <c r="C625" s="1"/>
      <c r="D625" s="1"/>
      <c r="E625" s="1"/>
      <c r="F625" s="1"/>
      <c r="G625" s="1"/>
    </row>
    <row r="626" spans="3:7">
      <c r="C626" s="1"/>
      <c r="D626" s="1"/>
      <c r="E626" s="1"/>
      <c r="F626" s="1"/>
      <c r="G626" s="1"/>
    </row>
    <row r="627" spans="3:7">
      <c r="C627" s="1"/>
      <c r="D627" s="1"/>
      <c r="E627" s="1"/>
      <c r="F627" s="1"/>
      <c r="G627" s="1"/>
    </row>
    <row r="628" spans="3:7">
      <c r="C628" s="1"/>
      <c r="D628" s="1"/>
      <c r="E628" s="1"/>
      <c r="F628" s="1"/>
      <c r="G628" s="1"/>
    </row>
    <row r="629" spans="3:7">
      <c r="C629" s="1"/>
      <c r="D629" s="1"/>
      <c r="E629" s="1"/>
      <c r="F629" s="1"/>
      <c r="G629" s="1"/>
    </row>
    <row r="630" spans="3:7">
      <c r="C630" s="1"/>
      <c r="D630" s="1"/>
      <c r="E630" s="1"/>
      <c r="F630" s="1"/>
      <c r="G630" s="1"/>
    </row>
    <row r="631" spans="3:7">
      <c r="C631" s="1"/>
      <c r="D631" s="1"/>
      <c r="E631" s="1"/>
      <c r="F631" s="1"/>
      <c r="G631" s="1"/>
    </row>
    <row r="632" spans="3:7">
      <c r="C632" s="1"/>
      <c r="D632" s="1"/>
      <c r="E632" s="1"/>
      <c r="F632" s="1"/>
      <c r="G632" s="1"/>
    </row>
    <row r="633" spans="3:7">
      <c r="C633" s="1"/>
      <c r="D633" s="1"/>
      <c r="E633" s="1"/>
      <c r="F633" s="1"/>
      <c r="G633" s="1"/>
    </row>
    <row r="634" spans="3:7">
      <c r="C634" s="1"/>
      <c r="D634" s="1"/>
      <c r="E634" s="1"/>
      <c r="F634" s="1"/>
      <c r="G634" s="1"/>
    </row>
    <row r="635" spans="3:7">
      <c r="C635" s="1"/>
      <c r="D635" s="1"/>
      <c r="E635" s="1"/>
      <c r="F635" s="1"/>
      <c r="G635" s="1"/>
    </row>
    <row r="636" spans="3:7">
      <c r="C636" s="1"/>
      <c r="D636" s="1"/>
      <c r="E636" s="1"/>
      <c r="F636" s="1"/>
      <c r="G636" s="1"/>
    </row>
    <row r="637" spans="3:7">
      <c r="C637" s="1"/>
      <c r="D637" s="1"/>
      <c r="E637" s="1"/>
      <c r="F637" s="1"/>
      <c r="G637" s="1"/>
    </row>
    <row r="638" spans="3:7">
      <c r="C638" s="1"/>
      <c r="D638" s="1"/>
      <c r="E638" s="1"/>
      <c r="F638" s="1"/>
      <c r="G638" s="1"/>
    </row>
    <row r="639" spans="3:7">
      <c r="C639" s="1"/>
      <c r="D639" s="1"/>
      <c r="E639" s="1"/>
      <c r="F639" s="1"/>
      <c r="G639" s="1"/>
    </row>
    <row r="640" spans="3:7">
      <c r="C640" s="1"/>
      <c r="D640" s="1"/>
      <c r="E640" s="1"/>
      <c r="F640" s="1"/>
      <c r="G640" s="1"/>
    </row>
    <row r="641" spans="3:7">
      <c r="C641" s="1"/>
      <c r="D641" s="1"/>
      <c r="E641" s="1"/>
      <c r="F641" s="1"/>
      <c r="G641" s="1"/>
    </row>
    <row r="642" spans="3:7">
      <c r="C642" s="1"/>
      <c r="D642" s="1"/>
      <c r="E642" s="1"/>
      <c r="F642" s="1"/>
      <c r="G642" s="1"/>
    </row>
    <row r="643" spans="3:7">
      <c r="C643" s="1"/>
      <c r="D643" s="1"/>
      <c r="E643" s="1"/>
      <c r="F643" s="1"/>
      <c r="G643" s="1"/>
    </row>
    <row r="644" spans="3:7">
      <c r="C644" s="1"/>
      <c r="D644" s="1"/>
      <c r="E644" s="1"/>
      <c r="F644" s="1"/>
      <c r="G644" s="1"/>
    </row>
    <row r="645" spans="3:7">
      <c r="C645" s="1"/>
      <c r="D645" s="1"/>
      <c r="E645" s="1"/>
      <c r="F645" s="1"/>
      <c r="G645" s="1"/>
    </row>
    <row r="646" spans="3:7">
      <c r="C646" s="1"/>
      <c r="D646" s="1"/>
      <c r="E646" s="1"/>
      <c r="F646" s="1"/>
      <c r="G646" s="1"/>
    </row>
    <row r="647" spans="3:7">
      <c r="C647" s="1"/>
      <c r="D647" s="1"/>
      <c r="E647" s="1"/>
      <c r="F647" s="1"/>
      <c r="G647" s="1"/>
    </row>
    <row r="648" spans="3:7">
      <c r="C648" s="1"/>
      <c r="D648" s="1"/>
      <c r="E648" s="1"/>
      <c r="F648" s="1"/>
      <c r="G648" s="1"/>
    </row>
    <row r="649" spans="3:7">
      <c r="C649" s="1"/>
      <c r="D649" s="1"/>
      <c r="E649" s="1"/>
      <c r="F649" s="1"/>
      <c r="G649" s="1"/>
    </row>
    <row r="650" spans="3:7">
      <c r="C650" s="1"/>
      <c r="D650" s="1"/>
      <c r="E650" s="1"/>
      <c r="F650" s="1"/>
      <c r="G650" s="1"/>
    </row>
    <row r="651" spans="3:7">
      <c r="C651" s="1"/>
      <c r="D651" s="1"/>
      <c r="E651" s="1"/>
      <c r="F651" s="1"/>
      <c r="G651" s="1"/>
    </row>
    <row r="652" spans="3:7">
      <c r="C652" s="1"/>
      <c r="D652" s="1"/>
      <c r="E652" s="1"/>
      <c r="F652" s="1"/>
      <c r="G652" s="1"/>
    </row>
    <row r="653" spans="3:7">
      <c r="C653" s="1"/>
      <c r="D653" s="1"/>
      <c r="E653" s="1"/>
      <c r="F653" s="1"/>
      <c r="G653" s="1"/>
    </row>
    <row r="654" spans="3:7">
      <c r="C654" s="1"/>
      <c r="D654" s="1"/>
      <c r="E654" s="1"/>
      <c r="F654" s="1"/>
      <c r="G654" s="1"/>
    </row>
    <row r="655" spans="3:7">
      <c r="C655" s="1"/>
      <c r="D655" s="1"/>
      <c r="E655" s="1"/>
      <c r="F655" s="1"/>
      <c r="G655" s="1"/>
    </row>
    <row r="656" spans="3:7">
      <c r="C656" s="1"/>
      <c r="D656" s="1"/>
      <c r="E656" s="1"/>
      <c r="F656" s="1"/>
      <c r="G656" s="1"/>
    </row>
    <row r="657" spans="3:7">
      <c r="C657" s="1"/>
      <c r="D657" s="1"/>
      <c r="E657" s="1"/>
      <c r="F657" s="1"/>
      <c r="G657" s="1"/>
    </row>
    <row r="658" spans="3:7">
      <c r="C658" s="1"/>
      <c r="D658" s="1"/>
      <c r="E658" s="1"/>
      <c r="F658" s="1"/>
      <c r="G658" s="1"/>
    </row>
    <row r="659" spans="3:7">
      <c r="C659" s="1"/>
      <c r="D659" s="1"/>
      <c r="E659" s="1"/>
      <c r="F659" s="1"/>
      <c r="G659" s="1"/>
    </row>
    <row r="660" spans="3:7">
      <c r="C660" s="1"/>
      <c r="D660" s="1"/>
      <c r="E660" s="1"/>
      <c r="F660" s="1"/>
      <c r="G660" s="1"/>
    </row>
    <row r="661" spans="3:7">
      <c r="C661" s="1"/>
      <c r="D661" s="1"/>
      <c r="E661" s="1"/>
      <c r="F661" s="1"/>
      <c r="G661" s="1"/>
    </row>
    <row r="662" spans="3:7">
      <c r="C662" s="1"/>
      <c r="D662" s="1"/>
      <c r="E662" s="1"/>
      <c r="F662" s="1"/>
      <c r="G662" s="1"/>
    </row>
    <row r="663" spans="3:7">
      <c r="C663" s="1"/>
      <c r="D663" s="1"/>
      <c r="E663" s="1"/>
      <c r="F663" s="1"/>
      <c r="G663" s="1"/>
    </row>
    <row r="664" spans="3:7">
      <c r="C664" s="1"/>
      <c r="D664" s="1"/>
      <c r="E664" s="1"/>
      <c r="F664" s="1"/>
      <c r="G664" s="1"/>
    </row>
    <row r="665" spans="3:7">
      <c r="C665" s="1"/>
      <c r="D665" s="1"/>
      <c r="E665" s="1"/>
      <c r="F665" s="1"/>
      <c r="G665" s="1"/>
    </row>
    <row r="666" spans="3:7">
      <c r="C666" s="1"/>
      <c r="D666" s="1"/>
      <c r="E666" s="1"/>
      <c r="F666" s="1"/>
      <c r="G666" s="1"/>
    </row>
    <row r="667" spans="3:7">
      <c r="C667" s="1"/>
      <c r="D667" s="1"/>
      <c r="E667" s="1"/>
      <c r="F667" s="1"/>
      <c r="G667" s="1"/>
    </row>
    <row r="668" spans="3:7">
      <c r="C668" s="1"/>
      <c r="D668" s="1"/>
      <c r="E668" s="1"/>
      <c r="F668" s="1"/>
      <c r="G668" s="1"/>
    </row>
    <row r="669" spans="3:7">
      <c r="C669" s="1"/>
      <c r="D669" s="1"/>
      <c r="E669" s="1"/>
      <c r="F669" s="1"/>
      <c r="G669" s="1"/>
    </row>
    <row r="670" spans="3:7">
      <c r="C670" s="1"/>
      <c r="D670" s="1"/>
      <c r="E670" s="1"/>
      <c r="F670" s="1"/>
      <c r="G670" s="1"/>
    </row>
    <row r="671" spans="3:7">
      <c r="C671" s="1"/>
      <c r="D671" s="1"/>
      <c r="E671" s="1"/>
      <c r="F671" s="1"/>
      <c r="G671" s="1"/>
    </row>
    <row r="672" spans="3:7">
      <c r="C672" s="1"/>
      <c r="D672" s="1"/>
      <c r="E672" s="1"/>
      <c r="F672" s="1"/>
      <c r="G672" s="1"/>
    </row>
    <row r="673" spans="3:7">
      <c r="C673" s="1"/>
      <c r="D673" s="1"/>
      <c r="E673" s="1"/>
      <c r="F673" s="1"/>
      <c r="G673" s="1"/>
    </row>
    <row r="674" spans="3:7">
      <c r="C674" s="1"/>
      <c r="D674" s="1"/>
      <c r="E674" s="1"/>
      <c r="F674" s="1"/>
      <c r="G674" s="1"/>
    </row>
    <row r="675" spans="3:7">
      <c r="C675" s="1"/>
      <c r="D675" s="1"/>
      <c r="E675" s="1"/>
      <c r="F675" s="1"/>
      <c r="G675" s="1"/>
    </row>
    <row r="676" spans="3:7">
      <c r="C676" s="1"/>
      <c r="D676" s="1"/>
      <c r="E676" s="1"/>
      <c r="F676" s="1"/>
      <c r="G676" s="1"/>
    </row>
    <row r="677" spans="3:7">
      <c r="C677" s="1"/>
      <c r="D677" s="1"/>
      <c r="E677" s="1"/>
      <c r="F677" s="1"/>
      <c r="G677" s="1"/>
    </row>
    <row r="678" spans="3:7">
      <c r="C678" s="1"/>
      <c r="D678" s="1"/>
      <c r="E678" s="1"/>
      <c r="F678" s="1"/>
      <c r="G678" s="1"/>
    </row>
    <row r="679" spans="3:7">
      <c r="C679" s="1"/>
      <c r="D679" s="1"/>
      <c r="E679" s="1"/>
      <c r="F679" s="1"/>
      <c r="G679" s="1"/>
    </row>
    <row r="680" spans="3:7">
      <c r="C680" s="1"/>
      <c r="D680" s="1"/>
      <c r="E680" s="1"/>
      <c r="F680" s="1"/>
      <c r="G680" s="1"/>
    </row>
    <row r="681" spans="3:7">
      <c r="C681" s="1"/>
      <c r="D681" s="1"/>
      <c r="E681" s="1"/>
      <c r="F681" s="1"/>
      <c r="G681" s="1"/>
    </row>
    <row r="682" spans="3:7">
      <c r="C682" s="1"/>
      <c r="D682" s="1"/>
      <c r="E682" s="1"/>
      <c r="F682" s="1"/>
      <c r="G682" s="1"/>
    </row>
    <row r="683" spans="3:7">
      <c r="C683" s="1"/>
      <c r="D683" s="1"/>
      <c r="E683" s="1"/>
      <c r="F683" s="1"/>
      <c r="G683" s="1"/>
    </row>
    <row r="684" spans="3:7">
      <c r="C684" s="1"/>
      <c r="D684" s="1"/>
      <c r="E684" s="1"/>
      <c r="F684" s="1"/>
      <c r="G684" s="1"/>
    </row>
    <row r="685" spans="3:7">
      <c r="C685" s="1"/>
      <c r="D685" s="1"/>
      <c r="E685" s="1"/>
      <c r="F685" s="1"/>
      <c r="G685" s="1"/>
    </row>
    <row r="686" spans="3:7">
      <c r="C686" s="1"/>
      <c r="D686" s="1"/>
      <c r="E686" s="1"/>
      <c r="F686" s="1"/>
      <c r="G686" s="1"/>
    </row>
    <row r="687" spans="3:7">
      <c r="C687" s="1"/>
      <c r="D687" s="1"/>
      <c r="E687" s="1"/>
      <c r="F687" s="1"/>
      <c r="G687" s="1"/>
    </row>
    <row r="688" spans="3:7">
      <c r="C688" s="1"/>
      <c r="D688" s="1"/>
      <c r="E688" s="1"/>
      <c r="F688" s="1"/>
      <c r="G688" s="1"/>
    </row>
    <row r="689" spans="2:7">
      <c r="C689" s="1"/>
      <c r="D689" s="1"/>
      <c r="E689" s="1"/>
      <c r="F689" s="1"/>
      <c r="G689" s="1"/>
    </row>
    <row r="690" spans="2:7">
      <c r="C690" s="1"/>
      <c r="D690" s="1"/>
      <c r="E690" s="1"/>
      <c r="F690" s="1"/>
      <c r="G690" s="1"/>
    </row>
    <row r="691" spans="2:7">
      <c r="C691" s="1"/>
      <c r="D691" s="1"/>
      <c r="E691" s="1"/>
      <c r="F691" s="1"/>
      <c r="G691" s="1"/>
    </row>
    <row r="692" spans="2:7">
      <c r="C692" s="1"/>
      <c r="D692" s="1"/>
      <c r="E692" s="1"/>
      <c r="F692" s="1"/>
      <c r="G692" s="1"/>
    </row>
    <row r="693" spans="2:7">
      <c r="C693" s="1"/>
      <c r="D693" s="1"/>
      <c r="E693" s="1"/>
      <c r="F693" s="1"/>
      <c r="G693" s="1"/>
    </row>
    <row r="694" spans="2:7">
      <c r="C694" s="1"/>
      <c r="D694" s="1"/>
      <c r="E694" s="1"/>
      <c r="F694" s="1"/>
      <c r="G694" s="1"/>
    </row>
    <row r="695" spans="2:7">
      <c r="C695" s="1"/>
      <c r="D695" s="1"/>
      <c r="E695" s="1"/>
      <c r="F695" s="1"/>
      <c r="G695" s="1"/>
    </row>
    <row r="696" spans="2:7">
      <c r="C696" s="1"/>
      <c r="D696" s="1"/>
      <c r="E696" s="1"/>
      <c r="F696" s="1"/>
      <c r="G696" s="1"/>
    </row>
    <row r="697" spans="2:7">
      <c r="B697" s="41"/>
      <c r="C697" s="1"/>
      <c r="D697" s="1"/>
      <c r="E697" s="1"/>
      <c r="F697" s="1"/>
      <c r="G697" s="1"/>
    </row>
    <row r="698" spans="2:7">
      <c r="B698" s="41"/>
      <c r="C698" s="1"/>
      <c r="D698" s="1"/>
      <c r="E698" s="1"/>
      <c r="F698" s="1"/>
      <c r="G698" s="1"/>
    </row>
    <row r="699" spans="2:7">
      <c r="B699" s="3"/>
      <c r="C699" s="1"/>
      <c r="D699" s="1"/>
      <c r="E699" s="1"/>
      <c r="F699" s="1"/>
      <c r="G699" s="1"/>
    </row>
    <row r="700" spans="2:7">
      <c r="C700" s="1"/>
      <c r="D700" s="1"/>
      <c r="E700" s="1"/>
      <c r="F700" s="1"/>
      <c r="G700" s="1"/>
    </row>
    <row r="701" spans="2:7">
      <c r="C701" s="1"/>
      <c r="D701" s="1"/>
      <c r="E701" s="1"/>
      <c r="F701" s="1"/>
      <c r="G701" s="1"/>
    </row>
    <row r="702" spans="2:7">
      <c r="C702" s="1"/>
      <c r="D702" s="1"/>
      <c r="E702" s="1"/>
      <c r="F702" s="1"/>
      <c r="G702" s="1"/>
    </row>
    <row r="703" spans="2:7">
      <c r="C703" s="1"/>
      <c r="D703" s="1"/>
      <c r="E703" s="1"/>
      <c r="F703" s="1"/>
      <c r="G703" s="1"/>
    </row>
    <row r="704" spans="2:7">
      <c r="C704" s="1"/>
      <c r="D704" s="1"/>
      <c r="E704" s="1"/>
      <c r="F704" s="1"/>
      <c r="G704" s="1"/>
    </row>
    <row r="705" spans="3:7">
      <c r="C705" s="1"/>
      <c r="D705" s="1"/>
      <c r="E705" s="1"/>
      <c r="F705" s="1"/>
      <c r="G705" s="1"/>
    </row>
    <row r="706" spans="3:7">
      <c r="C706" s="1"/>
      <c r="D706" s="1"/>
      <c r="E706" s="1"/>
      <c r="F706" s="1"/>
      <c r="G706" s="1"/>
    </row>
    <row r="707" spans="3:7">
      <c r="C707" s="1"/>
      <c r="D707" s="1"/>
      <c r="E707" s="1"/>
      <c r="F707" s="1"/>
      <c r="G707" s="1"/>
    </row>
    <row r="708" spans="3:7">
      <c r="C708" s="1"/>
      <c r="D708" s="1"/>
      <c r="E708" s="1"/>
      <c r="F708" s="1"/>
      <c r="G708" s="1"/>
    </row>
    <row r="709" spans="3:7">
      <c r="C709" s="1"/>
      <c r="D709" s="1"/>
      <c r="E709" s="1"/>
      <c r="F709" s="1"/>
      <c r="G709" s="1"/>
    </row>
    <row r="710" spans="3:7">
      <c r="C710" s="1"/>
      <c r="D710" s="1"/>
      <c r="E710" s="1"/>
      <c r="F710" s="1"/>
      <c r="G710" s="1"/>
    </row>
    <row r="711" spans="3:7">
      <c r="C711" s="1"/>
      <c r="D711" s="1"/>
      <c r="E711" s="1"/>
      <c r="F711" s="1"/>
      <c r="G711" s="1"/>
    </row>
    <row r="712" spans="3:7">
      <c r="C712" s="1"/>
      <c r="D712" s="1"/>
      <c r="E712" s="1"/>
      <c r="F712" s="1"/>
      <c r="G712" s="1"/>
    </row>
    <row r="713" spans="3:7">
      <c r="E713" s="1"/>
    </row>
  </sheetData>
  <sheetProtection sheet="1" objects="1" scenarios="1"/>
  <mergeCells count="2">
    <mergeCell ref="B7:T7"/>
    <mergeCell ref="B6:T6"/>
  </mergeCells>
  <phoneticPr fontId="5" type="noConversion"/>
  <dataValidations count="6">
    <dataValidation allowBlank="1" showInputMessage="1" showErrorMessage="1" sqref="A1 B31:B33 B14:B15"/>
    <dataValidation type="list" allowBlank="1" showInputMessage="1" showErrorMessage="1" sqref="E205:E712">
      <formula1>#REF!</formula1>
    </dataValidation>
    <dataValidation type="list" allowBlank="1" showInputMessage="1" showErrorMessage="1" sqref="I12:I32 I34:I487">
      <formula1>#REF!</formula1>
    </dataValidation>
    <dataValidation type="list" allowBlank="1" showInputMessage="1" showErrorMessage="1" sqref="E12:E32 E34:E204">
      <formula1>#REF!</formula1>
    </dataValidation>
    <dataValidation type="list" allowBlank="1" showInputMessage="1" showErrorMessage="1" sqref="L12:L487">
      <formula1>#REF!</formula1>
    </dataValidation>
    <dataValidation type="list" allowBlank="1" showInputMessage="1" showErrorMessage="1" sqref="G12:G32 G34:G705">
      <formula1>#REF!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5">
    <tabColor indexed="44"/>
    <pageSetUpPr fitToPage="1"/>
  </sheetPr>
  <dimension ref="B1:U829"/>
  <sheetViews>
    <sheetView rightToLeft="1" zoomScale="70" zoomScaleNormal="70" workbookViewId="0">
      <selection activeCell="A8" sqref="A8:XFD8"/>
    </sheetView>
  </sheetViews>
  <sheetFormatPr defaultColWidth="9.140625" defaultRowHeight="18"/>
  <cols>
    <col min="1" max="1" width="6.28515625" style="1" customWidth="1"/>
    <col min="2" max="2" width="42.140625" style="2" bestFit="1" customWidth="1"/>
    <col min="3" max="3" width="26.140625" style="2" customWidth="1"/>
    <col min="4" max="4" width="6.42578125" style="2" bestFit="1" customWidth="1"/>
    <col min="5" max="5" width="8" style="2" bestFit="1" customWidth="1"/>
    <col min="6" max="6" width="11.7109375" style="2" bestFit="1" customWidth="1"/>
    <col min="7" max="7" width="40.5703125" style="1" customWidth="1"/>
    <col min="8" max="8" width="7.28515625" style="1" bestFit="1" customWidth="1"/>
    <col min="9" max="9" width="11.140625" style="1" bestFit="1" customWidth="1"/>
    <col min="10" max="10" width="7.140625" style="1" bestFit="1" customWidth="1"/>
    <col min="11" max="11" width="15" style="1" bestFit="1" customWidth="1"/>
    <col min="12" max="12" width="12.28515625" style="1" bestFit="1" customWidth="1"/>
    <col min="13" max="13" width="13.42578125" style="1" bestFit="1" customWidth="1"/>
    <col min="14" max="15" width="17.85546875" style="1" bestFit="1" customWidth="1"/>
    <col min="16" max="16" width="13.5703125" style="1" bestFit="1" customWidth="1"/>
    <col min="17" max="17" width="9" style="1" bestFit="1" customWidth="1"/>
    <col min="18" max="18" width="13.5703125" style="1" bestFit="1" customWidth="1"/>
    <col min="19" max="19" width="11.28515625" style="1" bestFit="1" customWidth="1"/>
    <col min="20" max="20" width="11.85546875" style="1" bestFit="1" customWidth="1"/>
    <col min="21" max="21" width="9" style="1" bestFit="1" customWidth="1"/>
    <col min="22" max="16384" width="9.140625" style="1"/>
  </cols>
  <sheetData>
    <row r="1" spans="2:21">
      <c r="B1" s="46" t="s">
        <v>146</v>
      </c>
      <c r="C1" s="67" t="s" vm="1">
        <v>230</v>
      </c>
    </row>
    <row r="2" spans="2:21">
      <c r="B2" s="46" t="s">
        <v>145</v>
      </c>
      <c r="C2" s="67" t="s">
        <v>231</v>
      </c>
    </row>
    <row r="3" spans="2:21">
      <c r="B3" s="46" t="s">
        <v>147</v>
      </c>
      <c r="C3" s="67" t="s">
        <v>232</v>
      </c>
    </row>
    <row r="4" spans="2:21">
      <c r="B4" s="46" t="s">
        <v>148</v>
      </c>
      <c r="C4" s="67">
        <v>8802</v>
      </c>
    </row>
    <row r="6" spans="2:21" ht="26.25" customHeight="1">
      <c r="B6" s="154" t="s">
        <v>174</v>
      </c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  <c r="O6" s="155"/>
      <c r="P6" s="155"/>
      <c r="Q6" s="155"/>
      <c r="R6" s="155"/>
      <c r="S6" s="155"/>
      <c r="T6" s="155"/>
      <c r="U6" s="156"/>
    </row>
    <row r="7" spans="2:21" ht="26.25" customHeight="1">
      <c r="B7" s="154" t="s">
        <v>92</v>
      </c>
      <c r="C7" s="155"/>
      <c r="D7" s="155"/>
      <c r="E7" s="155"/>
      <c r="F7" s="155"/>
      <c r="G7" s="155"/>
      <c r="H7" s="155"/>
      <c r="I7" s="155"/>
      <c r="J7" s="155"/>
      <c r="K7" s="155"/>
      <c r="L7" s="155"/>
      <c r="M7" s="155"/>
      <c r="N7" s="155"/>
      <c r="O7" s="155"/>
      <c r="P7" s="155"/>
      <c r="Q7" s="155"/>
      <c r="R7" s="155"/>
      <c r="S7" s="155"/>
      <c r="T7" s="155"/>
      <c r="U7" s="156"/>
    </row>
    <row r="8" spans="2:21" s="3" customFormat="1" ht="78.75">
      <c r="B8" s="21" t="s">
        <v>116</v>
      </c>
      <c r="C8" s="29" t="s">
        <v>47</v>
      </c>
      <c r="D8" s="29" t="s">
        <v>120</v>
      </c>
      <c r="E8" s="29" t="s">
        <v>190</v>
      </c>
      <c r="F8" s="29" t="s">
        <v>118</v>
      </c>
      <c r="G8" s="29" t="s">
        <v>67</v>
      </c>
      <c r="H8" s="29" t="s">
        <v>14</v>
      </c>
      <c r="I8" s="29" t="s">
        <v>68</v>
      </c>
      <c r="J8" s="29" t="s">
        <v>105</v>
      </c>
      <c r="K8" s="29" t="s">
        <v>17</v>
      </c>
      <c r="L8" s="29" t="s">
        <v>104</v>
      </c>
      <c r="M8" s="29" t="s">
        <v>16</v>
      </c>
      <c r="N8" s="29" t="s">
        <v>18</v>
      </c>
      <c r="O8" s="12" t="s">
        <v>206</v>
      </c>
      <c r="P8" s="29" t="s">
        <v>205</v>
      </c>
      <c r="Q8" s="29" t="s">
        <v>220</v>
      </c>
      <c r="R8" s="29" t="s">
        <v>63</v>
      </c>
      <c r="S8" s="12" t="s">
        <v>60</v>
      </c>
      <c r="T8" s="29" t="s">
        <v>149</v>
      </c>
      <c r="U8" s="13" t="s">
        <v>151</v>
      </c>
    </row>
    <row r="9" spans="2:21" s="3" customFormat="1">
      <c r="B9" s="14"/>
      <c r="C9" s="15"/>
      <c r="D9" s="15"/>
      <c r="E9" s="15"/>
      <c r="F9" s="15"/>
      <c r="G9" s="15"/>
      <c r="H9" s="31"/>
      <c r="I9" s="31"/>
      <c r="J9" s="31" t="s">
        <v>21</v>
      </c>
      <c r="K9" s="31" t="s">
        <v>20</v>
      </c>
      <c r="L9" s="31"/>
      <c r="M9" s="31" t="s">
        <v>19</v>
      </c>
      <c r="N9" s="31" t="s">
        <v>19</v>
      </c>
      <c r="O9" s="31" t="s">
        <v>213</v>
      </c>
      <c r="P9" s="31"/>
      <c r="Q9" s="15" t="s">
        <v>209</v>
      </c>
      <c r="R9" s="31" t="s">
        <v>209</v>
      </c>
      <c r="S9" s="15" t="s">
        <v>19</v>
      </c>
      <c r="T9" s="31" t="s">
        <v>209</v>
      </c>
      <c r="U9" s="16" t="s">
        <v>19</v>
      </c>
    </row>
    <row r="10" spans="2:21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33" t="s">
        <v>13</v>
      </c>
      <c r="Q10" s="40" t="s">
        <v>114</v>
      </c>
      <c r="R10" s="18" t="s">
        <v>115</v>
      </c>
      <c r="S10" s="18" t="s">
        <v>152</v>
      </c>
      <c r="T10" s="18" t="s">
        <v>191</v>
      </c>
      <c r="U10" s="19" t="s">
        <v>215</v>
      </c>
    </row>
    <row r="11" spans="2:21" s="4" customFormat="1" ht="18" customHeight="1">
      <c r="B11" s="68" t="s">
        <v>34</v>
      </c>
      <c r="C11" s="69"/>
      <c r="D11" s="69"/>
      <c r="E11" s="69"/>
      <c r="F11" s="69"/>
      <c r="G11" s="69"/>
      <c r="H11" s="69"/>
      <c r="I11" s="69"/>
      <c r="J11" s="69"/>
      <c r="K11" s="74">
        <v>4.8165366455440752</v>
      </c>
      <c r="L11" s="69"/>
      <c r="M11" s="69"/>
      <c r="N11" s="83">
        <v>4.4767277865656221E-2</v>
      </c>
      <c r="O11" s="74"/>
      <c r="P11" s="76"/>
      <c r="Q11" s="74">
        <f>Q12</f>
        <v>511.55808139380673</v>
      </c>
      <c r="R11" s="74">
        <v>462217.02518409095</v>
      </c>
      <c r="S11" s="69"/>
      <c r="T11" s="75">
        <v>1</v>
      </c>
      <c r="U11" s="75">
        <v>0.10806850205723587</v>
      </c>
    </row>
    <row r="12" spans="2:21">
      <c r="B12" s="97" t="s">
        <v>199</v>
      </c>
      <c r="C12" s="70"/>
      <c r="D12" s="70"/>
      <c r="E12" s="70"/>
      <c r="F12" s="70"/>
      <c r="G12" s="70"/>
      <c r="H12" s="70"/>
      <c r="I12" s="70"/>
      <c r="J12" s="70"/>
      <c r="K12" s="100">
        <v>4.5075212380682848</v>
      </c>
      <c r="L12" s="70"/>
      <c r="M12" s="70"/>
      <c r="N12" s="84">
        <v>3.3569334701319099E-2</v>
      </c>
      <c r="O12" s="100"/>
      <c r="P12" s="77"/>
      <c r="Q12" s="100">
        <f>Q13+Q171+Q251</f>
        <v>511.55808139380673</v>
      </c>
      <c r="R12" s="100">
        <v>303831.71779850795</v>
      </c>
      <c r="S12" s="70"/>
      <c r="T12" s="101">
        <v>0.65733562643543564</v>
      </c>
      <c r="U12" s="101">
        <v>7.1037276497732296E-2</v>
      </c>
    </row>
    <row r="13" spans="2:21">
      <c r="B13" s="82" t="s">
        <v>33</v>
      </c>
      <c r="C13" s="70"/>
      <c r="D13" s="70"/>
      <c r="E13" s="70"/>
      <c r="F13" s="70"/>
      <c r="G13" s="70"/>
      <c r="H13" s="70"/>
      <c r="I13" s="70"/>
      <c r="J13" s="70"/>
      <c r="K13" s="100">
        <v>4.5605428231059753</v>
      </c>
      <c r="L13" s="70"/>
      <c r="M13" s="70"/>
      <c r="N13" s="84">
        <v>2.7313455898955171E-2</v>
      </c>
      <c r="O13" s="100"/>
      <c r="P13" s="77"/>
      <c r="Q13" s="100">
        <f>SUM(Q14:Q169)</f>
        <v>466.52441457880673</v>
      </c>
      <c r="R13" s="100">
        <v>246302.30630795597</v>
      </c>
      <c r="S13" s="70"/>
      <c r="T13" s="101">
        <v>0.5328715579220803</v>
      </c>
      <c r="U13" s="101">
        <v>5.7586631053544814E-2</v>
      </c>
    </row>
    <row r="14" spans="2:21">
      <c r="B14" s="99" t="s">
        <v>308</v>
      </c>
      <c r="C14" s="98">
        <v>1162577</v>
      </c>
      <c r="D14" s="79" t="s">
        <v>121</v>
      </c>
      <c r="E14" s="79" t="s">
        <v>309</v>
      </c>
      <c r="F14" s="98" t="s">
        <v>310</v>
      </c>
      <c r="G14" s="79" t="s">
        <v>311</v>
      </c>
      <c r="H14" s="98" t="s">
        <v>312</v>
      </c>
      <c r="I14" s="98" t="s">
        <v>313</v>
      </c>
      <c r="J14" s="98"/>
      <c r="K14" s="98">
        <v>3.98</v>
      </c>
      <c r="L14" s="79" t="s">
        <v>133</v>
      </c>
      <c r="M14" s="80">
        <v>5.0000000000000001E-4</v>
      </c>
      <c r="N14" s="80">
        <v>2.0400070966025016E-2</v>
      </c>
      <c r="O14" s="102">
        <v>1.1273E-2</v>
      </c>
      <c r="P14" s="78">
        <v>99.01</v>
      </c>
      <c r="Q14" s="98"/>
      <c r="R14" s="102">
        <v>1.1273E-5</v>
      </c>
      <c r="S14" s="103">
        <v>8.4874590673595691E-12</v>
      </c>
      <c r="T14" s="103">
        <v>2.4388976142776676E-11</v>
      </c>
      <c r="U14" s="103">
        <v>2.6356801184595378E-12</v>
      </c>
    </row>
    <row r="15" spans="2:21">
      <c r="B15" s="99" t="s">
        <v>314</v>
      </c>
      <c r="C15" s="98">
        <v>1160290</v>
      </c>
      <c r="D15" s="79" t="s">
        <v>121</v>
      </c>
      <c r="E15" s="79" t="s">
        <v>309</v>
      </c>
      <c r="F15" s="98" t="s">
        <v>315</v>
      </c>
      <c r="G15" s="79" t="s">
        <v>316</v>
      </c>
      <c r="H15" s="98" t="s">
        <v>317</v>
      </c>
      <c r="I15" s="98" t="s">
        <v>131</v>
      </c>
      <c r="J15" s="98"/>
      <c r="K15" s="102">
        <v>2.6999999999998869</v>
      </c>
      <c r="L15" s="79" t="s">
        <v>133</v>
      </c>
      <c r="M15" s="80">
        <v>1E-3</v>
      </c>
      <c r="N15" s="80">
        <v>1.4800000000001798E-2</v>
      </c>
      <c r="O15" s="102">
        <v>1720213.7236880001</v>
      </c>
      <c r="P15" s="78">
        <v>103.3</v>
      </c>
      <c r="Q15" s="98"/>
      <c r="R15" s="102">
        <v>1776.9808269160003</v>
      </c>
      <c r="S15" s="103">
        <v>1.1468091491253333E-3</v>
      </c>
      <c r="T15" s="103">
        <v>3.8444728993015081E-3</v>
      </c>
      <c r="U15" s="103">
        <v>4.1546642742715256E-4</v>
      </c>
    </row>
    <row r="16" spans="2:21">
      <c r="B16" s="99" t="s">
        <v>318</v>
      </c>
      <c r="C16" s="98">
        <v>7480304</v>
      </c>
      <c r="D16" s="79" t="s">
        <v>121</v>
      </c>
      <c r="E16" s="79" t="s">
        <v>309</v>
      </c>
      <c r="F16" s="98" t="s">
        <v>319</v>
      </c>
      <c r="G16" s="79" t="s">
        <v>316</v>
      </c>
      <c r="H16" s="98" t="s">
        <v>317</v>
      </c>
      <c r="I16" s="98" t="s">
        <v>131</v>
      </c>
      <c r="J16" s="98"/>
      <c r="K16" s="102">
        <v>4.7199999999992128</v>
      </c>
      <c r="L16" s="79" t="s">
        <v>133</v>
      </c>
      <c r="M16" s="80">
        <v>2E-3</v>
      </c>
      <c r="N16" s="80">
        <v>1.699999999999284E-2</v>
      </c>
      <c r="O16" s="102">
        <v>569580.09620200004</v>
      </c>
      <c r="P16" s="78">
        <v>98.04</v>
      </c>
      <c r="Q16" s="98"/>
      <c r="R16" s="102">
        <v>558.41300180199994</v>
      </c>
      <c r="S16" s="103">
        <v>1.9816533961597863E-4</v>
      </c>
      <c r="T16" s="103">
        <v>1.2081186355686407E-3</v>
      </c>
      <c r="U16" s="103">
        <v>1.3055957125333463E-4</v>
      </c>
    </row>
    <row r="17" spans="2:21">
      <c r="B17" s="99" t="s">
        <v>320</v>
      </c>
      <c r="C17" s="98">
        <v>6040372</v>
      </c>
      <c r="D17" s="79" t="s">
        <v>121</v>
      </c>
      <c r="E17" s="79" t="s">
        <v>309</v>
      </c>
      <c r="F17" s="98" t="s">
        <v>321</v>
      </c>
      <c r="G17" s="79" t="s">
        <v>316</v>
      </c>
      <c r="H17" s="98" t="s">
        <v>317</v>
      </c>
      <c r="I17" s="98" t="s">
        <v>131</v>
      </c>
      <c r="J17" s="98"/>
      <c r="K17" s="98">
        <v>2.4699991646051482</v>
      </c>
      <c r="L17" s="79" t="s">
        <v>133</v>
      </c>
      <c r="M17" s="80">
        <v>8.3000000000000001E-3</v>
      </c>
      <c r="N17" s="80">
        <v>1.480013060310649E-2</v>
      </c>
      <c r="O17" s="102">
        <v>4.0260999999999998E-2</v>
      </c>
      <c r="P17" s="78">
        <v>106.54</v>
      </c>
      <c r="Q17" s="98"/>
      <c r="R17" s="102">
        <v>4.2877999999999998E-5</v>
      </c>
      <c r="S17" s="103">
        <v>1.3235495230606174E-11</v>
      </c>
      <c r="T17" s="103">
        <v>9.2765946868622212E-11</v>
      </c>
      <c r="U17" s="103">
        <v>1.0025076920013134E-11</v>
      </c>
    </row>
    <row r="18" spans="2:21">
      <c r="B18" s="99" t="s">
        <v>322</v>
      </c>
      <c r="C18" s="98">
        <v>2310217</v>
      </c>
      <c r="D18" s="79" t="s">
        <v>121</v>
      </c>
      <c r="E18" s="79" t="s">
        <v>309</v>
      </c>
      <c r="F18" s="98" t="s">
        <v>323</v>
      </c>
      <c r="G18" s="79" t="s">
        <v>316</v>
      </c>
      <c r="H18" s="98" t="s">
        <v>317</v>
      </c>
      <c r="I18" s="98" t="s">
        <v>131</v>
      </c>
      <c r="J18" s="98"/>
      <c r="K18" s="102">
        <v>1.739999999999734</v>
      </c>
      <c r="L18" s="79" t="s">
        <v>133</v>
      </c>
      <c r="M18" s="80">
        <v>8.6E-3</v>
      </c>
      <c r="N18" s="80">
        <v>1.4899999999996631E-2</v>
      </c>
      <c r="O18" s="102">
        <v>3272865.9068470001</v>
      </c>
      <c r="P18" s="78">
        <v>107.95</v>
      </c>
      <c r="Q18" s="98"/>
      <c r="R18" s="102">
        <v>3533.0586090310003</v>
      </c>
      <c r="S18" s="103">
        <v>1.3084392821507257E-3</v>
      </c>
      <c r="T18" s="103">
        <v>7.6437223566653782E-3</v>
      </c>
      <c r="U18" s="103">
        <v>8.2604562522623219E-4</v>
      </c>
    </row>
    <row r="19" spans="2:21">
      <c r="B19" s="99" t="s">
        <v>324</v>
      </c>
      <c r="C19" s="98">
        <v>2310282</v>
      </c>
      <c r="D19" s="79" t="s">
        <v>121</v>
      </c>
      <c r="E19" s="79" t="s">
        <v>309</v>
      </c>
      <c r="F19" s="98" t="s">
        <v>323</v>
      </c>
      <c r="G19" s="79" t="s">
        <v>316</v>
      </c>
      <c r="H19" s="98" t="s">
        <v>317</v>
      </c>
      <c r="I19" s="98" t="s">
        <v>131</v>
      </c>
      <c r="J19" s="98"/>
      <c r="K19" s="102">
        <v>3.4599999999998556</v>
      </c>
      <c r="L19" s="79" t="s">
        <v>133</v>
      </c>
      <c r="M19" s="80">
        <v>3.8E-3</v>
      </c>
      <c r="N19" s="80">
        <v>1.6499999999999671E-2</v>
      </c>
      <c r="O19" s="102">
        <v>5971619.5021829996</v>
      </c>
      <c r="P19" s="78">
        <v>101.89</v>
      </c>
      <c r="Q19" s="98"/>
      <c r="R19" s="102">
        <v>6084.4832173280001</v>
      </c>
      <c r="S19" s="103">
        <v>1.9905398340609999E-3</v>
      </c>
      <c r="T19" s="103">
        <v>1.3163693429303439E-2</v>
      </c>
      <c r="U19" s="103">
        <v>1.4225806304455008E-3</v>
      </c>
    </row>
    <row r="20" spans="2:21">
      <c r="B20" s="99" t="s">
        <v>325</v>
      </c>
      <c r="C20" s="98">
        <v>2310381</v>
      </c>
      <c r="D20" s="79" t="s">
        <v>121</v>
      </c>
      <c r="E20" s="79" t="s">
        <v>309</v>
      </c>
      <c r="F20" s="98" t="s">
        <v>323</v>
      </c>
      <c r="G20" s="79" t="s">
        <v>316</v>
      </c>
      <c r="H20" s="98" t="s">
        <v>317</v>
      </c>
      <c r="I20" s="98" t="s">
        <v>131</v>
      </c>
      <c r="J20" s="98"/>
      <c r="K20" s="102">
        <v>7.450000000000438</v>
      </c>
      <c r="L20" s="79" t="s">
        <v>133</v>
      </c>
      <c r="M20" s="80">
        <v>2E-3</v>
      </c>
      <c r="N20" s="80">
        <v>1.8400000000001752E-2</v>
      </c>
      <c r="O20" s="102">
        <v>1194874.0445940001</v>
      </c>
      <c r="P20" s="78">
        <v>95.74</v>
      </c>
      <c r="Q20" s="98"/>
      <c r="R20" s="102">
        <v>1143.9723485699999</v>
      </c>
      <c r="S20" s="103">
        <v>1.2467227503349292E-3</v>
      </c>
      <c r="T20" s="103">
        <v>2.4749680047254441E-3</v>
      </c>
      <c r="U20" s="103">
        <v>2.6746608491026459E-4</v>
      </c>
    </row>
    <row r="21" spans="2:21">
      <c r="B21" s="99" t="s">
        <v>326</v>
      </c>
      <c r="C21" s="98">
        <v>1158476</v>
      </c>
      <c r="D21" s="79" t="s">
        <v>121</v>
      </c>
      <c r="E21" s="79" t="s">
        <v>309</v>
      </c>
      <c r="F21" s="98" t="s">
        <v>327</v>
      </c>
      <c r="G21" s="79" t="s">
        <v>129</v>
      </c>
      <c r="H21" s="98" t="s">
        <v>312</v>
      </c>
      <c r="I21" s="98" t="s">
        <v>313</v>
      </c>
      <c r="J21" s="98"/>
      <c r="K21" s="102">
        <v>13.150000000001155</v>
      </c>
      <c r="L21" s="79" t="s">
        <v>133</v>
      </c>
      <c r="M21" s="80">
        <v>2.07E-2</v>
      </c>
      <c r="N21" s="80">
        <v>2.1700000000002023E-2</v>
      </c>
      <c r="O21" s="102">
        <v>5271837.7654979052</v>
      </c>
      <c r="P21" s="78">
        <v>105</v>
      </c>
      <c r="Q21" s="102"/>
      <c r="R21" s="102">
        <v>5535.429629364</v>
      </c>
      <c r="S21" s="103">
        <v>1.8789369464128835E-3</v>
      </c>
      <c r="T21" s="103">
        <v>1.1975823753266897E-2</v>
      </c>
      <c r="U21" s="103">
        <v>1.2942093339170179E-3</v>
      </c>
    </row>
    <row r="22" spans="2:21">
      <c r="B22" s="99" t="s">
        <v>328</v>
      </c>
      <c r="C22" s="98">
        <v>1171297</v>
      </c>
      <c r="D22" s="79" t="s">
        <v>121</v>
      </c>
      <c r="E22" s="79" t="s">
        <v>309</v>
      </c>
      <c r="F22" s="98" t="s">
        <v>329</v>
      </c>
      <c r="G22" s="79" t="s">
        <v>316</v>
      </c>
      <c r="H22" s="98" t="s">
        <v>312</v>
      </c>
      <c r="I22" s="98" t="s">
        <v>313</v>
      </c>
      <c r="J22" s="98"/>
      <c r="K22" s="102">
        <v>0.58999999999978081</v>
      </c>
      <c r="L22" s="79" t="s">
        <v>133</v>
      </c>
      <c r="M22" s="80">
        <v>3.5499999999999997E-2</v>
      </c>
      <c r="N22" s="80">
        <v>1.5499999999989043E-2</v>
      </c>
      <c r="O22" s="102">
        <v>191116.59046100001</v>
      </c>
      <c r="P22" s="78">
        <v>119.38</v>
      </c>
      <c r="Q22" s="98"/>
      <c r="R22" s="102">
        <v>228.15497399500001</v>
      </c>
      <c r="S22" s="103">
        <v>2.6814584052039072E-3</v>
      </c>
      <c r="T22" s="103">
        <v>4.9361006099706266E-4</v>
      </c>
      <c r="U22" s="103">
        <v>5.3343699892333394E-5</v>
      </c>
    </row>
    <row r="23" spans="2:21">
      <c r="B23" s="99" t="s">
        <v>330</v>
      </c>
      <c r="C23" s="98">
        <v>1171305</v>
      </c>
      <c r="D23" s="79" t="s">
        <v>121</v>
      </c>
      <c r="E23" s="79" t="s">
        <v>309</v>
      </c>
      <c r="F23" s="98" t="s">
        <v>329</v>
      </c>
      <c r="G23" s="79" t="s">
        <v>316</v>
      </c>
      <c r="H23" s="98" t="s">
        <v>312</v>
      </c>
      <c r="I23" s="98" t="s">
        <v>313</v>
      </c>
      <c r="J23" s="98"/>
      <c r="K23" s="98">
        <v>3.4399994047727764</v>
      </c>
      <c r="L23" s="79" t="s">
        <v>133</v>
      </c>
      <c r="M23" s="80">
        <v>1.4999999999999999E-2</v>
      </c>
      <c r="N23" s="80">
        <v>1.5700182355530404E-2</v>
      </c>
      <c r="O23" s="102">
        <v>4.3884999999999993E-2</v>
      </c>
      <c r="P23" s="78">
        <v>109.01</v>
      </c>
      <c r="Q23" s="98"/>
      <c r="R23" s="102">
        <v>4.7709E-5</v>
      </c>
      <c r="S23" s="103">
        <v>1.1798485819673177E-10</v>
      </c>
      <c r="T23" s="103">
        <v>1.0321774707670828E-10</v>
      </c>
      <c r="U23" s="103">
        <v>1.1154587312302499E-11</v>
      </c>
    </row>
    <row r="24" spans="2:21">
      <c r="B24" s="99" t="s">
        <v>331</v>
      </c>
      <c r="C24" s="98">
        <v>1145564</v>
      </c>
      <c r="D24" s="79" t="s">
        <v>121</v>
      </c>
      <c r="E24" s="79" t="s">
        <v>309</v>
      </c>
      <c r="F24" s="98" t="s">
        <v>332</v>
      </c>
      <c r="G24" s="79" t="s">
        <v>333</v>
      </c>
      <c r="H24" s="98" t="s">
        <v>317</v>
      </c>
      <c r="I24" s="98" t="s">
        <v>131</v>
      </c>
      <c r="J24" s="98"/>
      <c r="K24" s="102">
        <v>2.8800000000022306</v>
      </c>
      <c r="L24" s="79" t="s">
        <v>133</v>
      </c>
      <c r="M24" s="80">
        <v>8.3000000000000001E-3</v>
      </c>
      <c r="N24" s="80">
        <v>1.6400000000020447E-2</v>
      </c>
      <c r="O24" s="102">
        <v>404844.07761051122</v>
      </c>
      <c r="P24" s="78">
        <v>106.3</v>
      </c>
      <c r="Q24" s="102"/>
      <c r="R24" s="102">
        <v>430.34925318300003</v>
      </c>
      <c r="S24" s="103">
        <v>2.9373141622695192E-4</v>
      </c>
      <c r="T24" s="103">
        <v>9.3105452576438814E-4</v>
      </c>
      <c r="U24" s="103">
        <v>1.0061766793296754E-4</v>
      </c>
    </row>
    <row r="25" spans="2:21">
      <c r="B25" s="99" t="s">
        <v>334</v>
      </c>
      <c r="C25" s="98">
        <v>1145572</v>
      </c>
      <c r="D25" s="79" t="s">
        <v>121</v>
      </c>
      <c r="E25" s="79" t="s">
        <v>309</v>
      </c>
      <c r="F25" s="98" t="s">
        <v>332</v>
      </c>
      <c r="G25" s="79" t="s">
        <v>333</v>
      </c>
      <c r="H25" s="98" t="s">
        <v>317</v>
      </c>
      <c r="I25" s="98" t="s">
        <v>131</v>
      </c>
      <c r="J25" s="98"/>
      <c r="K25" s="102">
        <v>6.6199999999993047</v>
      </c>
      <c r="L25" s="79" t="s">
        <v>133</v>
      </c>
      <c r="M25" s="80">
        <v>1.6500000000000001E-2</v>
      </c>
      <c r="N25" s="80">
        <v>1.9899999999996691E-2</v>
      </c>
      <c r="O25" s="102">
        <v>2215930.311588</v>
      </c>
      <c r="P25" s="78">
        <v>106.41</v>
      </c>
      <c r="Q25" s="102"/>
      <c r="R25" s="102">
        <v>2357.971455422</v>
      </c>
      <c r="S25" s="103">
        <v>1.047412163781466E-3</v>
      </c>
      <c r="T25" s="103">
        <v>5.1014379110827244E-3</v>
      </c>
      <c r="U25" s="103">
        <v>5.5130475338870447E-4</v>
      </c>
    </row>
    <row r="26" spans="2:21">
      <c r="B26" s="99" t="s">
        <v>335</v>
      </c>
      <c r="C26" s="98">
        <v>6620496</v>
      </c>
      <c r="D26" s="79" t="s">
        <v>121</v>
      </c>
      <c r="E26" s="79" t="s">
        <v>309</v>
      </c>
      <c r="F26" s="98" t="s">
        <v>336</v>
      </c>
      <c r="G26" s="79" t="s">
        <v>316</v>
      </c>
      <c r="H26" s="98" t="s">
        <v>317</v>
      </c>
      <c r="I26" s="98" t="s">
        <v>131</v>
      </c>
      <c r="J26" s="98"/>
      <c r="K26" s="102">
        <v>4.829999999996736</v>
      </c>
      <c r="L26" s="79" t="s">
        <v>133</v>
      </c>
      <c r="M26" s="80">
        <v>1E-3</v>
      </c>
      <c r="N26" s="80">
        <v>1.6499999999995251E-2</v>
      </c>
      <c r="O26" s="102">
        <v>647065.17147599999</v>
      </c>
      <c r="P26" s="78">
        <v>97.57</v>
      </c>
      <c r="Q26" s="98"/>
      <c r="R26" s="102">
        <v>631.34147258199994</v>
      </c>
      <c r="S26" s="103">
        <v>2.180224516503884E-4</v>
      </c>
      <c r="T26" s="103">
        <v>1.3658983511707524E-3</v>
      </c>
      <c r="U26" s="103">
        <v>1.4761058877347152E-4</v>
      </c>
    </row>
    <row r="27" spans="2:21">
      <c r="B27" s="99" t="s">
        <v>337</v>
      </c>
      <c r="C27" s="98">
        <v>1940535</v>
      </c>
      <c r="D27" s="79" t="s">
        <v>121</v>
      </c>
      <c r="E27" s="79" t="s">
        <v>309</v>
      </c>
      <c r="F27" s="98" t="s">
        <v>338</v>
      </c>
      <c r="G27" s="79" t="s">
        <v>316</v>
      </c>
      <c r="H27" s="98" t="s">
        <v>317</v>
      </c>
      <c r="I27" s="98" t="s">
        <v>131</v>
      </c>
      <c r="J27" s="98"/>
      <c r="K27" s="98">
        <v>0.59000067926066246</v>
      </c>
      <c r="L27" s="79" t="s">
        <v>133</v>
      </c>
      <c r="M27" s="80">
        <v>0.05</v>
      </c>
      <c r="N27" s="80">
        <v>1.7600029936478537E-2</v>
      </c>
      <c r="O27" s="102">
        <v>9.0185000000000001E-2</v>
      </c>
      <c r="P27" s="78">
        <v>115.69</v>
      </c>
      <c r="Q27" s="98"/>
      <c r="R27" s="102">
        <v>1.0689299999999999E-4</v>
      </c>
      <c r="S27" s="103">
        <v>8.584650912412176E-11</v>
      </c>
      <c r="T27" s="103">
        <v>2.3126149444068368E-10</v>
      </c>
      <c r="U27" s="103">
        <v>2.4992083287722465E-11</v>
      </c>
    </row>
    <row r="28" spans="2:21">
      <c r="B28" s="99" t="s">
        <v>339</v>
      </c>
      <c r="C28" s="98">
        <v>1940576</v>
      </c>
      <c r="D28" s="79" t="s">
        <v>121</v>
      </c>
      <c r="E28" s="79" t="s">
        <v>309</v>
      </c>
      <c r="F28" s="98" t="s">
        <v>338</v>
      </c>
      <c r="G28" s="79" t="s">
        <v>316</v>
      </c>
      <c r="H28" s="98" t="s">
        <v>317</v>
      </c>
      <c r="I28" s="98" t="s">
        <v>131</v>
      </c>
      <c r="J28" s="98"/>
      <c r="K28" s="98">
        <v>0.23999973733074731</v>
      </c>
      <c r="L28" s="79" t="s">
        <v>133</v>
      </c>
      <c r="M28" s="80">
        <v>6.9999999999999993E-3</v>
      </c>
      <c r="N28" s="80">
        <v>1.4099973665940483E-2</v>
      </c>
      <c r="O28" s="102">
        <v>7.5892000000000001E-2</v>
      </c>
      <c r="P28" s="78">
        <v>109.95</v>
      </c>
      <c r="Q28" s="98"/>
      <c r="R28" s="102">
        <v>8.3542000000000008E-5</v>
      </c>
      <c r="S28" s="103">
        <v>1.0693137870535678E-10</v>
      </c>
      <c r="T28" s="103">
        <v>1.8074193603475998E-10</v>
      </c>
      <c r="U28" s="103">
        <v>1.9532510286201252E-11</v>
      </c>
    </row>
    <row r="29" spans="2:21">
      <c r="B29" s="99" t="s">
        <v>340</v>
      </c>
      <c r="C29" s="98">
        <v>1940618</v>
      </c>
      <c r="D29" s="79" t="s">
        <v>121</v>
      </c>
      <c r="E29" s="79" t="s">
        <v>309</v>
      </c>
      <c r="F29" s="98" t="s">
        <v>338</v>
      </c>
      <c r="G29" s="79" t="s">
        <v>316</v>
      </c>
      <c r="H29" s="98" t="s">
        <v>317</v>
      </c>
      <c r="I29" s="98" t="s">
        <v>131</v>
      </c>
      <c r="J29" s="98"/>
      <c r="K29" s="102">
        <v>2.770000000004329</v>
      </c>
      <c r="L29" s="79" t="s">
        <v>133</v>
      </c>
      <c r="M29" s="80">
        <v>6.0000000000000001E-3</v>
      </c>
      <c r="N29" s="80">
        <v>1.4700000000026948E-2</v>
      </c>
      <c r="O29" s="102">
        <v>229706.73993000001</v>
      </c>
      <c r="P29" s="78">
        <v>106.62</v>
      </c>
      <c r="Q29" s="98"/>
      <c r="R29" s="102">
        <v>244.91332892199995</v>
      </c>
      <c r="S29" s="103">
        <v>1.7213111836823355E-4</v>
      </c>
      <c r="T29" s="103">
        <v>5.2986652498240698E-4</v>
      </c>
      <c r="U29" s="103">
        <v>5.7261881645121661E-5</v>
      </c>
    </row>
    <row r="30" spans="2:21">
      <c r="B30" s="99" t="s">
        <v>341</v>
      </c>
      <c r="C30" s="98">
        <v>1940659</v>
      </c>
      <c r="D30" s="79" t="s">
        <v>121</v>
      </c>
      <c r="E30" s="79" t="s">
        <v>309</v>
      </c>
      <c r="F30" s="98" t="s">
        <v>338</v>
      </c>
      <c r="G30" s="79" t="s">
        <v>316</v>
      </c>
      <c r="H30" s="98" t="s">
        <v>317</v>
      </c>
      <c r="I30" s="98" t="s">
        <v>131</v>
      </c>
      <c r="J30" s="98"/>
      <c r="K30" s="102">
        <v>4.260000000001595</v>
      </c>
      <c r="L30" s="79" t="s">
        <v>133</v>
      </c>
      <c r="M30" s="80">
        <v>1.7500000000000002E-2</v>
      </c>
      <c r="N30" s="80">
        <v>1.6500000000001284E-2</v>
      </c>
      <c r="O30" s="102">
        <v>721089.13828800013</v>
      </c>
      <c r="P30" s="78">
        <v>107.76</v>
      </c>
      <c r="Q30" s="98"/>
      <c r="R30" s="102">
        <v>777.04569502599998</v>
      </c>
      <c r="S30" s="103">
        <v>2.1838376226060528E-4</v>
      </c>
      <c r="T30" s="103">
        <v>1.6811273767263757E-3</v>
      </c>
      <c r="U30" s="103">
        <v>1.8167691737022988E-4</v>
      </c>
    </row>
    <row r="31" spans="2:21">
      <c r="B31" s="99" t="s">
        <v>342</v>
      </c>
      <c r="C31" s="98">
        <v>6000210</v>
      </c>
      <c r="D31" s="79" t="s">
        <v>121</v>
      </c>
      <c r="E31" s="79" t="s">
        <v>309</v>
      </c>
      <c r="F31" s="98" t="s">
        <v>343</v>
      </c>
      <c r="G31" s="79" t="s">
        <v>344</v>
      </c>
      <c r="H31" s="98" t="s">
        <v>345</v>
      </c>
      <c r="I31" s="98" t="s">
        <v>131</v>
      </c>
      <c r="J31" s="98"/>
      <c r="K31" s="102">
        <v>4.8299999999997043</v>
      </c>
      <c r="L31" s="79" t="s">
        <v>133</v>
      </c>
      <c r="M31" s="80">
        <v>3.85E-2</v>
      </c>
      <c r="N31" s="80">
        <v>2.0499999999997662E-2</v>
      </c>
      <c r="O31" s="102">
        <v>4307975.0465930002</v>
      </c>
      <c r="P31" s="78">
        <v>119.26</v>
      </c>
      <c r="Q31" s="98"/>
      <c r="R31" s="102">
        <v>5137.6912704440001</v>
      </c>
      <c r="S31" s="103">
        <v>1.6503112038337439E-3</v>
      </c>
      <c r="T31" s="103">
        <v>1.1115322436246846E-2</v>
      </c>
      <c r="U31" s="103">
        <v>1.2012162455683824E-3</v>
      </c>
    </row>
    <row r="32" spans="2:21">
      <c r="B32" s="99" t="s">
        <v>346</v>
      </c>
      <c r="C32" s="98">
        <v>6000236</v>
      </c>
      <c r="D32" s="79" t="s">
        <v>121</v>
      </c>
      <c r="E32" s="79" t="s">
        <v>309</v>
      </c>
      <c r="F32" s="98" t="s">
        <v>343</v>
      </c>
      <c r="G32" s="79" t="s">
        <v>344</v>
      </c>
      <c r="H32" s="98" t="s">
        <v>345</v>
      </c>
      <c r="I32" s="98" t="s">
        <v>131</v>
      </c>
      <c r="J32" s="98"/>
      <c r="K32" s="102">
        <v>2.5199999999999343</v>
      </c>
      <c r="L32" s="79" t="s">
        <v>133</v>
      </c>
      <c r="M32" s="80">
        <v>4.4999999999999998E-2</v>
      </c>
      <c r="N32" s="80">
        <v>1.8099999999999405E-2</v>
      </c>
      <c r="O32" s="102">
        <v>4641700.7768289996</v>
      </c>
      <c r="P32" s="78">
        <v>118.6</v>
      </c>
      <c r="Q32" s="98"/>
      <c r="R32" s="102">
        <v>5505.0569876929994</v>
      </c>
      <c r="S32" s="103">
        <v>1.5704743963560466E-3</v>
      </c>
      <c r="T32" s="103">
        <v>1.1910112972364996E-2</v>
      </c>
      <c r="U32" s="103">
        <v>1.2871080682559381E-3</v>
      </c>
    </row>
    <row r="33" spans="2:21">
      <c r="B33" s="99" t="s">
        <v>347</v>
      </c>
      <c r="C33" s="98">
        <v>6000285</v>
      </c>
      <c r="D33" s="79" t="s">
        <v>121</v>
      </c>
      <c r="E33" s="79" t="s">
        <v>309</v>
      </c>
      <c r="F33" s="98" t="s">
        <v>343</v>
      </c>
      <c r="G33" s="79" t="s">
        <v>344</v>
      </c>
      <c r="H33" s="98" t="s">
        <v>345</v>
      </c>
      <c r="I33" s="98" t="s">
        <v>131</v>
      </c>
      <c r="J33" s="98"/>
      <c r="K33" s="102">
        <v>7.2700000000000813</v>
      </c>
      <c r="L33" s="79" t="s">
        <v>133</v>
      </c>
      <c r="M33" s="80">
        <v>2.3900000000000001E-2</v>
      </c>
      <c r="N33" s="80">
        <v>2.1800000000001044E-2</v>
      </c>
      <c r="O33" s="102">
        <v>6078835.4497029996</v>
      </c>
      <c r="P33" s="78">
        <v>109.95</v>
      </c>
      <c r="Q33" s="98"/>
      <c r="R33" s="102">
        <v>6683.6796072350007</v>
      </c>
      <c r="S33" s="103">
        <v>1.5630249735168215E-3</v>
      </c>
      <c r="T33" s="103">
        <v>1.4460046348515694E-2</v>
      </c>
      <c r="U33" s="103">
        <v>1.5626755485622942E-3</v>
      </c>
    </row>
    <row r="34" spans="2:21">
      <c r="B34" s="99" t="s">
        <v>348</v>
      </c>
      <c r="C34" s="98">
        <v>6000384</v>
      </c>
      <c r="D34" s="79" t="s">
        <v>121</v>
      </c>
      <c r="E34" s="79" t="s">
        <v>309</v>
      </c>
      <c r="F34" s="98" t="s">
        <v>343</v>
      </c>
      <c r="G34" s="79" t="s">
        <v>344</v>
      </c>
      <c r="H34" s="98" t="s">
        <v>345</v>
      </c>
      <c r="I34" s="98" t="s">
        <v>131</v>
      </c>
      <c r="J34" s="98"/>
      <c r="K34" s="102">
        <v>4.4599999999981526</v>
      </c>
      <c r="L34" s="79" t="s">
        <v>133</v>
      </c>
      <c r="M34" s="80">
        <v>0.01</v>
      </c>
      <c r="N34" s="80">
        <v>1.8299999999995625E-2</v>
      </c>
      <c r="O34" s="102">
        <v>1000247.464032</v>
      </c>
      <c r="P34" s="78">
        <v>102.84</v>
      </c>
      <c r="Q34" s="98"/>
      <c r="R34" s="102">
        <v>1028.6544618150001</v>
      </c>
      <c r="S34" s="103">
        <v>8.3233197838136503E-4</v>
      </c>
      <c r="T34" s="103">
        <v>2.2254793868860833E-3</v>
      </c>
      <c r="U34" s="103">
        <v>2.4050422370003471E-4</v>
      </c>
    </row>
    <row r="35" spans="2:21">
      <c r="B35" s="99" t="s">
        <v>349</v>
      </c>
      <c r="C35" s="98">
        <v>6000392</v>
      </c>
      <c r="D35" s="79" t="s">
        <v>121</v>
      </c>
      <c r="E35" s="79" t="s">
        <v>309</v>
      </c>
      <c r="F35" s="98" t="s">
        <v>343</v>
      </c>
      <c r="G35" s="79" t="s">
        <v>344</v>
      </c>
      <c r="H35" s="98" t="s">
        <v>345</v>
      </c>
      <c r="I35" s="98" t="s">
        <v>131</v>
      </c>
      <c r="J35" s="98"/>
      <c r="K35" s="102">
        <v>12.250000000001782</v>
      </c>
      <c r="L35" s="79" t="s">
        <v>133</v>
      </c>
      <c r="M35" s="80">
        <v>1.2500000000000001E-2</v>
      </c>
      <c r="N35" s="80">
        <v>2.4300000000003402E-2</v>
      </c>
      <c r="O35" s="102">
        <v>2720708.3507849998</v>
      </c>
      <c r="P35" s="78">
        <v>92.8</v>
      </c>
      <c r="Q35" s="98"/>
      <c r="R35" s="102">
        <v>2524.817354198</v>
      </c>
      <c r="S35" s="103">
        <v>6.3392157374444558E-4</v>
      </c>
      <c r="T35" s="103">
        <v>5.4624066545199638E-3</v>
      </c>
      <c r="U35" s="103">
        <v>5.9031410478144956E-4</v>
      </c>
    </row>
    <row r="36" spans="2:21">
      <c r="B36" s="99" t="s">
        <v>350</v>
      </c>
      <c r="C36" s="98">
        <v>1147503</v>
      </c>
      <c r="D36" s="79" t="s">
        <v>121</v>
      </c>
      <c r="E36" s="79" t="s">
        <v>309</v>
      </c>
      <c r="F36" s="98" t="s">
        <v>351</v>
      </c>
      <c r="G36" s="79" t="s">
        <v>129</v>
      </c>
      <c r="H36" s="98" t="s">
        <v>345</v>
      </c>
      <c r="I36" s="98" t="s">
        <v>131</v>
      </c>
      <c r="J36" s="98"/>
      <c r="K36" s="102">
        <v>6.9000000000025272</v>
      </c>
      <c r="L36" s="79" t="s">
        <v>133</v>
      </c>
      <c r="M36" s="80">
        <v>2.6499999999999999E-2</v>
      </c>
      <c r="N36" s="80">
        <v>1.980000000001067E-2</v>
      </c>
      <c r="O36" s="102">
        <v>627225.19136194105</v>
      </c>
      <c r="P36" s="78">
        <v>113.56</v>
      </c>
      <c r="Q36" s="102"/>
      <c r="R36" s="102">
        <v>712.27692853799999</v>
      </c>
      <c r="S36" s="103">
        <v>4.158809885754197E-4</v>
      </c>
      <c r="T36" s="103">
        <v>1.5410010660129095E-3</v>
      </c>
      <c r="U36" s="103">
        <v>1.6653367687261879E-4</v>
      </c>
    </row>
    <row r="37" spans="2:21">
      <c r="B37" s="99" t="s">
        <v>352</v>
      </c>
      <c r="C37" s="98">
        <v>1134436</v>
      </c>
      <c r="D37" s="79" t="s">
        <v>121</v>
      </c>
      <c r="E37" s="79" t="s">
        <v>309</v>
      </c>
      <c r="F37" s="98" t="s">
        <v>353</v>
      </c>
      <c r="G37" s="79" t="s">
        <v>333</v>
      </c>
      <c r="H37" s="98" t="s">
        <v>354</v>
      </c>
      <c r="I37" s="98" t="s">
        <v>313</v>
      </c>
      <c r="J37" s="98"/>
      <c r="K37" s="102">
        <v>1.240000000000874</v>
      </c>
      <c r="L37" s="79" t="s">
        <v>133</v>
      </c>
      <c r="M37" s="80">
        <v>6.5000000000000006E-3</v>
      </c>
      <c r="N37" s="80">
        <v>1.3000000000000001E-2</v>
      </c>
      <c r="O37" s="102">
        <v>427202.14005099999</v>
      </c>
      <c r="P37" s="78">
        <v>107.11</v>
      </c>
      <c r="Q37" s="98"/>
      <c r="R37" s="102">
        <v>457.57621824</v>
      </c>
      <c r="S37" s="103">
        <v>9.4327815570392824E-4</v>
      </c>
      <c r="T37" s="103">
        <v>9.8995967977976882E-4</v>
      </c>
      <c r="U37" s="103">
        <v>1.0698345969086051E-4</v>
      </c>
    </row>
    <row r="38" spans="2:21">
      <c r="B38" s="99" t="s">
        <v>355</v>
      </c>
      <c r="C38" s="98">
        <v>1138650</v>
      </c>
      <c r="D38" s="79" t="s">
        <v>121</v>
      </c>
      <c r="E38" s="79" t="s">
        <v>309</v>
      </c>
      <c r="F38" s="98" t="s">
        <v>353</v>
      </c>
      <c r="G38" s="79" t="s">
        <v>333</v>
      </c>
      <c r="H38" s="98" t="s">
        <v>345</v>
      </c>
      <c r="I38" s="98" t="s">
        <v>131</v>
      </c>
      <c r="J38" s="98"/>
      <c r="K38" s="102">
        <v>3.5899999999999466</v>
      </c>
      <c r="L38" s="79" t="s">
        <v>133</v>
      </c>
      <c r="M38" s="80">
        <v>1.34E-2</v>
      </c>
      <c r="N38" s="80">
        <v>2.1099999999999178E-2</v>
      </c>
      <c r="O38" s="102">
        <v>9001543.9912459999</v>
      </c>
      <c r="P38" s="78">
        <v>106.99</v>
      </c>
      <c r="Q38" s="98"/>
      <c r="R38" s="102">
        <v>9630.752062689</v>
      </c>
      <c r="S38" s="103">
        <v>2.5469680128004726E-3</v>
      </c>
      <c r="T38" s="103">
        <v>2.0835995945526417E-2</v>
      </c>
      <c r="U38" s="103">
        <v>2.2517148707036794E-3</v>
      </c>
    </row>
    <row r="39" spans="2:21">
      <c r="B39" s="99" t="s">
        <v>356</v>
      </c>
      <c r="C39" s="98">
        <v>1156603</v>
      </c>
      <c r="D39" s="79" t="s">
        <v>121</v>
      </c>
      <c r="E39" s="79" t="s">
        <v>309</v>
      </c>
      <c r="F39" s="98" t="s">
        <v>353</v>
      </c>
      <c r="G39" s="79" t="s">
        <v>333</v>
      </c>
      <c r="H39" s="98" t="s">
        <v>345</v>
      </c>
      <c r="I39" s="98" t="s">
        <v>131</v>
      </c>
      <c r="J39" s="98"/>
      <c r="K39" s="102">
        <v>3.7599999999996618</v>
      </c>
      <c r="L39" s="79" t="s">
        <v>133</v>
      </c>
      <c r="M39" s="80">
        <v>1.77E-2</v>
      </c>
      <c r="N39" s="80">
        <v>2.2199999999999331E-2</v>
      </c>
      <c r="O39" s="102">
        <v>4804166.9656239999</v>
      </c>
      <c r="P39" s="78">
        <v>106.04</v>
      </c>
      <c r="Q39" s="102"/>
      <c r="R39" s="102">
        <v>5094.338624897</v>
      </c>
      <c r="S39" s="103">
        <v>1.6013160352516273E-3</v>
      </c>
      <c r="T39" s="103">
        <v>1.1021529600446969E-2</v>
      </c>
      <c r="U39" s="103">
        <v>1.1910801942997891E-3</v>
      </c>
    </row>
    <row r="40" spans="2:21">
      <c r="B40" s="99" t="s">
        <v>357</v>
      </c>
      <c r="C40" s="98">
        <v>1156611</v>
      </c>
      <c r="D40" s="79" t="s">
        <v>121</v>
      </c>
      <c r="E40" s="79" t="s">
        <v>309</v>
      </c>
      <c r="F40" s="98" t="s">
        <v>353</v>
      </c>
      <c r="G40" s="79" t="s">
        <v>333</v>
      </c>
      <c r="H40" s="98" t="s">
        <v>345</v>
      </c>
      <c r="I40" s="98" t="s">
        <v>131</v>
      </c>
      <c r="J40" s="98"/>
      <c r="K40" s="102">
        <v>7.0299999999998786</v>
      </c>
      <c r="L40" s="79" t="s">
        <v>133</v>
      </c>
      <c r="M40" s="80">
        <v>2.4799999999999999E-2</v>
      </c>
      <c r="N40" s="80">
        <v>2.5299999999999399E-2</v>
      </c>
      <c r="O40" s="102">
        <v>7649310.0062640002</v>
      </c>
      <c r="P40" s="78">
        <v>107.5</v>
      </c>
      <c r="Q40" s="102"/>
      <c r="R40" s="102">
        <v>8223.0082874330019</v>
      </c>
      <c r="S40" s="103">
        <v>2.3218495142689763E-3</v>
      </c>
      <c r="T40" s="103">
        <v>1.779036218788773E-2</v>
      </c>
      <c r="U40" s="103">
        <v>1.9225777927007162E-3</v>
      </c>
    </row>
    <row r="41" spans="2:21">
      <c r="B41" s="99" t="s">
        <v>358</v>
      </c>
      <c r="C41" s="98">
        <v>1178672</v>
      </c>
      <c r="D41" s="79" t="s">
        <v>121</v>
      </c>
      <c r="E41" s="79" t="s">
        <v>309</v>
      </c>
      <c r="F41" s="98" t="s">
        <v>353</v>
      </c>
      <c r="G41" s="79" t="s">
        <v>333</v>
      </c>
      <c r="H41" s="98" t="s">
        <v>354</v>
      </c>
      <c r="I41" s="98" t="s">
        <v>313</v>
      </c>
      <c r="J41" s="98"/>
      <c r="K41" s="102">
        <v>8.4399999999999036</v>
      </c>
      <c r="L41" s="79" t="s">
        <v>133</v>
      </c>
      <c r="M41" s="80">
        <v>9.0000000000000011E-3</v>
      </c>
      <c r="N41" s="80">
        <v>2.679999999999887E-2</v>
      </c>
      <c r="O41" s="102">
        <v>2697959.4244559999</v>
      </c>
      <c r="P41" s="78">
        <v>91.48</v>
      </c>
      <c r="Q41" s="102">
        <v>12.895137845999999</v>
      </c>
      <c r="R41" s="102">
        <v>2480.988537271</v>
      </c>
      <c r="S41" s="103">
        <v>1.4172962248586358E-3</v>
      </c>
      <c r="T41" s="103">
        <v>5.3675836286707019E-3</v>
      </c>
      <c r="U41" s="103">
        <v>5.8006672241738531E-4</v>
      </c>
    </row>
    <row r="42" spans="2:21">
      <c r="B42" s="99" t="s">
        <v>359</v>
      </c>
      <c r="C42" s="98">
        <v>1178680</v>
      </c>
      <c r="D42" s="79" t="s">
        <v>121</v>
      </c>
      <c r="E42" s="79" t="s">
        <v>309</v>
      </c>
      <c r="F42" s="98" t="s">
        <v>353</v>
      </c>
      <c r="G42" s="79" t="s">
        <v>333</v>
      </c>
      <c r="H42" s="98" t="s">
        <v>354</v>
      </c>
      <c r="I42" s="98" t="s">
        <v>313</v>
      </c>
      <c r="J42" s="98"/>
      <c r="K42" s="102">
        <v>11.890000000002482</v>
      </c>
      <c r="L42" s="79" t="s">
        <v>133</v>
      </c>
      <c r="M42" s="80">
        <v>1.6899999999999998E-2</v>
      </c>
      <c r="N42" s="80">
        <v>2.8900000000007905E-2</v>
      </c>
      <c r="O42" s="102">
        <v>2535615.8468999998</v>
      </c>
      <c r="P42" s="78">
        <v>92.36</v>
      </c>
      <c r="Q42" s="102">
        <v>22.757168183999998</v>
      </c>
      <c r="R42" s="102">
        <v>2364.6518189170001</v>
      </c>
      <c r="S42" s="103">
        <v>9.4686372839266437E-4</v>
      </c>
      <c r="T42" s="103">
        <v>5.1158907830692974E-3</v>
      </c>
      <c r="U42" s="103">
        <v>5.5286665361471839E-4</v>
      </c>
    </row>
    <row r="43" spans="2:21">
      <c r="B43" s="99" t="s">
        <v>360</v>
      </c>
      <c r="C43" s="98">
        <v>1940543</v>
      </c>
      <c r="D43" s="79" t="s">
        <v>121</v>
      </c>
      <c r="E43" s="79" t="s">
        <v>309</v>
      </c>
      <c r="F43" s="98" t="s">
        <v>338</v>
      </c>
      <c r="G43" s="79" t="s">
        <v>316</v>
      </c>
      <c r="H43" s="98" t="s">
        <v>345</v>
      </c>
      <c r="I43" s="98" t="s">
        <v>131</v>
      </c>
      <c r="J43" s="98"/>
      <c r="K43" s="102">
        <v>0.41000000000271913</v>
      </c>
      <c r="L43" s="79" t="s">
        <v>133</v>
      </c>
      <c r="M43" s="80">
        <v>4.2000000000000003E-2</v>
      </c>
      <c r="N43" s="80">
        <v>1.4200000000021086E-2</v>
      </c>
      <c r="O43" s="102">
        <v>158199.70095699999</v>
      </c>
      <c r="P43" s="78">
        <v>113.91</v>
      </c>
      <c r="Q43" s="98"/>
      <c r="R43" s="102">
        <v>180.20527561099999</v>
      </c>
      <c r="S43" s="103">
        <v>4.7567603722468494E-4</v>
      </c>
      <c r="T43" s="103">
        <v>3.8987156636912751E-4</v>
      </c>
      <c r="U43" s="103">
        <v>4.2132836172219826E-5</v>
      </c>
    </row>
    <row r="44" spans="2:21">
      <c r="B44" s="99" t="s">
        <v>361</v>
      </c>
      <c r="C44" s="98">
        <v>1133149</v>
      </c>
      <c r="D44" s="79" t="s">
        <v>121</v>
      </c>
      <c r="E44" s="79" t="s">
        <v>309</v>
      </c>
      <c r="F44" s="98" t="s">
        <v>362</v>
      </c>
      <c r="G44" s="79" t="s">
        <v>333</v>
      </c>
      <c r="H44" s="98" t="s">
        <v>363</v>
      </c>
      <c r="I44" s="98" t="s">
        <v>131</v>
      </c>
      <c r="J44" s="98"/>
      <c r="K44" s="102">
        <v>2.6899999999999107</v>
      </c>
      <c r="L44" s="79" t="s">
        <v>133</v>
      </c>
      <c r="M44" s="80">
        <v>3.2000000000000001E-2</v>
      </c>
      <c r="N44" s="80">
        <v>1.8799999999999414E-2</v>
      </c>
      <c r="O44" s="102">
        <v>3630871.4402640001</v>
      </c>
      <c r="P44" s="78">
        <v>113.1</v>
      </c>
      <c r="Q44" s="98"/>
      <c r="R44" s="102">
        <v>4106.5157769729994</v>
      </c>
      <c r="S44" s="103">
        <v>2.0705750883854932E-3</v>
      </c>
      <c r="T44" s="103">
        <v>8.8843888330107784E-3</v>
      </c>
      <c r="U44" s="103">
        <v>9.6012259287750869E-4</v>
      </c>
    </row>
    <row r="45" spans="2:21">
      <c r="B45" s="99" t="s">
        <v>364</v>
      </c>
      <c r="C45" s="98">
        <v>1158609</v>
      </c>
      <c r="D45" s="79" t="s">
        <v>121</v>
      </c>
      <c r="E45" s="79" t="s">
        <v>309</v>
      </c>
      <c r="F45" s="98" t="s">
        <v>362</v>
      </c>
      <c r="G45" s="79" t="s">
        <v>333</v>
      </c>
      <c r="H45" s="98" t="s">
        <v>363</v>
      </c>
      <c r="I45" s="98" t="s">
        <v>131</v>
      </c>
      <c r="J45" s="98"/>
      <c r="K45" s="102">
        <v>5.0000000000006954</v>
      </c>
      <c r="L45" s="79" t="s">
        <v>133</v>
      </c>
      <c r="M45" s="80">
        <v>1.1399999999999999E-2</v>
      </c>
      <c r="N45" s="80">
        <v>2.4400000000002087E-2</v>
      </c>
      <c r="O45" s="102">
        <v>2878490.946455</v>
      </c>
      <c r="P45" s="78">
        <v>99.9</v>
      </c>
      <c r="Q45" s="98"/>
      <c r="R45" s="102">
        <v>2875.6124195349998</v>
      </c>
      <c r="S45" s="103">
        <v>1.2181598202166499E-3</v>
      </c>
      <c r="T45" s="103">
        <v>6.2213468194723164E-3</v>
      </c>
      <c r="U45" s="103">
        <v>6.7233163155892188E-4</v>
      </c>
    </row>
    <row r="46" spans="2:21">
      <c r="B46" s="99" t="s">
        <v>365</v>
      </c>
      <c r="C46" s="98">
        <v>1172782</v>
      </c>
      <c r="D46" s="79" t="s">
        <v>121</v>
      </c>
      <c r="E46" s="79" t="s">
        <v>309</v>
      </c>
      <c r="F46" s="98" t="s">
        <v>362</v>
      </c>
      <c r="G46" s="79" t="s">
        <v>333</v>
      </c>
      <c r="H46" s="98" t="s">
        <v>363</v>
      </c>
      <c r="I46" s="98" t="s">
        <v>131</v>
      </c>
      <c r="J46" s="98"/>
      <c r="K46" s="102">
        <v>7.1899999999995075</v>
      </c>
      <c r="L46" s="79" t="s">
        <v>133</v>
      </c>
      <c r="M46" s="80">
        <v>9.1999999999999998E-3</v>
      </c>
      <c r="N46" s="80">
        <v>2.6899999999999247E-2</v>
      </c>
      <c r="O46" s="102">
        <v>3731142.0815060004</v>
      </c>
      <c r="P46" s="78">
        <v>96.16</v>
      </c>
      <c r="Q46" s="98"/>
      <c r="R46" s="102">
        <v>3587.8661759829997</v>
      </c>
      <c r="S46" s="103">
        <v>1.864161734481732E-3</v>
      </c>
      <c r="T46" s="103">
        <v>7.7622977529960757E-3</v>
      </c>
      <c r="U46" s="103">
        <v>8.3885989068853374E-4</v>
      </c>
    </row>
    <row r="47" spans="2:21">
      <c r="B47" s="99" t="s">
        <v>366</v>
      </c>
      <c r="C47" s="98">
        <v>1133487</v>
      </c>
      <c r="D47" s="79" t="s">
        <v>121</v>
      </c>
      <c r="E47" s="79" t="s">
        <v>309</v>
      </c>
      <c r="F47" s="98" t="s">
        <v>367</v>
      </c>
      <c r="G47" s="79" t="s">
        <v>333</v>
      </c>
      <c r="H47" s="98" t="s">
        <v>368</v>
      </c>
      <c r="I47" s="98" t="s">
        <v>313</v>
      </c>
      <c r="J47" s="98"/>
      <c r="K47" s="102">
        <v>2.8299999999998411</v>
      </c>
      <c r="L47" s="79" t="s">
        <v>133</v>
      </c>
      <c r="M47" s="80">
        <v>2.3399999999999997E-2</v>
      </c>
      <c r="N47" s="80">
        <v>2.0999999999999023E-2</v>
      </c>
      <c r="O47" s="102">
        <v>2788395.1935040001</v>
      </c>
      <c r="P47" s="78">
        <v>110.4</v>
      </c>
      <c r="Q47" s="98"/>
      <c r="R47" s="102">
        <v>3078.3884380029999</v>
      </c>
      <c r="S47" s="103">
        <v>9.0873182242285201E-4</v>
      </c>
      <c r="T47" s="103">
        <v>6.6600498689483477E-3</v>
      </c>
      <c r="U47" s="103">
        <v>7.1974161296373791E-4</v>
      </c>
    </row>
    <row r="48" spans="2:21">
      <c r="B48" s="99" t="s">
        <v>369</v>
      </c>
      <c r="C48" s="98">
        <v>1160944</v>
      </c>
      <c r="D48" s="79" t="s">
        <v>121</v>
      </c>
      <c r="E48" s="79" t="s">
        <v>309</v>
      </c>
      <c r="F48" s="98" t="s">
        <v>367</v>
      </c>
      <c r="G48" s="79" t="s">
        <v>333</v>
      </c>
      <c r="H48" s="98" t="s">
        <v>368</v>
      </c>
      <c r="I48" s="98" t="s">
        <v>313</v>
      </c>
      <c r="J48" s="98"/>
      <c r="K48" s="102">
        <v>6.1900000000005511</v>
      </c>
      <c r="L48" s="79" t="s">
        <v>133</v>
      </c>
      <c r="M48" s="80">
        <v>6.5000000000000006E-3</v>
      </c>
      <c r="N48" s="80">
        <v>2.7500000000002859E-2</v>
      </c>
      <c r="O48" s="102">
        <v>4634450.8731760001</v>
      </c>
      <c r="P48" s="78">
        <v>94.27</v>
      </c>
      <c r="Q48" s="98"/>
      <c r="R48" s="102">
        <v>4368.8967020610007</v>
      </c>
      <c r="S48" s="103">
        <v>2.0246563207873109E-3</v>
      </c>
      <c r="T48" s="103">
        <v>9.4520462553731432E-3</v>
      </c>
      <c r="U48" s="103">
        <v>1.0214684801938812E-3</v>
      </c>
    </row>
    <row r="49" spans="2:21">
      <c r="B49" s="99" t="s">
        <v>370</v>
      </c>
      <c r="C49" s="98">
        <v>1138924</v>
      </c>
      <c r="D49" s="79" t="s">
        <v>121</v>
      </c>
      <c r="E49" s="79" t="s">
        <v>309</v>
      </c>
      <c r="F49" s="98" t="s">
        <v>371</v>
      </c>
      <c r="G49" s="79" t="s">
        <v>333</v>
      </c>
      <c r="H49" s="98" t="s">
        <v>363</v>
      </c>
      <c r="I49" s="98" t="s">
        <v>131</v>
      </c>
      <c r="J49" s="98"/>
      <c r="K49" s="102">
        <v>2.7900000000007372</v>
      </c>
      <c r="L49" s="79" t="s">
        <v>133</v>
      </c>
      <c r="M49" s="80">
        <v>1.34E-2</v>
      </c>
      <c r="N49" s="80">
        <v>2.1200000000011685E-2</v>
      </c>
      <c r="O49" s="102">
        <v>672547.58924500004</v>
      </c>
      <c r="P49" s="78">
        <v>106.88</v>
      </c>
      <c r="Q49" s="98"/>
      <c r="R49" s="102">
        <v>718.81884609300005</v>
      </c>
      <c r="S49" s="103">
        <v>1.171283786046168E-3</v>
      </c>
      <c r="T49" s="103">
        <v>1.5551544121653897E-3</v>
      </c>
      <c r="U49" s="103">
        <v>1.6806320779041485E-4</v>
      </c>
    </row>
    <row r="50" spans="2:21">
      <c r="B50" s="99" t="s">
        <v>372</v>
      </c>
      <c r="C50" s="98">
        <v>1151117</v>
      </c>
      <c r="D50" s="79" t="s">
        <v>121</v>
      </c>
      <c r="E50" s="79" t="s">
        <v>309</v>
      </c>
      <c r="F50" s="98" t="s">
        <v>371</v>
      </c>
      <c r="G50" s="79" t="s">
        <v>333</v>
      </c>
      <c r="H50" s="98" t="s">
        <v>368</v>
      </c>
      <c r="I50" s="98" t="s">
        <v>313</v>
      </c>
      <c r="J50" s="98"/>
      <c r="K50" s="102">
        <v>4.3100000000005974</v>
      </c>
      <c r="L50" s="79" t="s">
        <v>133</v>
      </c>
      <c r="M50" s="80">
        <v>1.8200000000000001E-2</v>
      </c>
      <c r="N50" s="80">
        <v>2.3500000000006196E-2</v>
      </c>
      <c r="O50" s="102">
        <v>1679502.900226</v>
      </c>
      <c r="P50" s="78">
        <v>105.72</v>
      </c>
      <c r="Q50" s="98"/>
      <c r="R50" s="102">
        <v>1775.5704598739999</v>
      </c>
      <c r="S50" s="103">
        <v>4.438432611590909E-3</v>
      </c>
      <c r="T50" s="103">
        <v>3.8414215901433507E-3</v>
      </c>
      <c r="U50" s="103">
        <v>4.1513667701711699E-4</v>
      </c>
    </row>
    <row r="51" spans="2:21">
      <c r="B51" s="99" t="s">
        <v>373</v>
      </c>
      <c r="C51" s="98">
        <v>1159516</v>
      </c>
      <c r="D51" s="79" t="s">
        <v>121</v>
      </c>
      <c r="E51" s="79" t="s">
        <v>309</v>
      </c>
      <c r="F51" s="98" t="s">
        <v>371</v>
      </c>
      <c r="G51" s="79" t="s">
        <v>333</v>
      </c>
      <c r="H51" s="98" t="s">
        <v>368</v>
      </c>
      <c r="I51" s="98" t="s">
        <v>313</v>
      </c>
      <c r="J51" s="98"/>
      <c r="K51" s="98">
        <v>5.07</v>
      </c>
      <c r="L51" s="79" t="s">
        <v>133</v>
      </c>
      <c r="M51" s="80">
        <v>7.8000000000000005E-3</v>
      </c>
      <c r="N51" s="80">
        <v>2.4100083664505337E-2</v>
      </c>
      <c r="O51" s="102">
        <v>1.9526999999999999E-2</v>
      </c>
      <c r="P51" s="78">
        <v>98.69</v>
      </c>
      <c r="Q51" s="98"/>
      <c r="R51" s="102">
        <v>1.9123999999999999E-5</v>
      </c>
      <c r="S51" s="103">
        <v>4.7030346820809245E-11</v>
      </c>
      <c r="T51" s="103">
        <v>4.1374503659581397E-11</v>
      </c>
      <c r="U51" s="103">
        <v>4.4712806338525849E-12</v>
      </c>
    </row>
    <row r="52" spans="2:21">
      <c r="B52" s="99" t="s">
        <v>374</v>
      </c>
      <c r="C52" s="98">
        <v>1161512</v>
      </c>
      <c r="D52" s="79" t="s">
        <v>121</v>
      </c>
      <c r="E52" s="79" t="s">
        <v>309</v>
      </c>
      <c r="F52" s="98" t="s">
        <v>371</v>
      </c>
      <c r="G52" s="79" t="s">
        <v>333</v>
      </c>
      <c r="H52" s="98" t="s">
        <v>368</v>
      </c>
      <c r="I52" s="98" t="s">
        <v>313</v>
      </c>
      <c r="J52" s="98"/>
      <c r="K52" s="102">
        <v>2.7700000000001772</v>
      </c>
      <c r="L52" s="79" t="s">
        <v>133</v>
      </c>
      <c r="M52" s="80">
        <v>2E-3</v>
      </c>
      <c r="N52" s="80">
        <v>2.0799999999999711E-2</v>
      </c>
      <c r="O52" s="102">
        <v>1340927.8008659999</v>
      </c>
      <c r="P52" s="78">
        <v>101.4</v>
      </c>
      <c r="Q52" s="98"/>
      <c r="R52" s="102">
        <v>1359.7008302879997</v>
      </c>
      <c r="S52" s="103">
        <v>4.0634175783818179E-3</v>
      </c>
      <c r="T52" s="103">
        <v>2.9416935253444212E-3</v>
      </c>
      <c r="U52" s="103">
        <v>3.1790441279544104E-4</v>
      </c>
    </row>
    <row r="53" spans="2:21">
      <c r="B53" s="99" t="s">
        <v>375</v>
      </c>
      <c r="C53" s="98">
        <v>7590128</v>
      </c>
      <c r="D53" s="79" t="s">
        <v>121</v>
      </c>
      <c r="E53" s="79" t="s">
        <v>309</v>
      </c>
      <c r="F53" s="98" t="s">
        <v>376</v>
      </c>
      <c r="G53" s="79" t="s">
        <v>333</v>
      </c>
      <c r="H53" s="98" t="s">
        <v>363</v>
      </c>
      <c r="I53" s="98" t="s">
        <v>131</v>
      </c>
      <c r="J53" s="98"/>
      <c r="K53" s="102">
        <v>1.6899999999999709</v>
      </c>
      <c r="L53" s="79" t="s">
        <v>133</v>
      </c>
      <c r="M53" s="80">
        <v>4.7500000000000001E-2</v>
      </c>
      <c r="N53" s="80">
        <v>2.2400000000001155E-2</v>
      </c>
      <c r="O53" s="102">
        <v>1499668.6733850003</v>
      </c>
      <c r="P53" s="78">
        <v>137.94999999999999</v>
      </c>
      <c r="Q53" s="98"/>
      <c r="R53" s="102">
        <v>2068.7928680740001</v>
      </c>
      <c r="S53" s="103">
        <v>1.1191095840152861E-3</v>
      </c>
      <c r="T53" s="103">
        <v>4.4758041252375876E-3</v>
      </c>
      <c r="U53" s="103">
        <v>4.8369344731602297E-4</v>
      </c>
    </row>
    <row r="54" spans="2:21">
      <c r="B54" s="99" t="s">
        <v>377</v>
      </c>
      <c r="C54" s="98">
        <v>7590219</v>
      </c>
      <c r="D54" s="79" t="s">
        <v>121</v>
      </c>
      <c r="E54" s="79" t="s">
        <v>309</v>
      </c>
      <c r="F54" s="98" t="s">
        <v>376</v>
      </c>
      <c r="G54" s="79" t="s">
        <v>333</v>
      </c>
      <c r="H54" s="98" t="s">
        <v>363</v>
      </c>
      <c r="I54" s="98" t="s">
        <v>131</v>
      </c>
      <c r="J54" s="98"/>
      <c r="K54" s="102">
        <v>4.4400000000006745</v>
      </c>
      <c r="L54" s="79" t="s">
        <v>133</v>
      </c>
      <c r="M54" s="80">
        <v>5.0000000000000001E-3</v>
      </c>
      <c r="N54" s="80">
        <v>2.5200000000004778E-2</v>
      </c>
      <c r="O54" s="102">
        <v>1447423.1456579999</v>
      </c>
      <c r="P54" s="78">
        <v>98.31</v>
      </c>
      <c r="Q54" s="102"/>
      <c r="R54" s="102">
        <v>1422.9616955409999</v>
      </c>
      <c r="S54" s="103">
        <v>7.0814636177534416E-4</v>
      </c>
      <c r="T54" s="103">
        <v>3.0785575130519377E-3</v>
      </c>
      <c r="U54" s="103">
        <v>3.3269509893257224E-4</v>
      </c>
    </row>
    <row r="55" spans="2:21">
      <c r="B55" s="99" t="s">
        <v>378</v>
      </c>
      <c r="C55" s="98">
        <v>7590284</v>
      </c>
      <c r="D55" s="79" t="s">
        <v>121</v>
      </c>
      <c r="E55" s="79" t="s">
        <v>309</v>
      </c>
      <c r="F55" s="98" t="s">
        <v>376</v>
      </c>
      <c r="G55" s="79" t="s">
        <v>333</v>
      </c>
      <c r="H55" s="98" t="s">
        <v>363</v>
      </c>
      <c r="I55" s="98" t="s">
        <v>131</v>
      </c>
      <c r="J55" s="98"/>
      <c r="K55" s="102">
        <v>6.8700000000004637</v>
      </c>
      <c r="L55" s="79" t="s">
        <v>133</v>
      </c>
      <c r="M55" s="80">
        <v>5.8999999999999999E-3</v>
      </c>
      <c r="N55" s="80">
        <v>2.8400000000002801E-2</v>
      </c>
      <c r="O55" s="102">
        <v>2062327.8677940003</v>
      </c>
      <c r="P55" s="78">
        <v>89.83</v>
      </c>
      <c r="Q55" s="102"/>
      <c r="R55" s="102">
        <v>1852.5891164220004</v>
      </c>
      <c r="S55" s="103">
        <v>1.8758752475625234E-3</v>
      </c>
      <c r="T55" s="103">
        <v>4.0080503648349053E-3</v>
      </c>
      <c r="U55" s="103">
        <v>4.3314399909766596E-4</v>
      </c>
    </row>
    <row r="56" spans="2:21">
      <c r="B56" s="99" t="s">
        <v>379</v>
      </c>
      <c r="C56" s="98">
        <v>6130207</v>
      </c>
      <c r="D56" s="79" t="s">
        <v>121</v>
      </c>
      <c r="E56" s="79" t="s">
        <v>309</v>
      </c>
      <c r="F56" s="98" t="s">
        <v>380</v>
      </c>
      <c r="G56" s="79" t="s">
        <v>333</v>
      </c>
      <c r="H56" s="98" t="s">
        <v>363</v>
      </c>
      <c r="I56" s="98" t="s">
        <v>131</v>
      </c>
      <c r="J56" s="98"/>
      <c r="K56" s="102">
        <v>3.5399999999999689</v>
      </c>
      <c r="L56" s="79" t="s">
        <v>133</v>
      </c>
      <c r="M56" s="80">
        <v>1.5800000000000002E-2</v>
      </c>
      <c r="N56" s="80">
        <v>2.1499999999998187E-2</v>
      </c>
      <c r="O56" s="102">
        <v>1806037.4122319999</v>
      </c>
      <c r="P56" s="78">
        <v>106.98</v>
      </c>
      <c r="Q56" s="98"/>
      <c r="R56" s="102">
        <v>1932.0988722890002</v>
      </c>
      <c r="S56" s="103">
        <v>3.6053484556428515E-3</v>
      </c>
      <c r="T56" s="103">
        <v>4.180068597688472E-3</v>
      </c>
      <c r="U56" s="103">
        <v>4.5173375184868369E-4</v>
      </c>
    </row>
    <row r="57" spans="2:21">
      <c r="B57" s="99" t="s">
        <v>381</v>
      </c>
      <c r="C57" s="98">
        <v>6130280</v>
      </c>
      <c r="D57" s="79" t="s">
        <v>121</v>
      </c>
      <c r="E57" s="79" t="s">
        <v>309</v>
      </c>
      <c r="F57" s="98" t="s">
        <v>380</v>
      </c>
      <c r="G57" s="79" t="s">
        <v>333</v>
      </c>
      <c r="H57" s="98" t="s">
        <v>363</v>
      </c>
      <c r="I57" s="98" t="s">
        <v>131</v>
      </c>
      <c r="J57" s="98"/>
      <c r="K57" s="102">
        <v>6.2299999999999542</v>
      </c>
      <c r="L57" s="79" t="s">
        <v>133</v>
      </c>
      <c r="M57" s="80">
        <v>8.3999999999999995E-3</v>
      </c>
      <c r="N57" s="80">
        <v>2.5400000000000925E-2</v>
      </c>
      <c r="O57" s="102">
        <v>1349681.04296</v>
      </c>
      <c r="P57" s="78">
        <v>96.52</v>
      </c>
      <c r="Q57" s="98"/>
      <c r="R57" s="102">
        <v>1302.712100622</v>
      </c>
      <c r="S57" s="103">
        <v>3.0268693495402559E-3</v>
      </c>
      <c r="T57" s="103">
        <v>2.818399214315306E-3</v>
      </c>
      <c r="U57" s="103">
        <v>3.0458018129034562E-4</v>
      </c>
    </row>
    <row r="58" spans="2:21">
      <c r="B58" s="99" t="s">
        <v>382</v>
      </c>
      <c r="C58" s="98">
        <v>6040380</v>
      </c>
      <c r="D58" s="79" t="s">
        <v>121</v>
      </c>
      <c r="E58" s="79" t="s">
        <v>309</v>
      </c>
      <c r="F58" s="98" t="s">
        <v>321</v>
      </c>
      <c r="G58" s="79" t="s">
        <v>316</v>
      </c>
      <c r="H58" s="98" t="s">
        <v>368</v>
      </c>
      <c r="I58" s="98" t="s">
        <v>313</v>
      </c>
      <c r="J58" s="98"/>
      <c r="K58" s="102">
        <v>0.57999999999968088</v>
      </c>
      <c r="L58" s="79" t="s">
        <v>133</v>
      </c>
      <c r="M58" s="80">
        <v>1.6399999999999998E-2</v>
      </c>
      <c r="N58" s="80">
        <v>2.2499999999998098E-2</v>
      </c>
      <c r="O58" s="102">
        <v>24.434087999999996</v>
      </c>
      <c r="P58" s="78">
        <v>5386667</v>
      </c>
      <c r="Q58" s="98"/>
      <c r="R58" s="102">
        <v>1316.1829670490001</v>
      </c>
      <c r="S58" s="103">
        <v>1.9903949169110457E-3</v>
      </c>
      <c r="T58" s="103">
        <v>2.8475432434034494E-3</v>
      </c>
      <c r="U58" s="103">
        <v>3.0772973285781374E-4</v>
      </c>
    </row>
    <row r="59" spans="2:21">
      <c r="B59" s="99" t="s">
        <v>383</v>
      </c>
      <c r="C59" s="98">
        <v>6040398</v>
      </c>
      <c r="D59" s="79" t="s">
        <v>121</v>
      </c>
      <c r="E59" s="79" t="s">
        <v>309</v>
      </c>
      <c r="F59" s="98" t="s">
        <v>321</v>
      </c>
      <c r="G59" s="79" t="s">
        <v>316</v>
      </c>
      <c r="H59" s="98" t="s">
        <v>368</v>
      </c>
      <c r="I59" s="98" t="s">
        <v>313</v>
      </c>
      <c r="J59" s="98"/>
      <c r="K59" s="102">
        <v>5.169999999995035</v>
      </c>
      <c r="L59" s="79" t="s">
        <v>133</v>
      </c>
      <c r="M59" s="80">
        <v>2.7799999999999998E-2</v>
      </c>
      <c r="N59" s="80">
        <v>3.349999999996392E-2</v>
      </c>
      <c r="O59" s="102">
        <v>8.9427350000000008</v>
      </c>
      <c r="P59" s="78">
        <v>5270388</v>
      </c>
      <c r="Q59" s="98"/>
      <c r="R59" s="102">
        <v>471.316894402</v>
      </c>
      <c r="S59" s="103">
        <v>2.1383871353419419E-3</v>
      </c>
      <c r="T59" s="103">
        <v>1.0196874384155036E-3</v>
      </c>
      <c r="U59" s="103">
        <v>1.1019609403614341E-4</v>
      </c>
    </row>
    <row r="60" spans="2:21">
      <c r="B60" s="99" t="s">
        <v>384</v>
      </c>
      <c r="C60" s="98">
        <v>6040430</v>
      </c>
      <c r="D60" s="79" t="s">
        <v>121</v>
      </c>
      <c r="E60" s="79" t="s">
        <v>309</v>
      </c>
      <c r="F60" s="98" t="s">
        <v>321</v>
      </c>
      <c r="G60" s="79" t="s">
        <v>316</v>
      </c>
      <c r="H60" s="98" t="s">
        <v>368</v>
      </c>
      <c r="I60" s="98" t="s">
        <v>313</v>
      </c>
      <c r="J60" s="98"/>
      <c r="K60" s="102">
        <v>2.1</v>
      </c>
      <c r="L60" s="79" t="s">
        <v>133</v>
      </c>
      <c r="M60" s="80">
        <v>2.4199999999999999E-2</v>
      </c>
      <c r="N60" s="80">
        <v>2.2700000000001039E-2</v>
      </c>
      <c r="O60" s="102">
        <v>34.793930000000003</v>
      </c>
      <c r="P60" s="78">
        <v>5516000</v>
      </c>
      <c r="Q60" s="98"/>
      <c r="R60" s="102">
        <v>1919.2330693399999</v>
      </c>
      <c r="S60" s="103">
        <v>1.2071585192381085E-3</v>
      </c>
      <c r="T60" s="103">
        <v>4.1522336148816915E-3</v>
      </c>
      <c r="U60" s="103">
        <v>4.4872566695196601E-4</v>
      </c>
    </row>
    <row r="61" spans="2:21">
      <c r="B61" s="99" t="s">
        <v>385</v>
      </c>
      <c r="C61" s="98">
        <v>6040471</v>
      </c>
      <c r="D61" s="79" t="s">
        <v>121</v>
      </c>
      <c r="E61" s="79" t="s">
        <v>309</v>
      </c>
      <c r="F61" s="98" t="s">
        <v>321</v>
      </c>
      <c r="G61" s="79" t="s">
        <v>316</v>
      </c>
      <c r="H61" s="98" t="s">
        <v>368</v>
      </c>
      <c r="I61" s="98" t="s">
        <v>313</v>
      </c>
      <c r="J61" s="98"/>
      <c r="K61" s="102">
        <v>1.72999999999968</v>
      </c>
      <c r="L61" s="79" t="s">
        <v>133</v>
      </c>
      <c r="M61" s="80">
        <v>1.95E-2</v>
      </c>
      <c r="N61" s="80">
        <v>2.7599999999999247E-2</v>
      </c>
      <c r="O61" s="102">
        <v>30.269750999999999</v>
      </c>
      <c r="P61" s="78">
        <v>5263064</v>
      </c>
      <c r="Q61" s="98"/>
      <c r="R61" s="102">
        <v>1593.1163752869998</v>
      </c>
      <c r="S61" s="103">
        <v>1.2196200894476006E-3</v>
      </c>
      <c r="T61" s="103">
        <v>3.4466847573442288E-3</v>
      </c>
      <c r="U61" s="103">
        <v>3.724780587896983E-4</v>
      </c>
    </row>
    <row r="62" spans="2:21">
      <c r="B62" s="99" t="s">
        <v>386</v>
      </c>
      <c r="C62" s="98">
        <v>6040620</v>
      </c>
      <c r="D62" s="79" t="s">
        <v>121</v>
      </c>
      <c r="E62" s="79" t="s">
        <v>309</v>
      </c>
      <c r="F62" s="98" t="s">
        <v>321</v>
      </c>
      <c r="G62" s="79" t="s">
        <v>316</v>
      </c>
      <c r="H62" s="98" t="s">
        <v>363</v>
      </c>
      <c r="I62" s="98" t="s">
        <v>131</v>
      </c>
      <c r="J62" s="98"/>
      <c r="K62" s="102">
        <v>5.0100000000016864</v>
      </c>
      <c r="L62" s="79" t="s">
        <v>133</v>
      </c>
      <c r="M62" s="80">
        <v>1.4999999999999999E-2</v>
      </c>
      <c r="N62" s="80">
        <v>3.1100000000010296E-2</v>
      </c>
      <c r="O62" s="102">
        <v>28.166095999999996</v>
      </c>
      <c r="P62" s="78">
        <v>4861800</v>
      </c>
      <c r="Q62" s="98"/>
      <c r="R62" s="102">
        <v>1369.379243269</v>
      </c>
      <c r="S62" s="103">
        <v>1.003137545409217E-3</v>
      </c>
      <c r="T62" s="103">
        <v>2.9626326350129708E-3</v>
      </c>
      <c r="U62" s="103">
        <v>3.2016727101173335E-4</v>
      </c>
    </row>
    <row r="63" spans="2:21">
      <c r="B63" s="99" t="s">
        <v>387</v>
      </c>
      <c r="C63" s="98">
        <v>2260446</v>
      </c>
      <c r="D63" s="79" t="s">
        <v>121</v>
      </c>
      <c r="E63" s="79" t="s">
        <v>309</v>
      </c>
      <c r="F63" s="98" t="s">
        <v>388</v>
      </c>
      <c r="G63" s="79" t="s">
        <v>333</v>
      </c>
      <c r="H63" s="98" t="s">
        <v>363</v>
      </c>
      <c r="I63" s="98" t="s">
        <v>131</v>
      </c>
      <c r="J63" s="98"/>
      <c r="K63" s="102">
        <v>2.8700000000005694</v>
      </c>
      <c r="L63" s="79" t="s">
        <v>133</v>
      </c>
      <c r="M63" s="80">
        <v>3.7000000000000005E-2</v>
      </c>
      <c r="N63" s="80">
        <v>1.959999999998227E-2</v>
      </c>
      <c r="O63" s="102">
        <v>139390.570186</v>
      </c>
      <c r="P63" s="78">
        <v>113.32</v>
      </c>
      <c r="Q63" s="102"/>
      <c r="R63" s="102">
        <v>157.95739479300002</v>
      </c>
      <c r="S63" s="103">
        <v>3.0898974803298095E-4</v>
      </c>
      <c r="T63" s="103">
        <v>3.4173859071956307E-4</v>
      </c>
      <c r="U63" s="103">
        <v>3.6931177594213982E-5</v>
      </c>
    </row>
    <row r="64" spans="2:21">
      <c r="B64" s="99" t="s">
        <v>389</v>
      </c>
      <c r="C64" s="98">
        <v>2260479</v>
      </c>
      <c r="D64" s="79" t="s">
        <v>121</v>
      </c>
      <c r="E64" s="79" t="s">
        <v>309</v>
      </c>
      <c r="F64" s="98" t="s">
        <v>388</v>
      </c>
      <c r="G64" s="79" t="s">
        <v>333</v>
      </c>
      <c r="H64" s="98" t="s">
        <v>368</v>
      </c>
      <c r="I64" s="98" t="s">
        <v>313</v>
      </c>
      <c r="J64" s="98"/>
      <c r="K64" s="102">
        <v>1.6200000000002794</v>
      </c>
      <c r="L64" s="79" t="s">
        <v>133</v>
      </c>
      <c r="M64" s="80">
        <v>2.8500000000000001E-2</v>
      </c>
      <c r="N64" s="80">
        <v>1.7400000000002795E-2</v>
      </c>
      <c r="O64" s="102">
        <v>1587726.4883579998</v>
      </c>
      <c r="P64" s="78">
        <v>112.51</v>
      </c>
      <c r="Q64" s="98"/>
      <c r="R64" s="102">
        <v>1786.3510289250003</v>
      </c>
      <c r="S64" s="103">
        <v>2.7777366440245627E-3</v>
      </c>
      <c r="T64" s="103">
        <v>3.8647451988890621E-3</v>
      </c>
      <c r="U64" s="103">
        <v>4.1765722447683506E-4</v>
      </c>
    </row>
    <row r="65" spans="2:21">
      <c r="B65" s="99" t="s">
        <v>390</v>
      </c>
      <c r="C65" s="98">
        <v>2260495</v>
      </c>
      <c r="D65" s="79" t="s">
        <v>121</v>
      </c>
      <c r="E65" s="79" t="s">
        <v>309</v>
      </c>
      <c r="F65" s="98" t="s">
        <v>388</v>
      </c>
      <c r="G65" s="79" t="s">
        <v>333</v>
      </c>
      <c r="H65" s="98" t="s">
        <v>363</v>
      </c>
      <c r="I65" s="98" t="s">
        <v>131</v>
      </c>
      <c r="J65" s="98"/>
      <c r="K65" s="102">
        <v>4.7900000000076188</v>
      </c>
      <c r="L65" s="79" t="s">
        <v>133</v>
      </c>
      <c r="M65" s="80">
        <v>2.81E-2</v>
      </c>
      <c r="N65" s="80">
        <v>2.5300000000051667E-2</v>
      </c>
      <c r="O65" s="102">
        <v>206473.40398900001</v>
      </c>
      <c r="P65" s="78">
        <v>110.61</v>
      </c>
      <c r="Q65" s="102"/>
      <c r="R65" s="102">
        <v>228.380233194</v>
      </c>
      <c r="S65" s="103">
        <v>2.1747164077209536E-4</v>
      </c>
      <c r="T65" s="103">
        <v>4.9409740608979329E-4</v>
      </c>
      <c r="U65" s="103">
        <v>5.339636654648973E-5</v>
      </c>
    </row>
    <row r="66" spans="2:21">
      <c r="B66" s="99" t="s">
        <v>391</v>
      </c>
      <c r="C66" s="98">
        <v>2260545</v>
      </c>
      <c r="D66" s="79" t="s">
        <v>121</v>
      </c>
      <c r="E66" s="79" t="s">
        <v>309</v>
      </c>
      <c r="F66" s="98" t="s">
        <v>388</v>
      </c>
      <c r="G66" s="79" t="s">
        <v>333</v>
      </c>
      <c r="H66" s="98" t="s">
        <v>368</v>
      </c>
      <c r="I66" s="98" t="s">
        <v>313</v>
      </c>
      <c r="J66" s="98"/>
      <c r="K66" s="102">
        <v>3.2300000000014002</v>
      </c>
      <c r="L66" s="79" t="s">
        <v>133</v>
      </c>
      <c r="M66" s="80">
        <v>2.4E-2</v>
      </c>
      <c r="N66" s="80">
        <v>2.2300000000014003E-2</v>
      </c>
      <c r="O66" s="102">
        <v>305933.909606</v>
      </c>
      <c r="P66" s="78">
        <v>109.73</v>
      </c>
      <c r="Q66" s="98"/>
      <c r="R66" s="102">
        <v>335.70125501099994</v>
      </c>
      <c r="S66" s="103">
        <v>4.9622318144646187E-4</v>
      </c>
      <c r="T66" s="103">
        <v>7.262849196809604E-4</v>
      </c>
      <c r="U66" s="103">
        <v>7.8488523336681253E-5</v>
      </c>
    </row>
    <row r="67" spans="2:21">
      <c r="B67" s="99" t="s">
        <v>392</v>
      </c>
      <c r="C67" s="98">
        <v>2260552</v>
      </c>
      <c r="D67" s="79" t="s">
        <v>121</v>
      </c>
      <c r="E67" s="79" t="s">
        <v>309</v>
      </c>
      <c r="F67" s="98" t="s">
        <v>388</v>
      </c>
      <c r="G67" s="79" t="s">
        <v>333</v>
      </c>
      <c r="H67" s="98" t="s">
        <v>363</v>
      </c>
      <c r="I67" s="98" t="s">
        <v>131</v>
      </c>
      <c r="J67" s="98"/>
      <c r="K67" s="102">
        <v>4.3900000000001986</v>
      </c>
      <c r="L67" s="79" t="s">
        <v>133</v>
      </c>
      <c r="M67" s="80">
        <v>2.6000000000000002E-2</v>
      </c>
      <c r="N67" s="80">
        <v>2.3100000000000849E-2</v>
      </c>
      <c r="O67" s="102">
        <v>1600928.0778059999</v>
      </c>
      <c r="P67" s="78">
        <v>109.79</v>
      </c>
      <c r="Q67" s="102"/>
      <c r="R67" s="102">
        <v>1757.6589328350001</v>
      </c>
      <c r="S67" s="103">
        <v>3.1100451351852238E-3</v>
      </c>
      <c r="T67" s="103">
        <v>3.8026702545951503E-3</v>
      </c>
      <c r="U67" s="103">
        <v>4.1094887823170563E-4</v>
      </c>
    </row>
    <row r="68" spans="2:21">
      <c r="B68" s="99" t="s">
        <v>393</v>
      </c>
      <c r="C68" s="98">
        <v>2260636</v>
      </c>
      <c r="D68" s="79" t="s">
        <v>121</v>
      </c>
      <c r="E68" s="79" t="s">
        <v>309</v>
      </c>
      <c r="F68" s="98" t="s">
        <v>388</v>
      </c>
      <c r="G68" s="79" t="s">
        <v>333</v>
      </c>
      <c r="H68" s="98" t="s">
        <v>363</v>
      </c>
      <c r="I68" s="98" t="s">
        <v>131</v>
      </c>
      <c r="J68" s="98"/>
      <c r="K68" s="102">
        <v>7.1599999999987336</v>
      </c>
      <c r="L68" s="79" t="s">
        <v>133</v>
      </c>
      <c r="M68" s="80">
        <v>3.4999999999999996E-3</v>
      </c>
      <c r="N68" s="80">
        <v>2.8299999999993667E-2</v>
      </c>
      <c r="O68" s="102">
        <v>2395786.312252</v>
      </c>
      <c r="P68" s="78">
        <v>88.29</v>
      </c>
      <c r="Q68" s="98"/>
      <c r="R68" s="102">
        <v>2115.2397801980001</v>
      </c>
      <c r="S68" s="103">
        <v>2.3335596116477999E-3</v>
      </c>
      <c r="T68" s="103">
        <v>4.5762913630356785E-3</v>
      </c>
      <c r="U68" s="103">
        <v>4.9455295258073195E-4</v>
      </c>
    </row>
    <row r="69" spans="2:21">
      <c r="B69" s="99" t="s">
        <v>394</v>
      </c>
      <c r="C69" s="98">
        <v>3230125</v>
      </c>
      <c r="D69" s="79" t="s">
        <v>121</v>
      </c>
      <c r="E69" s="79" t="s">
        <v>309</v>
      </c>
      <c r="F69" s="98" t="s">
        <v>395</v>
      </c>
      <c r="G69" s="79" t="s">
        <v>333</v>
      </c>
      <c r="H69" s="98" t="s">
        <v>368</v>
      </c>
      <c r="I69" s="98" t="s">
        <v>313</v>
      </c>
      <c r="J69" s="98"/>
      <c r="K69" s="102">
        <v>0.77000000000088886</v>
      </c>
      <c r="L69" s="79" t="s">
        <v>133</v>
      </c>
      <c r="M69" s="80">
        <v>4.9000000000000002E-2</v>
      </c>
      <c r="N69" s="80">
        <v>1.3299999999988415E-2</v>
      </c>
      <c r="O69" s="102">
        <v>321710.40271599998</v>
      </c>
      <c r="P69" s="78">
        <v>115.39</v>
      </c>
      <c r="Q69" s="98"/>
      <c r="R69" s="102">
        <v>371.22163237100006</v>
      </c>
      <c r="S69" s="103">
        <v>2.4188269227858644E-3</v>
      </c>
      <c r="T69" s="103">
        <v>8.0313275397666411E-4</v>
      </c>
      <c r="U69" s="103">
        <v>8.6793353675360626E-5</v>
      </c>
    </row>
    <row r="70" spans="2:21">
      <c r="B70" s="99" t="s">
        <v>396</v>
      </c>
      <c r="C70" s="98">
        <v>3230265</v>
      </c>
      <c r="D70" s="79" t="s">
        <v>121</v>
      </c>
      <c r="E70" s="79" t="s">
        <v>309</v>
      </c>
      <c r="F70" s="98" t="s">
        <v>395</v>
      </c>
      <c r="G70" s="79" t="s">
        <v>333</v>
      </c>
      <c r="H70" s="98" t="s">
        <v>368</v>
      </c>
      <c r="I70" s="98" t="s">
        <v>313</v>
      </c>
      <c r="J70" s="98"/>
      <c r="K70" s="102">
        <v>3.8599999999997396</v>
      </c>
      <c r="L70" s="79" t="s">
        <v>133</v>
      </c>
      <c r="M70" s="80">
        <v>2.35E-2</v>
      </c>
      <c r="N70" s="80">
        <v>2.1799999999997911E-2</v>
      </c>
      <c r="O70" s="102">
        <v>2850333.2204140001</v>
      </c>
      <c r="P70" s="78">
        <v>110.48</v>
      </c>
      <c r="Q70" s="98"/>
      <c r="R70" s="102">
        <v>3149.0482199869994</v>
      </c>
      <c r="S70" s="103">
        <v>3.8379916682983071E-3</v>
      </c>
      <c r="T70" s="103">
        <v>6.8129213084109188E-3</v>
      </c>
      <c r="U70" s="103">
        <v>7.3626220043379142E-4</v>
      </c>
    </row>
    <row r="71" spans="2:21">
      <c r="B71" s="99" t="s">
        <v>397</v>
      </c>
      <c r="C71" s="98">
        <v>3230190</v>
      </c>
      <c r="D71" s="79" t="s">
        <v>121</v>
      </c>
      <c r="E71" s="79" t="s">
        <v>309</v>
      </c>
      <c r="F71" s="98" t="s">
        <v>395</v>
      </c>
      <c r="G71" s="79" t="s">
        <v>333</v>
      </c>
      <c r="H71" s="98" t="s">
        <v>368</v>
      </c>
      <c r="I71" s="98" t="s">
        <v>313</v>
      </c>
      <c r="J71" s="98"/>
      <c r="K71" s="102">
        <v>2.4299999999998834</v>
      </c>
      <c r="L71" s="79" t="s">
        <v>133</v>
      </c>
      <c r="M71" s="80">
        <v>1.7600000000000001E-2</v>
      </c>
      <c r="N71" s="80">
        <v>1.8300000000000954E-2</v>
      </c>
      <c r="O71" s="102">
        <v>2536658.1471120003</v>
      </c>
      <c r="P71" s="78">
        <v>109.32</v>
      </c>
      <c r="Q71" s="102">
        <v>57.433282976999998</v>
      </c>
      <c r="R71" s="102">
        <v>2830.5079694309998</v>
      </c>
      <c r="S71" s="103">
        <v>1.8990145002745701E-3</v>
      </c>
      <c r="T71" s="103">
        <v>6.1237639792772027E-3</v>
      </c>
      <c r="U71" s="103">
        <v>6.6178600019254524E-4</v>
      </c>
    </row>
    <row r="72" spans="2:21">
      <c r="B72" s="99" t="s">
        <v>398</v>
      </c>
      <c r="C72" s="98">
        <v>3230224</v>
      </c>
      <c r="D72" s="79" t="s">
        <v>121</v>
      </c>
      <c r="E72" s="79" t="s">
        <v>309</v>
      </c>
      <c r="F72" s="98" t="s">
        <v>395</v>
      </c>
      <c r="G72" s="79" t="s">
        <v>333</v>
      </c>
      <c r="H72" s="98" t="s">
        <v>368</v>
      </c>
      <c r="I72" s="98" t="s">
        <v>313</v>
      </c>
      <c r="J72" s="98"/>
      <c r="K72" s="98">
        <v>0.40999942824379471</v>
      </c>
      <c r="L72" s="79" t="s">
        <v>133</v>
      </c>
      <c r="M72" s="80">
        <v>5.8499999999999996E-2</v>
      </c>
      <c r="N72" s="80">
        <v>1.3999867532123463E-2</v>
      </c>
      <c r="O72" s="102">
        <v>5.0528000000000003E-2</v>
      </c>
      <c r="P72" s="78">
        <v>119.5</v>
      </c>
      <c r="Q72" s="98"/>
      <c r="R72" s="102">
        <v>6.0392E-5</v>
      </c>
      <c r="S72" s="103">
        <v>4.2329941587562481E-10</v>
      </c>
      <c r="T72" s="103">
        <v>1.3065723828746288E-10</v>
      </c>
      <c r="U72" s="103">
        <v>1.4119932024661438E-11</v>
      </c>
    </row>
    <row r="73" spans="2:21">
      <c r="B73" s="99" t="s">
        <v>399</v>
      </c>
      <c r="C73" s="98">
        <v>3230232</v>
      </c>
      <c r="D73" s="79" t="s">
        <v>121</v>
      </c>
      <c r="E73" s="79" t="s">
        <v>309</v>
      </c>
      <c r="F73" s="98" t="s">
        <v>395</v>
      </c>
      <c r="G73" s="79" t="s">
        <v>333</v>
      </c>
      <c r="H73" s="98" t="s">
        <v>368</v>
      </c>
      <c r="I73" s="98" t="s">
        <v>313</v>
      </c>
      <c r="J73" s="98"/>
      <c r="K73" s="102">
        <v>3.0999999999997652</v>
      </c>
      <c r="L73" s="79" t="s">
        <v>133</v>
      </c>
      <c r="M73" s="80">
        <v>2.1499999999999998E-2</v>
      </c>
      <c r="N73" s="80">
        <v>2.199999999999824E-2</v>
      </c>
      <c r="O73" s="102">
        <v>3092984.4700090005</v>
      </c>
      <c r="P73" s="78">
        <v>110.05</v>
      </c>
      <c r="Q73" s="98"/>
      <c r="R73" s="102">
        <v>3403.8294952179999</v>
      </c>
      <c r="S73" s="103">
        <v>2.5034385038166509E-3</v>
      </c>
      <c r="T73" s="103">
        <v>7.3641369957377252E-3</v>
      </c>
      <c r="U73" s="103">
        <v>7.9583125407364905E-4</v>
      </c>
    </row>
    <row r="74" spans="2:21">
      <c r="B74" s="99" t="s">
        <v>400</v>
      </c>
      <c r="C74" s="98">
        <v>3230273</v>
      </c>
      <c r="D74" s="79" t="s">
        <v>121</v>
      </c>
      <c r="E74" s="79" t="s">
        <v>309</v>
      </c>
      <c r="F74" s="98" t="s">
        <v>395</v>
      </c>
      <c r="G74" s="79" t="s">
        <v>333</v>
      </c>
      <c r="H74" s="98" t="s">
        <v>368</v>
      </c>
      <c r="I74" s="98" t="s">
        <v>313</v>
      </c>
      <c r="J74" s="98"/>
      <c r="K74" s="102">
        <v>4.6699999999999564</v>
      </c>
      <c r="L74" s="79" t="s">
        <v>133</v>
      </c>
      <c r="M74" s="80">
        <v>2.2499999999999999E-2</v>
      </c>
      <c r="N74" s="80">
        <v>2.6200000000000979E-2</v>
      </c>
      <c r="O74" s="102">
        <v>3373690.9714009999</v>
      </c>
      <c r="P74" s="78">
        <v>107.42</v>
      </c>
      <c r="Q74" s="102">
        <v>268.64243777600001</v>
      </c>
      <c r="R74" s="102">
        <v>3892.661279251</v>
      </c>
      <c r="S74" s="103">
        <v>3.3837776012776623E-3</v>
      </c>
      <c r="T74" s="103">
        <v>8.4217176502761615E-3</v>
      </c>
      <c r="U74" s="103">
        <v>9.1012241121432905E-4</v>
      </c>
    </row>
    <row r="75" spans="2:21">
      <c r="B75" s="99" t="s">
        <v>401</v>
      </c>
      <c r="C75" s="98">
        <v>3230372</v>
      </c>
      <c r="D75" s="79" t="s">
        <v>121</v>
      </c>
      <c r="E75" s="79" t="s">
        <v>309</v>
      </c>
      <c r="F75" s="98" t="s">
        <v>395</v>
      </c>
      <c r="G75" s="79" t="s">
        <v>333</v>
      </c>
      <c r="H75" s="98" t="s">
        <v>368</v>
      </c>
      <c r="I75" s="98" t="s">
        <v>313</v>
      </c>
      <c r="J75" s="98"/>
      <c r="K75" s="102">
        <v>5.1099999999986663</v>
      </c>
      <c r="L75" s="79" t="s">
        <v>133</v>
      </c>
      <c r="M75" s="80">
        <v>6.5000000000000006E-3</v>
      </c>
      <c r="N75" s="80">
        <v>2.3399999999996229E-2</v>
      </c>
      <c r="O75" s="102">
        <v>1426594.087725</v>
      </c>
      <c r="P75" s="78">
        <v>98.81</v>
      </c>
      <c r="Q75" s="102">
        <v>21.370391144000003</v>
      </c>
      <c r="R75" s="102">
        <v>1430.9880092809999</v>
      </c>
      <c r="S75" s="103">
        <v>3.8344963318590426E-3</v>
      </c>
      <c r="T75" s="103">
        <v>3.0959223293669648E-3</v>
      </c>
      <c r="U75" s="103">
        <v>3.3457168862023628E-4</v>
      </c>
    </row>
    <row r="76" spans="2:21">
      <c r="B76" s="99" t="s">
        <v>402</v>
      </c>
      <c r="C76" s="98">
        <v>3230398</v>
      </c>
      <c r="D76" s="79" t="s">
        <v>121</v>
      </c>
      <c r="E76" s="79" t="s">
        <v>309</v>
      </c>
      <c r="F76" s="98" t="s">
        <v>395</v>
      </c>
      <c r="G76" s="79" t="s">
        <v>333</v>
      </c>
      <c r="H76" s="98" t="s">
        <v>368</v>
      </c>
      <c r="I76" s="98" t="s">
        <v>313</v>
      </c>
      <c r="J76" s="98"/>
      <c r="K76" s="102">
        <v>5.8199999998673801</v>
      </c>
      <c r="L76" s="79" t="s">
        <v>133</v>
      </c>
      <c r="M76" s="80">
        <v>1.43E-2</v>
      </c>
      <c r="N76" s="80">
        <v>2.6299999999328402E-2</v>
      </c>
      <c r="O76" s="102">
        <v>22929.255518999998</v>
      </c>
      <c r="P76" s="78">
        <v>100.69</v>
      </c>
      <c r="Q76" s="102">
        <v>0.40663739199999999</v>
      </c>
      <c r="R76" s="102">
        <v>23.525852965999999</v>
      </c>
      <c r="S76" s="103">
        <v>5.6985306979832759E-5</v>
      </c>
      <c r="T76" s="103">
        <v>5.0897850326110696E-5</v>
      </c>
      <c r="U76" s="103">
        <v>5.5004544426761769E-6</v>
      </c>
    </row>
    <row r="77" spans="2:21">
      <c r="B77" s="99" t="s">
        <v>403</v>
      </c>
      <c r="C77" s="98">
        <v>3230422</v>
      </c>
      <c r="D77" s="79" t="s">
        <v>121</v>
      </c>
      <c r="E77" s="79" t="s">
        <v>309</v>
      </c>
      <c r="F77" s="98" t="s">
        <v>395</v>
      </c>
      <c r="G77" s="79" t="s">
        <v>333</v>
      </c>
      <c r="H77" s="98" t="s">
        <v>368</v>
      </c>
      <c r="I77" s="98" t="s">
        <v>313</v>
      </c>
      <c r="J77" s="98"/>
      <c r="K77" s="102">
        <v>6.6000000000008967</v>
      </c>
      <c r="L77" s="79" t="s">
        <v>133</v>
      </c>
      <c r="M77" s="80">
        <v>2.5000000000000001E-3</v>
      </c>
      <c r="N77" s="80">
        <v>2.5100000000002277E-2</v>
      </c>
      <c r="O77" s="102">
        <v>3093437.9882640741</v>
      </c>
      <c r="P77" s="78">
        <v>91.26</v>
      </c>
      <c r="Q77" s="102">
        <v>73.696474543806715</v>
      </c>
      <c r="R77" s="102">
        <v>2896.7679825340001</v>
      </c>
      <c r="S77" s="103">
        <v>2.3827776158751725E-3</v>
      </c>
      <c r="T77" s="103">
        <v>6.2671165809616829E-3</v>
      </c>
      <c r="U77" s="103">
        <v>6.7727790112259462E-4</v>
      </c>
    </row>
    <row r="78" spans="2:21">
      <c r="B78" s="99" t="s">
        <v>404</v>
      </c>
      <c r="C78" s="98">
        <v>1940600</v>
      </c>
      <c r="D78" s="79" t="s">
        <v>121</v>
      </c>
      <c r="E78" s="79" t="s">
        <v>309</v>
      </c>
      <c r="F78" s="98" t="s">
        <v>338</v>
      </c>
      <c r="G78" s="79" t="s">
        <v>316</v>
      </c>
      <c r="H78" s="98" t="s">
        <v>363</v>
      </c>
      <c r="I78" s="98" t="s">
        <v>131</v>
      </c>
      <c r="J78" s="98"/>
      <c r="K78" s="102">
        <v>0.33000000000001034</v>
      </c>
      <c r="L78" s="79" t="s">
        <v>133</v>
      </c>
      <c r="M78" s="80">
        <v>1.4199999999999999E-2</v>
      </c>
      <c r="N78" s="80">
        <v>3.0199999999994169E-2</v>
      </c>
      <c r="O78" s="102">
        <v>35.207619999999999</v>
      </c>
      <c r="P78" s="78">
        <v>5462000</v>
      </c>
      <c r="Q78" s="98"/>
      <c r="R78" s="102">
        <v>1923.0401566060002</v>
      </c>
      <c r="S78" s="103">
        <v>1.6612853300618127E-3</v>
      </c>
      <c r="T78" s="103">
        <v>4.1604701943639905E-3</v>
      </c>
      <c r="U78" s="103">
        <v>4.4961578175869337E-4</v>
      </c>
    </row>
    <row r="79" spans="2:21">
      <c r="B79" s="99" t="s">
        <v>405</v>
      </c>
      <c r="C79" s="98">
        <v>1940626</v>
      </c>
      <c r="D79" s="79" t="s">
        <v>121</v>
      </c>
      <c r="E79" s="79" t="s">
        <v>309</v>
      </c>
      <c r="F79" s="98" t="s">
        <v>338</v>
      </c>
      <c r="G79" s="79" t="s">
        <v>316</v>
      </c>
      <c r="H79" s="98" t="s">
        <v>363</v>
      </c>
      <c r="I79" s="98" t="s">
        <v>131</v>
      </c>
      <c r="J79" s="98"/>
      <c r="K79" s="102">
        <v>1</v>
      </c>
      <c r="L79" s="79" t="s">
        <v>133</v>
      </c>
      <c r="M79" s="80">
        <v>1.5900000000000001E-2</v>
      </c>
      <c r="N79" s="80">
        <v>2.2599999999996196E-2</v>
      </c>
      <c r="O79" s="102">
        <v>27.470745999999998</v>
      </c>
      <c r="P79" s="78">
        <v>5355000</v>
      </c>
      <c r="Q79" s="98"/>
      <c r="R79" s="102">
        <v>1471.0584176560001</v>
      </c>
      <c r="S79" s="103">
        <v>1.835053173012692E-3</v>
      </c>
      <c r="T79" s="103">
        <v>3.182614091443537E-3</v>
      </c>
      <c r="U79" s="103">
        <v>3.4394033748855375E-4</v>
      </c>
    </row>
    <row r="80" spans="2:21">
      <c r="B80" s="99" t="s">
        <v>406</v>
      </c>
      <c r="C80" s="98">
        <v>1940725</v>
      </c>
      <c r="D80" s="79" t="s">
        <v>121</v>
      </c>
      <c r="E80" s="79" t="s">
        <v>309</v>
      </c>
      <c r="F80" s="98" t="s">
        <v>338</v>
      </c>
      <c r="G80" s="79" t="s">
        <v>316</v>
      </c>
      <c r="H80" s="98" t="s">
        <v>363</v>
      </c>
      <c r="I80" s="98" t="s">
        <v>131</v>
      </c>
      <c r="J80" s="98"/>
      <c r="K80" s="102">
        <v>3.229999999999873</v>
      </c>
      <c r="L80" s="79" t="s">
        <v>133</v>
      </c>
      <c r="M80" s="80">
        <v>2.5899999999999999E-2</v>
      </c>
      <c r="N80" s="80">
        <v>2.809999999999958E-2</v>
      </c>
      <c r="O80" s="102">
        <v>43.499015</v>
      </c>
      <c r="P80" s="78">
        <v>5428111</v>
      </c>
      <c r="Q80" s="98"/>
      <c r="R80" s="102">
        <v>2361.17474081</v>
      </c>
      <c r="S80" s="103">
        <v>2.059319935615206E-3</v>
      </c>
      <c r="T80" s="103">
        <v>5.1083681737374249E-3</v>
      </c>
      <c r="U80" s="103">
        <v>5.5205369649266112E-4</v>
      </c>
    </row>
    <row r="81" spans="2:21">
      <c r="B81" s="99" t="s">
        <v>407</v>
      </c>
      <c r="C81" s="98">
        <v>1940691</v>
      </c>
      <c r="D81" s="79" t="s">
        <v>121</v>
      </c>
      <c r="E81" s="79" t="s">
        <v>309</v>
      </c>
      <c r="F81" s="98" t="s">
        <v>338</v>
      </c>
      <c r="G81" s="79" t="s">
        <v>316</v>
      </c>
      <c r="H81" s="98" t="s">
        <v>363</v>
      </c>
      <c r="I81" s="98" t="s">
        <v>131</v>
      </c>
      <c r="J81" s="98"/>
      <c r="K81" s="102">
        <v>2.1999999999998381</v>
      </c>
      <c r="L81" s="79" t="s">
        <v>133</v>
      </c>
      <c r="M81" s="80">
        <v>2.0199999999999999E-2</v>
      </c>
      <c r="N81" s="80">
        <v>2.4899999999989951E-2</v>
      </c>
      <c r="O81" s="102">
        <v>22.779330000000002</v>
      </c>
      <c r="P81" s="78">
        <v>5415800</v>
      </c>
      <c r="Q81" s="98"/>
      <c r="R81" s="102">
        <v>1233.6829135759999</v>
      </c>
      <c r="S81" s="103">
        <v>1.0824105488239488E-3</v>
      </c>
      <c r="T81" s="103">
        <v>2.6690555439507035E-3</v>
      </c>
      <c r="U81" s="103">
        <v>2.884408345423134E-4</v>
      </c>
    </row>
    <row r="82" spans="2:21">
      <c r="B82" s="99" t="s">
        <v>408</v>
      </c>
      <c r="C82" s="98">
        <v>6620462</v>
      </c>
      <c r="D82" s="79" t="s">
        <v>121</v>
      </c>
      <c r="E82" s="79" t="s">
        <v>309</v>
      </c>
      <c r="F82" s="98" t="s">
        <v>336</v>
      </c>
      <c r="G82" s="79" t="s">
        <v>316</v>
      </c>
      <c r="H82" s="98" t="s">
        <v>363</v>
      </c>
      <c r="I82" s="98" t="s">
        <v>131</v>
      </c>
      <c r="J82" s="98"/>
      <c r="K82" s="102">
        <v>3.4599999999995039</v>
      </c>
      <c r="L82" s="79" t="s">
        <v>133</v>
      </c>
      <c r="M82" s="80">
        <v>2.9700000000000001E-2</v>
      </c>
      <c r="N82" s="80">
        <v>2.9099999999982643E-2</v>
      </c>
      <c r="O82" s="102">
        <v>7.384798</v>
      </c>
      <c r="P82" s="78">
        <v>5460401</v>
      </c>
      <c r="Q82" s="98"/>
      <c r="R82" s="102">
        <v>403.23960786999999</v>
      </c>
      <c r="S82" s="103">
        <v>5.2748557142857141E-4</v>
      </c>
      <c r="T82" s="103">
        <v>8.7240319135669753E-4</v>
      </c>
      <c r="U82" s="103">
        <v>9.4279306079870403E-5</v>
      </c>
    </row>
    <row r="83" spans="2:21">
      <c r="B83" s="99" t="s">
        <v>409</v>
      </c>
      <c r="C83" s="98">
        <v>6620553</v>
      </c>
      <c r="D83" s="79" t="s">
        <v>121</v>
      </c>
      <c r="E83" s="79" t="s">
        <v>309</v>
      </c>
      <c r="F83" s="98" t="s">
        <v>336</v>
      </c>
      <c r="G83" s="79" t="s">
        <v>316</v>
      </c>
      <c r="H83" s="98" t="s">
        <v>363</v>
      </c>
      <c r="I83" s="98" t="s">
        <v>131</v>
      </c>
      <c r="J83" s="98"/>
      <c r="K83" s="102">
        <v>5.0700000000020875</v>
      </c>
      <c r="L83" s="79" t="s">
        <v>133</v>
      </c>
      <c r="M83" s="80">
        <v>8.3999999999999995E-3</v>
      </c>
      <c r="N83" s="80">
        <v>3.270000000001335E-2</v>
      </c>
      <c r="O83" s="102">
        <v>11.380863</v>
      </c>
      <c r="P83" s="78">
        <v>4672001</v>
      </c>
      <c r="Q83" s="98"/>
      <c r="R83" s="102">
        <v>531.714049327</v>
      </c>
      <c r="S83" s="103">
        <v>1.4310150886457939E-3</v>
      </c>
      <c r="T83" s="103">
        <v>1.1503558293103329E-3</v>
      </c>
      <c r="U83" s="103">
        <v>1.2431723130637697E-4</v>
      </c>
    </row>
    <row r="84" spans="2:21">
      <c r="B84" s="99" t="s">
        <v>410</v>
      </c>
      <c r="C84" s="98">
        <v>1191329</v>
      </c>
      <c r="D84" s="79" t="s">
        <v>121</v>
      </c>
      <c r="E84" s="79" t="s">
        <v>309</v>
      </c>
      <c r="F84" s="98" t="s">
        <v>336</v>
      </c>
      <c r="G84" s="79" t="s">
        <v>316</v>
      </c>
      <c r="H84" s="98" t="s">
        <v>363</v>
      </c>
      <c r="I84" s="98" t="s">
        <v>131</v>
      </c>
      <c r="J84" s="98"/>
      <c r="K84" s="102">
        <v>5.4799999999990092</v>
      </c>
      <c r="L84" s="79" t="s">
        <v>133</v>
      </c>
      <c r="M84" s="80">
        <v>3.0899999999999997E-2</v>
      </c>
      <c r="N84" s="80">
        <v>3.4499999999992113E-2</v>
      </c>
      <c r="O84" s="102">
        <v>27.074660000000005</v>
      </c>
      <c r="P84" s="78">
        <v>4921002</v>
      </c>
      <c r="Q84" s="98"/>
      <c r="R84" s="102">
        <v>1332.344520309</v>
      </c>
      <c r="S84" s="103">
        <v>1.4249821052631582E-3</v>
      </c>
      <c r="T84" s="103">
        <v>2.8825085354187382E-3</v>
      </c>
      <c r="U84" s="103">
        <v>3.1150837958989982E-4</v>
      </c>
    </row>
    <row r="85" spans="2:21">
      <c r="B85" s="99" t="s">
        <v>411</v>
      </c>
      <c r="C85" s="98">
        <v>1157569</v>
      </c>
      <c r="D85" s="79" t="s">
        <v>121</v>
      </c>
      <c r="E85" s="79" t="s">
        <v>309</v>
      </c>
      <c r="F85" s="98" t="s">
        <v>412</v>
      </c>
      <c r="G85" s="79" t="s">
        <v>333</v>
      </c>
      <c r="H85" s="98" t="s">
        <v>368</v>
      </c>
      <c r="I85" s="98" t="s">
        <v>313</v>
      </c>
      <c r="J85" s="98"/>
      <c r="K85" s="102">
        <v>3.7099999999999391</v>
      </c>
      <c r="L85" s="79" t="s">
        <v>133</v>
      </c>
      <c r="M85" s="80">
        <v>1.4199999999999999E-2</v>
      </c>
      <c r="N85" s="80">
        <v>2.1699999999999796E-2</v>
      </c>
      <c r="O85" s="102">
        <v>2357146.0082879998</v>
      </c>
      <c r="P85" s="78">
        <v>105.14</v>
      </c>
      <c r="Q85" s="98"/>
      <c r="R85" s="102">
        <v>2478.3031711650001</v>
      </c>
      <c r="S85" s="103">
        <v>2.448222461846959E-3</v>
      </c>
      <c r="T85" s="103">
        <v>5.3617738770612051E-3</v>
      </c>
      <c r="U85" s="103">
        <v>5.7943887126362238E-4</v>
      </c>
    </row>
    <row r="86" spans="2:21">
      <c r="B86" s="99" t="s">
        <v>413</v>
      </c>
      <c r="C86" s="98">
        <v>1129899</v>
      </c>
      <c r="D86" s="79" t="s">
        <v>121</v>
      </c>
      <c r="E86" s="79" t="s">
        <v>309</v>
      </c>
      <c r="F86" s="98" t="s">
        <v>414</v>
      </c>
      <c r="G86" s="79" t="s">
        <v>333</v>
      </c>
      <c r="H86" s="98" t="s">
        <v>368</v>
      </c>
      <c r="I86" s="98" t="s">
        <v>313</v>
      </c>
      <c r="J86" s="98"/>
      <c r="K86" s="102">
        <v>1.2000000000066675</v>
      </c>
      <c r="L86" s="79" t="s">
        <v>133</v>
      </c>
      <c r="M86" s="80">
        <v>0.04</v>
      </c>
      <c r="N86" s="80">
        <v>1.5000000000055564E-2</v>
      </c>
      <c r="O86" s="102">
        <v>80330.287519999998</v>
      </c>
      <c r="P86" s="78">
        <v>112.02</v>
      </c>
      <c r="Q86" s="98"/>
      <c r="R86" s="102">
        <v>89.985990447000006</v>
      </c>
      <c r="S86" s="103">
        <v>4.9336313507056316E-4</v>
      </c>
      <c r="T86" s="103">
        <v>1.9468341827339776E-4</v>
      </c>
      <c r="U86" s="103">
        <v>2.1039145388188396E-5</v>
      </c>
    </row>
    <row r="87" spans="2:21">
      <c r="B87" s="99" t="s">
        <v>415</v>
      </c>
      <c r="C87" s="98">
        <v>1136753</v>
      </c>
      <c r="D87" s="79" t="s">
        <v>121</v>
      </c>
      <c r="E87" s="79" t="s">
        <v>309</v>
      </c>
      <c r="F87" s="98" t="s">
        <v>414</v>
      </c>
      <c r="G87" s="79" t="s">
        <v>333</v>
      </c>
      <c r="H87" s="98" t="s">
        <v>368</v>
      </c>
      <c r="I87" s="98" t="s">
        <v>313</v>
      </c>
      <c r="J87" s="98"/>
      <c r="K87" s="102">
        <v>3.4099999999996617</v>
      </c>
      <c r="L87" s="79" t="s">
        <v>133</v>
      </c>
      <c r="M87" s="80">
        <v>0.04</v>
      </c>
      <c r="N87" s="80">
        <v>2.1199999999996524E-2</v>
      </c>
      <c r="O87" s="102">
        <v>2859380.3594819997</v>
      </c>
      <c r="P87" s="78">
        <v>116.79</v>
      </c>
      <c r="Q87" s="98"/>
      <c r="R87" s="102">
        <v>3339.4703063929996</v>
      </c>
      <c r="S87" s="103">
        <v>2.9913219468733218E-3</v>
      </c>
      <c r="T87" s="103">
        <v>7.2248968005082931E-3</v>
      </c>
      <c r="U87" s="103">
        <v>7.8078377474904721E-4</v>
      </c>
    </row>
    <row r="88" spans="2:21">
      <c r="B88" s="99" t="s">
        <v>416</v>
      </c>
      <c r="C88" s="98">
        <v>1138544</v>
      </c>
      <c r="D88" s="79" t="s">
        <v>121</v>
      </c>
      <c r="E88" s="79" t="s">
        <v>309</v>
      </c>
      <c r="F88" s="98" t="s">
        <v>414</v>
      </c>
      <c r="G88" s="79" t="s">
        <v>333</v>
      </c>
      <c r="H88" s="98" t="s">
        <v>368</v>
      </c>
      <c r="I88" s="98" t="s">
        <v>313</v>
      </c>
      <c r="J88" s="98"/>
      <c r="K88" s="102">
        <v>4.799999999998728</v>
      </c>
      <c r="L88" s="79" t="s">
        <v>133</v>
      </c>
      <c r="M88" s="80">
        <v>3.5000000000000003E-2</v>
      </c>
      <c r="N88" s="80">
        <v>2.4199999999995822E-2</v>
      </c>
      <c r="O88" s="102">
        <v>945350.45899700001</v>
      </c>
      <c r="P88" s="78">
        <v>116.43</v>
      </c>
      <c r="Q88" s="98"/>
      <c r="R88" s="102">
        <v>1100.6715835130001</v>
      </c>
      <c r="S88" s="103">
        <v>1.0479271275952934E-3</v>
      </c>
      <c r="T88" s="103">
        <v>2.3812874116322883E-3</v>
      </c>
      <c r="U88" s="103">
        <v>2.5734216354285382E-4</v>
      </c>
    </row>
    <row r="89" spans="2:21">
      <c r="B89" s="99" t="s">
        <v>417</v>
      </c>
      <c r="C89" s="98">
        <v>1171271</v>
      </c>
      <c r="D89" s="79" t="s">
        <v>121</v>
      </c>
      <c r="E89" s="79" t="s">
        <v>309</v>
      </c>
      <c r="F89" s="98" t="s">
        <v>414</v>
      </c>
      <c r="G89" s="79" t="s">
        <v>333</v>
      </c>
      <c r="H89" s="98" t="s">
        <v>368</v>
      </c>
      <c r="I89" s="98" t="s">
        <v>313</v>
      </c>
      <c r="J89" s="98"/>
      <c r="K89" s="102">
        <v>6.8500000000165455</v>
      </c>
      <c r="L89" s="79" t="s">
        <v>133</v>
      </c>
      <c r="M89" s="80">
        <v>2.5000000000000001E-2</v>
      </c>
      <c r="N89" s="80">
        <v>2.5100000000023638E-2</v>
      </c>
      <c r="O89" s="102">
        <v>97394.720224000004</v>
      </c>
      <c r="P89" s="78">
        <v>108.6</v>
      </c>
      <c r="Q89" s="98"/>
      <c r="R89" s="102">
        <v>105.77066562499999</v>
      </c>
      <c r="S89" s="103">
        <v>2.7543098299350551E-4</v>
      </c>
      <c r="T89" s="103">
        <v>2.2883333988589852E-4</v>
      </c>
      <c r="U89" s="103">
        <v>2.4729676262223378E-5</v>
      </c>
    </row>
    <row r="90" spans="2:21">
      <c r="B90" s="99" t="s">
        <v>418</v>
      </c>
      <c r="C90" s="98">
        <v>7770217</v>
      </c>
      <c r="D90" s="79" t="s">
        <v>121</v>
      </c>
      <c r="E90" s="79" t="s">
        <v>309</v>
      </c>
      <c r="F90" s="98" t="s">
        <v>419</v>
      </c>
      <c r="G90" s="79" t="s">
        <v>420</v>
      </c>
      <c r="H90" s="98" t="s">
        <v>368</v>
      </c>
      <c r="I90" s="98" t="s">
        <v>313</v>
      </c>
      <c r="J90" s="98"/>
      <c r="K90" s="98">
        <v>3.12</v>
      </c>
      <c r="L90" s="79" t="s">
        <v>133</v>
      </c>
      <c r="M90" s="80">
        <v>4.2999999999999997E-2</v>
      </c>
      <c r="N90" s="80">
        <v>1.7198864644314353E-2</v>
      </c>
      <c r="O90" s="102">
        <v>4.8310000000000002E-3</v>
      </c>
      <c r="P90" s="78">
        <v>117.55</v>
      </c>
      <c r="Q90" s="98"/>
      <c r="R90" s="102">
        <v>5.6369999999999996E-6</v>
      </c>
      <c r="S90" s="103">
        <v>7.895214568431001E-12</v>
      </c>
      <c r="T90" s="103">
        <v>1.2195569814320243E-11</v>
      </c>
      <c r="U90" s="103">
        <v>1.3179569615680308E-12</v>
      </c>
    </row>
    <row r="91" spans="2:21">
      <c r="B91" s="99" t="s">
        <v>421</v>
      </c>
      <c r="C91" s="98">
        <v>1410281</v>
      </c>
      <c r="D91" s="79" t="s">
        <v>121</v>
      </c>
      <c r="E91" s="79" t="s">
        <v>309</v>
      </c>
      <c r="F91" s="98" t="s">
        <v>422</v>
      </c>
      <c r="G91" s="79" t="s">
        <v>129</v>
      </c>
      <c r="H91" s="98" t="s">
        <v>368</v>
      </c>
      <c r="I91" s="98" t="s">
        <v>313</v>
      </c>
      <c r="J91" s="98"/>
      <c r="K91" s="102">
        <v>0.15999999999846662</v>
      </c>
      <c r="L91" s="79" t="s">
        <v>133</v>
      </c>
      <c r="M91" s="80">
        <v>2.1499999999999998E-2</v>
      </c>
      <c r="N91" s="80">
        <v>1.2399999999976999E-2</v>
      </c>
      <c r="O91" s="102">
        <v>286892.28954299999</v>
      </c>
      <c r="P91" s="78">
        <v>109.11</v>
      </c>
      <c r="Q91" s="98"/>
      <c r="R91" s="102">
        <v>313.02815447800003</v>
      </c>
      <c r="S91" s="103">
        <v>2.4601914169803973E-3</v>
      </c>
      <c r="T91" s="103">
        <v>6.7723198718897849E-4</v>
      </c>
      <c r="U91" s="103">
        <v>7.3187446400758049E-5</v>
      </c>
    </row>
    <row r="92" spans="2:21">
      <c r="B92" s="99" t="s">
        <v>423</v>
      </c>
      <c r="C92" s="98">
        <v>1410307</v>
      </c>
      <c r="D92" s="79" t="s">
        <v>121</v>
      </c>
      <c r="E92" s="79" t="s">
        <v>309</v>
      </c>
      <c r="F92" s="98" t="s">
        <v>422</v>
      </c>
      <c r="G92" s="79" t="s">
        <v>129</v>
      </c>
      <c r="H92" s="98" t="s">
        <v>368</v>
      </c>
      <c r="I92" s="98" t="s">
        <v>313</v>
      </c>
      <c r="J92" s="98"/>
      <c r="K92" s="102">
        <v>1.8100000000001739</v>
      </c>
      <c r="L92" s="79" t="s">
        <v>133</v>
      </c>
      <c r="M92" s="80">
        <v>1.8000000000000002E-2</v>
      </c>
      <c r="N92" s="80">
        <v>1.7899999999999548E-2</v>
      </c>
      <c r="O92" s="102">
        <v>1431884.772561</v>
      </c>
      <c r="P92" s="78">
        <v>108.44</v>
      </c>
      <c r="Q92" s="98"/>
      <c r="R92" s="102">
        <v>1552.735884233</v>
      </c>
      <c r="S92" s="103">
        <v>1.2591395286282124E-3</v>
      </c>
      <c r="T92" s="103">
        <v>3.3593221357750272E-3</v>
      </c>
      <c r="U92" s="103">
        <v>3.6303691114092151E-4</v>
      </c>
    </row>
    <row r="93" spans="2:21">
      <c r="B93" s="99" t="s">
        <v>424</v>
      </c>
      <c r="C93" s="98">
        <v>1110915</v>
      </c>
      <c r="D93" s="79" t="s">
        <v>121</v>
      </c>
      <c r="E93" s="79" t="s">
        <v>309</v>
      </c>
      <c r="F93" s="98" t="s">
        <v>425</v>
      </c>
      <c r="G93" s="79" t="s">
        <v>426</v>
      </c>
      <c r="H93" s="98" t="s">
        <v>427</v>
      </c>
      <c r="I93" s="98" t="s">
        <v>313</v>
      </c>
      <c r="J93" s="98"/>
      <c r="K93" s="102">
        <v>6.3199999999999816</v>
      </c>
      <c r="L93" s="79" t="s">
        <v>133</v>
      </c>
      <c r="M93" s="80">
        <v>5.1500000000000004E-2</v>
      </c>
      <c r="N93" s="80">
        <v>2.7599999999999753E-2</v>
      </c>
      <c r="O93" s="102">
        <v>4280788.4664669996</v>
      </c>
      <c r="P93" s="78">
        <v>150.84</v>
      </c>
      <c r="Q93" s="98"/>
      <c r="R93" s="102">
        <v>6457.1413043409993</v>
      </c>
      <c r="S93" s="103">
        <v>1.3688140937837098E-3</v>
      </c>
      <c r="T93" s="103">
        <v>1.3969933932592079E-2</v>
      </c>
      <c r="U93" s="103">
        <v>1.5097098339337761E-3</v>
      </c>
    </row>
    <row r="94" spans="2:21">
      <c r="B94" s="99" t="s">
        <v>428</v>
      </c>
      <c r="C94" s="98">
        <v>2300184</v>
      </c>
      <c r="D94" s="79" t="s">
        <v>121</v>
      </c>
      <c r="E94" s="79" t="s">
        <v>309</v>
      </c>
      <c r="F94" s="98" t="s">
        <v>429</v>
      </c>
      <c r="G94" s="79" t="s">
        <v>157</v>
      </c>
      <c r="H94" s="98" t="s">
        <v>430</v>
      </c>
      <c r="I94" s="98" t="s">
        <v>131</v>
      </c>
      <c r="J94" s="98"/>
      <c r="K94" s="102">
        <v>1.8900000000006028</v>
      </c>
      <c r="L94" s="79" t="s">
        <v>133</v>
      </c>
      <c r="M94" s="80">
        <v>2.2000000000000002E-2</v>
      </c>
      <c r="N94" s="80">
        <v>1.3700000000005432E-2</v>
      </c>
      <c r="O94" s="102">
        <v>1222900.2828240001</v>
      </c>
      <c r="P94" s="78">
        <v>109.89</v>
      </c>
      <c r="Q94" s="98"/>
      <c r="R94" s="102">
        <v>1343.845133071</v>
      </c>
      <c r="S94" s="103">
        <v>1.5411172123613926E-3</v>
      </c>
      <c r="T94" s="103">
        <v>2.9073899485545255E-3</v>
      </c>
      <c r="U94" s="103">
        <v>3.1419727663655161E-4</v>
      </c>
    </row>
    <row r="95" spans="2:21">
      <c r="B95" s="99" t="s">
        <v>431</v>
      </c>
      <c r="C95" s="98">
        <v>2300242</v>
      </c>
      <c r="D95" s="79" t="s">
        <v>121</v>
      </c>
      <c r="E95" s="79" t="s">
        <v>309</v>
      </c>
      <c r="F95" s="98" t="s">
        <v>429</v>
      </c>
      <c r="G95" s="79" t="s">
        <v>157</v>
      </c>
      <c r="H95" s="98" t="s">
        <v>430</v>
      </c>
      <c r="I95" s="98" t="s">
        <v>131</v>
      </c>
      <c r="J95" s="98"/>
      <c r="K95" s="102">
        <v>5.1699999999979047</v>
      </c>
      <c r="L95" s="79" t="s">
        <v>133</v>
      </c>
      <c r="M95" s="80">
        <v>1.7000000000000001E-2</v>
      </c>
      <c r="N95" s="80">
        <v>2.0599999999997006E-2</v>
      </c>
      <c r="O95" s="102">
        <v>767254.36363100004</v>
      </c>
      <c r="P95" s="78">
        <v>104.49</v>
      </c>
      <c r="Q95" s="98"/>
      <c r="R95" s="102">
        <v>801.70415230399999</v>
      </c>
      <c r="S95" s="103">
        <v>6.044990416556365E-4</v>
      </c>
      <c r="T95" s="103">
        <v>1.7344756004707934E-3</v>
      </c>
      <c r="U95" s="103">
        <v>1.8744217999770336E-4</v>
      </c>
    </row>
    <row r="96" spans="2:21">
      <c r="B96" s="99" t="s">
        <v>432</v>
      </c>
      <c r="C96" s="98">
        <v>1136084</v>
      </c>
      <c r="D96" s="79" t="s">
        <v>121</v>
      </c>
      <c r="E96" s="79" t="s">
        <v>309</v>
      </c>
      <c r="F96" s="98" t="s">
        <v>371</v>
      </c>
      <c r="G96" s="79" t="s">
        <v>333</v>
      </c>
      <c r="H96" s="98" t="s">
        <v>430</v>
      </c>
      <c r="I96" s="98" t="s">
        <v>131</v>
      </c>
      <c r="J96" s="98"/>
      <c r="K96" s="102">
        <v>1.3400000001547641</v>
      </c>
      <c r="L96" s="79" t="s">
        <v>133</v>
      </c>
      <c r="M96" s="80">
        <v>2.5000000000000001E-2</v>
      </c>
      <c r="N96" s="80">
        <v>2.0600000001331685E-2</v>
      </c>
      <c r="O96" s="102">
        <v>5096.6284130000004</v>
      </c>
      <c r="P96" s="78">
        <v>109.03</v>
      </c>
      <c r="Q96" s="98"/>
      <c r="R96" s="102">
        <v>5.5568539709999998</v>
      </c>
      <c r="S96" s="103">
        <v>7.2156775122247263E-6</v>
      </c>
      <c r="T96" s="103">
        <v>1.2022175013537907E-5</v>
      </c>
      <c r="U96" s="103">
        <v>1.2992184451829708E-6</v>
      </c>
    </row>
    <row r="97" spans="2:21">
      <c r="B97" s="99" t="s">
        <v>433</v>
      </c>
      <c r="C97" s="98">
        <v>1141050</v>
      </c>
      <c r="D97" s="79" t="s">
        <v>121</v>
      </c>
      <c r="E97" s="79" t="s">
        <v>309</v>
      </c>
      <c r="F97" s="98" t="s">
        <v>371</v>
      </c>
      <c r="G97" s="79" t="s">
        <v>333</v>
      </c>
      <c r="H97" s="98" t="s">
        <v>430</v>
      </c>
      <c r="I97" s="98" t="s">
        <v>131</v>
      </c>
      <c r="J97" s="98"/>
      <c r="K97" s="102">
        <v>2.6800000000005921</v>
      </c>
      <c r="L97" s="79" t="s">
        <v>133</v>
      </c>
      <c r="M97" s="80">
        <v>1.95E-2</v>
      </c>
      <c r="N97" s="80">
        <v>2.3900000000006659E-2</v>
      </c>
      <c r="O97" s="102">
        <v>1004761.630077</v>
      </c>
      <c r="P97" s="78">
        <v>107.6</v>
      </c>
      <c r="Q97" s="98"/>
      <c r="R97" s="102">
        <v>1081.1235390520001</v>
      </c>
      <c r="S97" s="103">
        <v>1.7655968712825807E-3</v>
      </c>
      <c r="T97" s="103">
        <v>2.3389954937757047E-3</v>
      </c>
      <c r="U97" s="103">
        <v>2.5277173933096515E-4</v>
      </c>
    </row>
    <row r="98" spans="2:21">
      <c r="B98" s="99" t="s">
        <v>434</v>
      </c>
      <c r="C98" s="98">
        <v>1162221</v>
      </c>
      <c r="D98" s="79" t="s">
        <v>121</v>
      </c>
      <c r="E98" s="79" t="s">
        <v>309</v>
      </c>
      <c r="F98" s="98" t="s">
        <v>371</v>
      </c>
      <c r="G98" s="79" t="s">
        <v>333</v>
      </c>
      <c r="H98" s="98" t="s">
        <v>430</v>
      </c>
      <c r="I98" s="98" t="s">
        <v>131</v>
      </c>
      <c r="J98" s="98"/>
      <c r="K98" s="98">
        <v>5.54</v>
      </c>
      <c r="L98" s="79" t="s">
        <v>133</v>
      </c>
      <c r="M98" s="80">
        <v>1.1699999999999999E-2</v>
      </c>
      <c r="N98" s="80">
        <v>3.6498800959232622E-2</v>
      </c>
      <c r="O98" s="102">
        <v>6.2399999999999999E-3</v>
      </c>
      <c r="P98" s="78">
        <v>94.04</v>
      </c>
      <c r="Q98" s="98"/>
      <c r="R98" s="102">
        <v>5.8379999999999998E-6</v>
      </c>
      <c r="S98" s="103">
        <v>8.2742186379532888E-12</v>
      </c>
      <c r="T98" s="103">
        <v>1.2630430472946884E-11</v>
      </c>
      <c r="U98" s="103">
        <v>1.364951701549435E-12</v>
      </c>
    </row>
    <row r="99" spans="2:21">
      <c r="B99" s="99" t="s">
        <v>435</v>
      </c>
      <c r="C99" s="98">
        <v>1156231</v>
      </c>
      <c r="D99" s="79" t="s">
        <v>121</v>
      </c>
      <c r="E99" s="79" t="s">
        <v>309</v>
      </c>
      <c r="F99" s="98" t="s">
        <v>371</v>
      </c>
      <c r="G99" s="79" t="s">
        <v>333</v>
      </c>
      <c r="H99" s="98" t="s">
        <v>430</v>
      </c>
      <c r="I99" s="98" t="s">
        <v>131</v>
      </c>
      <c r="J99" s="98"/>
      <c r="K99" s="102">
        <v>3.9599999999987316</v>
      </c>
      <c r="L99" s="79" t="s">
        <v>133</v>
      </c>
      <c r="M99" s="80">
        <v>3.3500000000000002E-2</v>
      </c>
      <c r="N99" s="80">
        <v>2.7199999999985822E-2</v>
      </c>
      <c r="O99" s="102">
        <v>961958.98555900005</v>
      </c>
      <c r="P99" s="78">
        <v>111.49</v>
      </c>
      <c r="Q99" s="98"/>
      <c r="R99" s="102">
        <v>1072.4881622160001</v>
      </c>
      <c r="S99" s="103">
        <v>2.2075913388758632E-3</v>
      </c>
      <c r="T99" s="103">
        <v>2.3203129780623106E-3</v>
      </c>
      <c r="U99" s="103">
        <v>2.5075274784315787E-4</v>
      </c>
    </row>
    <row r="100" spans="2:21">
      <c r="B100" s="99" t="s">
        <v>436</v>
      </c>
      <c r="C100" s="98">
        <v>1174226</v>
      </c>
      <c r="D100" s="79" t="s">
        <v>121</v>
      </c>
      <c r="E100" s="79" t="s">
        <v>309</v>
      </c>
      <c r="F100" s="98" t="s">
        <v>371</v>
      </c>
      <c r="G100" s="79" t="s">
        <v>333</v>
      </c>
      <c r="H100" s="98" t="s">
        <v>430</v>
      </c>
      <c r="I100" s="98" t="s">
        <v>131</v>
      </c>
      <c r="J100" s="98"/>
      <c r="K100" s="102">
        <v>5.5199999999998148</v>
      </c>
      <c r="L100" s="79" t="s">
        <v>133</v>
      </c>
      <c r="M100" s="80">
        <v>1.3300000000000001E-2</v>
      </c>
      <c r="N100" s="80">
        <v>3.6999999999998846E-2</v>
      </c>
      <c r="O100" s="102">
        <v>1815266.140261</v>
      </c>
      <c r="P100" s="78">
        <v>94.95</v>
      </c>
      <c r="Q100" s="98"/>
      <c r="R100" s="102">
        <v>1723.5952461659997</v>
      </c>
      <c r="S100" s="103">
        <v>1.4522129122088001E-3</v>
      </c>
      <c r="T100" s="103">
        <v>3.7289739500173742E-3</v>
      </c>
      <c r="U100" s="103">
        <v>4.0298462898883156E-4</v>
      </c>
    </row>
    <row r="101" spans="2:21">
      <c r="B101" s="99" t="s">
        <v>437</v>
      </c>
      <c r="C101" s="98">
        <v>1186188</v>
      </c>
      <c r="D101" s="79" t="s">
        <v>121</v>
      </c>
      <c r="E101" s="79" t="s">
        <v>309</v>
      </c>
      <c r="F101" s="98" t="s">
        <v>371</v>
      </c>
      <c r="G101" s="79" t="s">
        <v>333</v>
      </c>
      <c r="H101" s="98" t="s">
        <v>427</v>
      </c>
      <c r="I101" s="98" t="s">
        <v>313</v>
      </c>
      <c r="J101" s="98"/>
      <c r="K101" s="102">
        <v>6.0400000000019363</v>
      </c>
      <c r="L101" s="79" t="s">
        <v>133</v>
      </c>
      <c r="M101" s="80">
        <v>1.8700000000000001E-2</v>
      </c>
      <c r="N101" s="80">
        <v>3.8200000000011197E-2</v>
      </c>
      <c r="O101" s="102">
        <v>1430313.4715239999</v>
      </c>
      <c r="P101" s="78">
        <v>92.39</v>
      </c>
      <c r="Q101" s="98"/>
      <c r="R101" s="102">
        <v>1321.466596236</v>
      </c>
      <c r="S101" s="103">
        <v>2.4045549968041559E-3</v>
      </c>
      <c r="T101" s="103">
        <v>2.8589743004591591E-3</v>
      </c>
      <c r="U101" s="103">
        <v>3.089650700707551E-4</v>
      </c>
    </row>
    <row r="102" spans="2:21">
      <c r="B102" s="99" t="s">
        <v>438</v>
      </c>
      <c r="C102" s="98">
        <v>1185537</v>
      </c>
      <c r="D102" s="79" t="s">
        <v>121</v>
      </c>
      <c r="E102" s="79" t="s">
        <v>309</v>
      </c>
      <c r="F102" s="98" t="s">
        <v>315</v>
      </c>
      <c r="G102" s="79" t="s">
        <v>316</v>
      </c>
      <c r="H102" s="98" t="s">
        <v>430</v>
      </c>
      <c r="I102" s="98" t="s">
        <v>131</v>
      </c>
      <c r="J102" s="98"/>
      <c r="K102" s="102">
        <v>5.080000000001144</v>
      </c>
      <c r="L102" s="79" t="s">
        <v>133</v>
      </c>
      <c r="M102" s="80">
        <v>1.09E-2</v>
      </c>
      <c r="N102" s="80">
        <v>3.2400000000010483E-2</v>
      </c>
      <c r="O102" s="102">
        <v>35.630110999999999</v>
      </c>
      <c r="P102" s="78">
        <v>4713094</v>
      </c>
      <c r="Q102" s="98"/>
      <c r="R102" s="102">
        <v>1679.2805540759998</v>
      </c>
      <c r="S102" s="103">
        <v>1.962118563797566E-3</v>
      </c>
      <c r="T102" s="103">
        <v>3.6330997401213838E-3</v>
      </c>
      <c r="U102" s="103">
        <v>3.9262364673945082E-4</v>
      </c>
    </row>
    <row r="103" spans="2:21">
      <c r="B103" s="99" t="s">
        <v>439</v>
      </c>
      <c r="C103" s="98">
        <v>1151000</v>
      </c>
      <c r="D103" s="79" t="s">
        <v>121</v>
      </c>
      <c r="E103" s="79" t="s">
        <v>309</v>
      </c>
      <c r="F103" s="98" t="s">
        <v>315</v>
      </c>
      <c r="G103" s="79" t="s">
        <v>316</v>
      </c>
      <c r="H103" s="98" t="s">
        <v>430</v>
      </c>
      <c r="I103" s="98" t="s">
        <v>131</v>
      </c>
      <c r="J103" s="98"/>
      <c r="K103" s="102">
        <v>1.5100000000014562</v>
      </c>
      <c r="L103" s="79" t="s">
        <v>133</v>
      </c>
      <c r="M103" s="80">
        <v>2.2000000000000002E-2</v>
      </c>
      <c r="N103" s="80">
        <v>2.6400000000035843E-2</v>
      </c>
      <c r="O103" s="102">
        <v>6.6014290000000004</v>
      </c>
      <c r="P103" s="78">
        <v>5410109</v>
      </c>
      <c r="Q103" s="98"/>
      <c r="R103" s="102">
        <v>357.14447244799999</v>
      </c>
      <c r="S103" s="103">
        <v>1.3113684942391737E-3</v>
      </c>
      <c r="T103" s="103">
        <v>7.7267701748060262E-4</v>
      </c>
      <c r="U103" s="103">
        <v>8.350204785318138E-5</v>
      </c>
    </row>
    <row r="104" spans="2:21">
      <c r="B104" s="99" t="s">
        <v>440</v>
      </c>
      <c r="C104" s="98">
        <v>1167030</v>
      </c>
      <c r="D104" s="79" t="s">
        <v>121</v>
      </c>
      <c r="E104" s="79" t="s">
        <v>309</v>
      </c>
      <c r="F104" s="98" t="s">
        <v>315</v>
      </c>
      <c r="G104" s="79" t="s">
        <v>316</v>
      </c>
      <c r="H104" s="98" t="s">
        <v>430</v>
      </c>
      <c r="I104" s="98" t="s">
        <v>131</v>
      </c>
      <c r="J104" s="98"/>
      <c r="K104" s="102">
        <v>3.3500000000055041</v>
      </c>
      <c r="L104" s="79" t="s">
        <v>133</v>
      </c>
      <c r="M104" s="80">
        <v>2.3199999999999998E-2</v>
      </c>
      <c r="N104" s="80">
        <v>2.670000000003743E-2</v>
      </c>
      <c r="O104" s="102">
        <v>4.2073109999999998</v>
      </c>
      <c r="P104" s="78">
        <v>5398214</v>
      </c>
      <c r="Q104" s="98"/>
      <c r="R104" s="102">
        <v>227.11961274499996</v>
      </c>
      <c r="S104" s="103">
        <v>7.0121849999999993E-4</v>
      </c>
      <c r="T104" s="103">
        <v>4.9137007156874668E-4</v>
      </c>
      <c r="U104" s="103">
        <v>5.3101627590191233E-5</v>
      </c>
    </row>
    <row r="105" spans="2:21">
      <c r="B105" s="99" t="s">
        <v>441</v>
      </c>
      <c r="C105" s="98">
        <v>1189497</v>
      </c>
      <c r="D105" s="79" t="s">
        <v>121</v>
      </c>
      <c r="E105" s="79" t="s">
        <v>309</v>
      </c>
      <c r="F105" s="98" t="s">
        <v>315</v>
      </c>
      <c r="G105" s="79" t="s">
        <v>316</v>
      </c>
      <c r="H105" s="98" t="s">
        <v>430</v>
      </c>
      <c r="I105" s="98" t="s">
        <v>131</v>
      </c>
      <c r="J105" s="98"/>
      <c r="K105" s="102">
        <v>5.6999999999994566</v>
      </c>
      <c r="L105" s="79" t="s">
        <v>133</v>
      </c>
      <c r="M105" s="80">
        <v>2.9900000000000003E-2</v>
      </c>
      <c r="N105" s="80">
        <v>3.1199999999994024E-2</v>
      </c>
      <c r="O105" s="102">
        <v>29.239927999999999</v>
      </c>
      <c r="P105" s="78">
        <v>5034999</v>
      </c>
      <c r="Q105" s="98"/>
      <c r="R105" s="102">
        <v>1472.230027524</v>
      </c>
      <c r="S105" s="103">
        <v>1.8274954999999999E-3</v>
      </c>
      <c r="T105" s="103">
        <v>3.1851488528308598E-3</v>
      </c>
      <c r="U105" s="103">
        <v>3.4421426535475425E-4</v>
      </c>
    </row>
    <row r="106" spans="2:21">
      <c r="B106" s="99" t="s">
        <v>442</v>
      </c>
      <c r="C106" s="98">
        <v>7480197</v>
      </c>
      <c r="D106" s="79" t="s">
        <v>121</v>
      </c>
      <c r="E106" s="79" t="s">
        <v>309</v>
      </c>
      <c r="F106" s="98" t="s">
        <v>319</v>
      </c>
      <c r="G106" s="79" t="s">
        <v>316</v>
      </c>
      <c r="H106" s="98" t="s">
        <v>430</v>
      </c>
      <c r="I106" s="98" t="s">
        <v>131</v>
      </c>
      <c r="J106" s="98"/>
      <c r="K106" s="102">
        <v>2.7900000000003482</v>
      </c>
      <c r="L106" s="79" t="s">
        <v>133</v>
      </c>
      <c r="M106" s="80">
        <v>1.46E-2</v>
      </c>
      <c r="N106" s="80">
        <v>2.6500000000002744E-2</v>
      </c>
      <c r="O106" s="102">
        <v>42.011493000000002</v>
      </c>
      <c r="P106" s="78">
        <v>5199058</v>
      </c>
      <c r="Q106" s="98"/>
      <c r="R106" s="102">
        <v>2184.2019221559999</v>
      </c>
      <c r="S106" s="103">
        <v>1.5774224833852741E-3</v>
      </c>
      <c r="T106" s="103">
        <v>4.7254899823001547E-3</v>
      </c>
      <c r="U106" s="103">
        <v>5.1067662387365169E-4</v>
      </c>
    </row>
    <row r="107" spans="2:21">
      <c r="B107" s="99" t="s">
        <v>443</v>
      </c>
      <c r="C107" s="98">
        <v>7480247</v>
      </c>
      <c r="D107" s="79" t="s">
        <v>121</v>
      </c>
      <c r="E107" s="79" t="s">
        <v>309</v>
      </c>
      <c r="F107" s="98" t="s">
        <v>319</v>
      </c>
      <c r="G107" s="79" t="s">
        <v>316</v>
      </c>
      <c r="H107" s="98" t="s">
        <v>430</v>
      </c>
      <c r="I107" s="98" t="s">
        <v>131</v>
      </c>
      <c r="J107" s="98"/>
      <c r="K107" s="102">
        <v>3.3600000000003165</v>
      </c>
      <c r="L107" s="79" t="s">
        <v>133</v>
      </c>
      <c r="M107" s="80">
        <v>2.4199999999999999E-2</v>
      </c>
      <c r="N107" s="80">
        <v>3.0400000000002425E-2</v>
      </c>
      <c r="O107" s="102">
        <v>40.127884999999999</v>
      </c>
      <c r="P107" s="78">
        <v>5350089</v>
      </c>
      <c r="Q107" s="98"/>
      <c r="R107" s="102">
        <v>2146.8776255870002</v>
      </c>
      <c r="S107" s="103">
        <v>1.3250523378681811E-3</v>
      </c>
      <c r="T107" s="103">
        <v>4.6447393942963171E-3</v>
      </c>
      <c r="U107" s="103">
        <v>5.0195002878783608E-4</v>
      </c>
    </row>
    <row r="108" spans="2:21">
      <c r="B108" s="99" t="s">
        <v>444</v>
      </c>
      <c r="C108" s="98">
        <v>7480312</v>
      </c>
      <c r="D108" s="79" t="s">
        <v>121</v>
      </c>
      <c r="E108" s="79" t="s">
        <v>309</v>
      </c>
      <c r="F108" s="98" t="s">
        <v>319</v>
      </c>
      <c r="G108" s="79" t="s">
        <v>316</v>
      </c>
      <c r="H108" s="98" t="s">
        <v>430</v>
      </c>
      <c r="I108" s="98" t="s">
        <v>131</v>
      </c>
      <c r="J108" s="98"/>
      <c r="K108" s="102">
        <v>4.8200000000023522</v>
      </c>
      <c r="L108" s="79" t="s">
        <v>133</v>
      </c>
      <c r="M108" s="80">
        <v>2E-3</v>
      </c>
      <c r="N108" s="80">
        <v>3.1500000000012823E-2</v>
      </c>
      <c r="O108" s="102">
        <v>24.724551000000002</v>
      </c>
      <c r="P108" s="78">
        <v>4574001</v>
      </c>
      <c r="Q108" s="98"/>
      <c r="R108" s="102">
        <v>1130.9011966369999</v>
      </c>
      <c r="S108" s="103">
        <v>2.157088727970686E-3</v>
      </c>
      <c r="T108" s="103">
        <v>2.4466887522946318E-3</v>
      </c>
      <c r="U108" s="103">
        <v>2.6440998846076827E-4</v>
      </c>
    </row>
    <row r="109" spans="2:21">
      <c r="B109" s="99" t="s">
        <v>445</v>
      </c>
      <c r="C109" s="98">
        <v>1191246</v>
      </c>
      <c r="D109" s="79" t="s">
        <v>121</v>
      </c>
      <c r="E109" s="79" t="s">
        <v>309</v>
      </c>
      <c r="F109" s="98" t="s">
        <v>319</v>
      </c>
      <c r="G109" s="79" t="s">
        <v>316</v>
      </c>
      <c r="H109" s="98" t="s">
        <v>430</v>
      </c>
      <c r="I109" s="98" t="s">
        <v>131</v>
      </c>
      <c r="J109" s="98"/>
      <c r="K109" s="102">
        <v>5.4800000000021969</v>
      </c>
      <c r="L109" s="79" t="s">
        <v>133</v>
      </c>
      <c r="M109" s="80">
        <v>3.1699999999999999E-2</v>
      </c>
      <c r="N109" s="80">
        <v>3.4600000000008332E-2</v>
      </c>
      <c r="O109" s="102">
        <v>19.909908999999999</v>
      </c>
      <c r="P109" s="78">
        <v>4940000</v>
      </c>
      <c r="Q109" s="98"/>
      <c r="R109" s="102">
        <v>983.54954383300014</v>
      </c>
      <c r="S109" s="103">
        <v>2.1487059140945391E-3</v>
      </c>
      <c r="T109" s="103">
        <v>2.127895534443531E-3</v>
      </c>
      <c r="U109" s="103">
        <v>2.2995848294159372E-4</v>
      </c>
    </row>
    <row r="110" spans="2:21">
      <c r="B110" s="99" t="s">
        <v>446</v>
      </c>
      <c r="C110" s="98">
        <v>7670284</v>
      </c>
      <c r="D110" s="79" t="s">
        <v>121</v>
      </c>
      <c r="E110" s="79" t="s">
        <v>309</v>
      </c>
      <c r="F110" s="98" t="s">
        <v>447</v>
      </c>
      <c r="G110" s="79" t="s">
        <v>448</v>
      </c>
      <c r="H110" s="98" t="s">
        <v>430</v>
      </c>
      <c r="I110" s="98" t="s">
        <v>131</v>
      </c>
      <c r="J110" s="98"/>
      <c r="K110" s="102">
        <v>5.7600000000027425</v>
      </c>
      <c r="L110" s="79" t="s">
        <v>133</v>
      </c>
      <c r="M110" s="80">
        <v>4.4000000000000003E-3</v>
      </c>
      <c r="N110" s="80">
        <v>2.3400000000016501E-2</v>
      </c>
      <c r="O110" s="102">
        <v>966111.71557999996</v>
      </c>
      <c r="P110" s="78">
        <v>96.62</v>
      </c>
      <c r="Q110" s="98"/>
      <c r="R110" s="102">
        <v>933.45714966899993</v>
      </c>
      <c r="S110" s="103">
        <v>1.2233732025584637E-3</v>
      </c>
      <c r="T110" s="103">
        <v>2.0195213477851109E-3</v>
      </c>
      <c r="U110" s="103">
        <v>2.1824664692774701E-4</v>
      </c>
    </row>
    <row r="111" spans="2:21">
      <c r="B111" s="99" t="s">
        <v>449</v>
      </c>
      <c r="C111" s="98">
        <v>1126069</v>
      </c>
      <c r="D111" s="79" t="s">
        <v>121</v>
      </c>
      <c r="E111" s="79" t="s">
        <v>309</v>
      </c>
      <c r="F111" s="98" t="s">
        <v>450</v>
      </c>
      <c r="G111" s="79" t="s">
        <v>448</v>
      </c>
      <c r="H111" s="98" t="s">
        <v>427</v>
      </c>
      <c r="I111" s="98" t="s">
        <v>313</v>
      </c>
      <c r="J111" s="98"/>
      <c r="K111" s="102">
        <v>0.42000000000045695</v>
      </c>
      <c r="L111" s="79" t="s">
        <v>133</v>
      </c>
      <c r="M111" s="80">
        <v>3.85E-2</v>
      </c>
      <c r="N111" s="80">
        <v>1.8000000000055845E-3</v>
      </c>
      <c r="O111" s="102">
        <v>694906.767322</v>
      </c>
      <c r="P111" s="78">
        <v>113.39</v>
      </c>
      <c r="Q111" s="98"/>
      <c r="R111" s="102">
        <v>787.95483839199994</v>
      </c>
      <c r="S111" s="103">
        <v>2.9009218042080113E-3</v>
      </c>
      <c r="T111" s="103">
        <v>1.7047291541850383E-3</v>
      </c>
      <c r="U111" s="103">
        <v>1.8422752610607577E-4</v>
      </c>
    </row>
    <row r="112" spans="2:21">
      <c r="B112" s="99" t="s">
        <v>451</v>
      </c>
      <c r="C112" s="98">
        <v>1126077</v>
      </c>
      <c r="D112" s="79" t="s">
        <v>121</v>
      </c>
      <c r="E112" s="79" t="s">
        <v>309</v>
      </c>
      <c r="F112" s="98" t="s">
        <v>450</v>
      </c>
      <c r="G112" s="79" t="s">
        <v>448</v>
      </c>
      <c r="H112" s="98" t="s">
        <v>427</v>
      </c>
      <c r="I112" s="98" t="s">
        <v>313</v>
      </c>
      <c r="J112" s="98"/>
      <c r="K112" s="102">
        <v>1.3900000000007233</v>
      </c>
      <c r="L112" s="79" t="s">
        <v>133</v>
      </c>
      <c r="M112" s="80">
        <v>3.85E-2</v>
      </c>
      <c r="N112" s="80">
        <v>1.1500000000004966E-2</v>
      </c>
      <c r="O112" s="102">
        <v>608330.67740799999</v>
      </c>
      <c r="P112" s="78">
        <v>115.9</v>
      </c>
      <c r="Q112" s="98"/>
      <c r="R112" s="102">
        <v>705.05530269100007</v>
      </c>
      <c r="S112" s="103">
        <v>2.4333227096319998E-3</v>
      </c>
      <c r="T112" s="103">
        <v>1.5253771805791704E-3</v>
      </c>
      <c r="U112" s="103">
        <v>1.6484522697748073E-4</v>
      </c>
    </row>
    <row r="113" spans="2:21">
      <c r="B113" s="99" t="s">
        <v>452</v>
      </c>
      <c r="C113" s="98">
        <v>6130223</v>
      </c>
      <c r="D113" s="79" t="s">
        <v>121</v>
      </c>
      <c r="E113" s="79" t="s">
        <v>309</v>
      </c>
      <c r="F113" s="98" t="s">
        <v>380</v>
      </c>
      <c r="G113" s="79" t="s">
        <v>333</v>
      </c>
      <c r="H113" s="98" t="s">
        <v>430</v>
      </c>
      <c r="I113" s="98" t="s">
        <v>131</v>
      </c>
      <c r="J113" s="98"/>
      <c r="K113" s="102">
        <v>4.5599999999994889</v>
      </c>
      <c r="L113" s="79" t="s">
        <v>133</v>
      </c>
      <c r="M113" s="80">
        <v>2.4E-2</v>
      </c>
      <c r="N113" s="80">
        <v>2.589999999999602E-2</v>
      </c>
      <c r="O113" s="102">
        <v>1864232.644504</v>
      </c>
      <c r="P113" s="78">
        <v>109</v>
      </c>
      <c r="Q113" s="98"/>
      <c r="R113" s="102">
        <v>2032.0136049589996</v>
      </c>
      <c r="S113" s="103">
        <v>1.6432566439633196E-3</v>
      </c>
      <c r="T113" s="103">
        <v>4.3962327094067832E-3</v>
      </c>
      <c r="U113" s="103">
        <v>4.7509428360061458E-4</v>
      </c>
    </row>
    <row r="114" spans="2:21">
      <c r="B114" s="99" t="s">
        <v>453</v>
      </c>
      <c r="C114" s="98">
        <v>6130181</v>
      </c>
      <c r="D114" s="79" t="s">
        <v>121</v>
      </c>
      <c r="E114" s="79" t="s">
        <v>309</v>
      </c>
      <c r="F114" s="98" t="s">
        <v>380</v>
      </c>
      <c r="G114" s="79" t="s">
        <v>333</v>
      </c>
      <c r="H114" s="98" t="s">
        <v>430</v>
      </c>
      <c r="I114" s="98" t="s">
        <v>131</v>
      </c>
      <c r="J114" s="98"/>
      <c r="K114" s="102">
        <v>0.98999999999668575</v>
      </c>
      <c r="L114" s="79" t="s">
        <v>133</v>
      </c>
      <c r="M114" s="80">
        <v>3.4799999999999998E-2</v>
      </c>
      <c r="N114" s="80">
        <v>1.8400000000298275E-2</v>
      </c>
      <c r="O114" s="102">
        <v>11071.80979738872</v>
      </c>
      <c r="P114" s="78">
        <v>109.01</v>
      </c>
      <c r="Q114" s="102"/>
      <c r="R114" s="102">
        <v>12.069379896000001</v>
      </c>
      <c r="S114" s="103">
        <v>8.5027937917203807E-5</v>
      </c>
      <c r="T114" s="103">
        <v>2.6111932789998445E-5</v>
      </c>
      <c r="U114" s="103">
        <v>2.8218774624343515E-6</v>
      </c>
    </row>
    <row r="115" spans="2:21">
      <c r="B115" s="99" t="s">
        <v>454</v>
      </c>
      <c r="C115" s="98">
        <v>6130348</v>
      </c>
      <c r="D115" s="79" t="s">
        <v>121</v>
      </c>
      <c r="E115" s="79" t="s">
        <v>309</v>
      </c>
      <c r="F115" s="98" t="s">
        <v>380</v>
      </c>
      <c r="G115" s="79" t="s">
        <v>333</v>
      </c>
      <c r="H115" s="98" t="s">
        <v>430</v>
      </c>
      <c r="I115" s="98" t="s">
        <v>131</v>
      </c>
      <c r="J115" s="98"/>
      <c r="K115" s="102">
        <v>6.5199999999964904</v>
      </c>
      <c r="L115" s="79" t="s">
        <v>133</v>
      </c>
      <c r="M115" s="80">
        <v>1.4999999999999999E-2</v>
      </c>
      <c r="N115" s="80">
        <v>2.9899999999980578E-2</v>
      </c>
      <c r="O115" s="102">
        <v>1069376.2838109999</v>
      </c>
      <c r="P115" s="78">
        <v>94.85</v>
      </c>
      <c r="Q115" s="98"/>
      <c r="R115" s="102">
        <v>1014.303377103</v>
      </c>
      <c r="S115" s="103">
        <v>3.839978037635779E-3</v>
      </c>
      <c r="T115" s="103">
        <v>2.194431017981272E-3</v>
      </c>
      <c r="U115" s="103">
        <v>2.3714887298117131E-4</v>
      </c>
    </row>
    <row r="116" spans="2:21">
      <c r="B116" s="99" t="s">
        <v>455</v>
      </c>
      <c r="C116" s="98">
        <v>1136050</v>
      </c>
      <c r="D116" s="79" t="s">
        <v>121</v>
      </c>
      <c r="E116" s="79" t="s">
        <v>309</v>
      </c>
      <c r="F116" s="98" t="s">
        <v>456</v>
      </c>
      <c r="G116" s="79" t="s">
        <v>448</v>
      </c>
      <c r="H116" s="98" t="s">
        <v>430</v>
      </c>
      <c r="I116" s="98" t="s">
        <v>131</v>
      </c>
      <c r="J116" s="98"/>
      <c r="K116" s="102">
        <v>2.500000000001148</v>
      </c>
      <c r="L116" s="79" t="s">
        <v>133</v>
      </c>
      <c r="M116" s="80">
        <v>2.4799999999999999E-2</v>
      </c>
      <c r="N116" s="80">
        <v>1.7400000000003673E-2</v>
      </c>
      <c r="O116" s="102">
        <v>783812.65839699993</v>
      </c>
      <c r="P116" s="78">
        <v>111.15</v>
      </c>
      <c r="Q116" s="98"/>
      <c r="R116" s="102">
        <v>871.20781828200006</v>
      </c>
      <c r="S116" s="103">
        <v>1.8508575675844142E-3</v>
      </c>
      <c r="T116" s="103">
        <v>1.8848457992974555E-3</v>
      </c>
      <c r="U116" s="103">
        <v>2.0369246213894945E-4</v>
      </c>
    </row>
    <row r="117" spans="2:21">
      <c r="B117" s="99" t="s">
        <v>457</v>
      </c>
      <c r="C117" s="98">
        <v>1147602</v>
      </c>
      <c r="D117" s="79" t="s">
        <v>121</v>
      </c>
      <c r="E117" s="79" t="s">
        <v>309</v>
      </c>
      <c r="F117" s="98" t="s">
        <v>458</v>
      </c>
      <c r="G117" s="79" t="s">
        <v>333</v>
      </c>
      <c r="H117" s="98" t="s">
        <v>427</v>
      </c>
      <c r="I117" s="98" t="s">
        <v>313</v>
      </c>
      <c r="J117" s="98"/>
      <c r="K117" s="102">
        <v>2.9699999999997098</v>
      </c>
      <c r="L117" s="79" t="s">
        <v>133</v>
      </c>
      <c r="M117" s="80">
        <v>1.3999999999999999E-2</v>
      </c>
      <c r="N117" s="80">
        <v>2.119999999999779E-2</v>
      </c>
      <c r="O117" s="102">
        <v>2036799.5547539999</v>
      </c>
      <c r="P117" s="78">
        <v>106.48</v>
      </c>
      <c r="Q117" s="98"/>
      <c r="R117" s="102">
        <v>2168.784126479</v>
      </c>
      <c r="S117" s="103">
        <v>2.2921444460432139E-3</v>
      </c>
      <c r="T117" s="103">
        <v>4.6921337993017899E-3</v>
      </c>
      <c r="U117" s="103">
        <v>5.0707187114267145E-4</v>
      </c>
    </row>
    <row r="118" spans="2:21">
      <c r="B118" s="99" t="s">
        <v>459</v>
      </c>
      <c r="C118" s="98">
        <v>2310399</v>
      </c>
      <c r="D118" s="79" t="s">
        <v>121</v>
      </c>
      <c r="E118" s="79" t="s">
        <v>309</v>
      </c>
      <c r="F118" s="98" t="s">
        <v>323</v>
      </c>
      <c r="G118" s="79" t="s">
        <v>316</v>
      </c>
      <c r="H118" s="98" t="s">
        <v>430</v>
      </c>
      <c r="I118" s="98" t="s">
        <v>131</v>
      </c>
      <c r="J118" s="98"/>
      <c r="K118" s="102">
        <v>3.3700000000017227</v>
      </c>
      <c r="L118" s="79" t="s">
        <v>133</v>
      </c>
      <c r="M118" s="80">
        <v>1.89E-2</v>
      </c>
      <c r="N118" s="80">
        <v>2.6600000000008051E-2</v>
      </c>
      <c r="O118" s="102">
        <v>16.846845999999999</v>
      </c>
      <c r="P118" s="78">
        <v>5305382</v>
      </c>
      <c r="Q118" s="98"/>
      <c r="R118" s="102">
        <v>893.78954215800002</v>
      </c>
      <c r="S118" s="103">
        <v>2.1058557499999998E-3</v>
      </c>
      <c r="T118" s="103">
        <v>1.9337010396837356E-3</v>
      </c>
      <c r="U118" s="103">
        <v>2.089721747851409E-4</v>
      </c>
    </row>
    <row r="119" spans="2:21">
      <c r="B119" s="99" t="s">
        <v>460</v>
      </c>
      <c r="C119" s="98">
        <v>2310266</v>
      </c>
      <c r="D119" s="79" t="s">
        <v>121</v>
      </c>
      <c r="E119" s="79" t="s">
        <v>309</v>
      </c>
      <c r="F119" s="98" t="s">
        <v>323</v>
      </c>
      <c r="G119" s="79" t="s">
        <v>316</v>
      </c>
      <c r="H119" s="98" t="s">
        <v>430</v>
      </c>
      <c r="I119" s="98" t="s">
        <v>131</v>
      </c>
      <c r="J119" s="98"/>
      <c r="K119" s="102">
        <v>0.80999999999974726</v>
      </c>
      <c r="L119" s="79" t="s">
        <v>133</v>
      </c>
      <c r="M119" s="80">
        <v>1.8200000000000001E-2</v>
      </c>
      <c r="N119" s="80">
        <v>2.370000000000318E-2</v>
      </c>
      <c r="O119" s="102">
        <v>16.952469000000001</v>
      </c>
      <c r="P119" s="78">
        <v>5369548</v>
      </c>
      <c r="Q119" s="98"/>
      <c r="R119" s="102">
        <v>910.27099898300003</v>
      </c>
      <c r="S119" s="103">
        <v>1.1929117584969391E-3</v>
      </c>
      <c r="T119" s="103">
        <v>1.9693584385396859E-3</v>
      </c>
      <c r="U119" s="103">
        <v>2.1282561646676087E-4</v>
      </c>
    </row>
    <row r="120" spans="2:21">
      <c r="B120" s="99" t="s">
        <v>461</v>
      </c>
      <c r="C120" s="98">
        <v>2310290</v>
      </c>
      <c r="D120" s="79" t="s">
        <v>121</v>
      </c>
      <c r="E120" s="79" t="s">
        <v>309</v>
      </c>
      <c r="F120" s="98" t="s">
        <v>323</v>
      </c>
      <c r="G120" s="79" t="s">
        <v>316</v>
      </c>
      <c r="H120" s="98" t="s">
        <v>430</v>
      </c>
      <c r="I120" s="98" t="s">
        <v>131</v>
      </c>
      <c r="J120" s="98"/>
      <c r="K120" s="102">
        <v>1.960000000000373</v>
      </c>
      <c r="L120" s="79" t="s">
        <v>133</v>
      </c>
      <c r="M120" s="80">
        <v>1.89E-2</v>
      </c>
      <c r="N120" s="80">
        <v>2.3700000000005758E-2</v>
      </c>
      <c r="O120" s="102">
        <v>44.819300000000005</v>
      </c>
      <c r="P120" s="78">
        <v>5264000</v>
      </c>
      <c r="Q120" s="98"/>
      <c r="R120" s="102">
        <v>2359.2880671720004</v>
      </c>
      <c r="S120" s="103">
        <v>2.0561198275071109E-3</v>
      </c>
      <c r="T120" s="103">
        <v>5.1042863819919819E-3</v>
      </c>
      <c r="U120" s="103">
        <v>5.5161258337302148E-4</v>
      </c>
    </row>
    <row r="121" spans="2:21">
      <c r="B121" s="99" t="s">
        <v>462</v>
      </c>
      <c r="C121" s="98">
        <v>1191675</v>
      </c>
      <c r="D121" s="79" t="s">
        <v>121</v>
      </c>
      <c r="E121" s="79" t="s">
        <v>309</v>
      </c>
      <c r="F121" s="98" t="s">
        <v>323</v>
      </c>
      <c r="G121" s="79" t="s">
        <v>316</v>
      </c>
      <c r="H121" s="98" t="s">
        <v>430</v>
      </c>
      <c r="I121" s="98" t="s">
        <v>131</v>
      </c>
      <c r="J121" s="98"/>
      <c r="K121" s="102">
        <v>5.0599999999990262</v>
      </c>
      <c r="L121" s="79" t="s">
        <v>133</v>
      </c>
      <c r="M121" s="80">
        <v>3.3099999999999997E-2</v>
      </c>
      <c r="N121" s="80">
        <v>3.4099999999991047E-2</v>
      </c>
      <c r="O121" s="102">
        <v>25.516722999999999</v>
      </c>
      <c r="P121" s="78">
        <v>4989000</v>
      </c>
      <c r="Q121" s="98"/>
      <c r="R121" s="102">
        <v>1273.0291845539998</v>
      </c>
      <c r="S121" s="103">
        <v>1.8188554422980967E-3</v>
      </c>
      <c r="T121" s="103">
        <v>2.7541806450054065E-3</v>
      </c>
      <c r="U121" s="103">
        <v>2.9764017670076595E-4</v>
      </c>
    </row>
    <row r="122" spans="2:21">
      <c r="B122" s="99" t="s">
        <v>463</v>
      </c>
      <c r="C122" s="98">
        <v>1132927</v>
      </c>
      <c r="D122" s="79" t="s">
        <v>121</v>
      </c>
      <c r="E122" s="79" t="s">
        <v>309</v>
      </c>
      <c r="F122" s="98" t="s">
        <v>464</v>
      </c>
      <c r="G122" s="79" t="s">
        <v>333</v>
      </c>
      <c r="H122" s="98" t="s">
        <v>430</v>
      </c>
      <c r="I122" s="98" t="s">
        <v>131</v>
      </c>
      <c r="J122" s="98"/>
      <c r="K122" s="102">
        <v>1.0099999999979901</v>
      </c>
      <c r="L122" s="79" t="s">
        <v>133</v>
      </c>
      <c r="M122" s="80">
        <v>2.75E-2</v>
      </c>
      <c r="N122" s="80">
        <v>2.0300000000006698E-2</v>
      </c>
      <c r="O122" s="102">
        <v>268423.16802400001</v>
      </c>
      <c r="P122" s="78">
        <v>111.21</v>
      </c>
      <c r="Q122" s="98"/>
      <c r="R122" s="102">
        <v>298.51342055999999</v>
      </c>
      <c r="S122" s="103">
        <v>6.4723370996817419E-4</v>
      </c>
      <c r="T122" s="103">
        <v>6.4582956554036194E-4</v>
      </c>
      <c r="U122" s="103">
        <v>6.9793833732222354E-5</v>
      </c>
    </row>
    <row r="123" spans="2:21">
      <c r="B123" s="99" t="s">
        <v>465</v>
      </c>
      <c r="C123" s="98">
        <v>1138973</v>
      </c>
      <c r="D123" s="79" t="s">
        <v>121</v>
      </c>
      <c r="E123" s="79" t="s">
        <v>309</v>
      </c>
      <c r="F123" s="98" t="s">
        <v>464</v>
      </c>
      <c r="G123" s="79" t="s">
        <v>333</v>
      </c>
      <c r="H123" s="98" t="s">
        <v>430</v>
      </c>
      <c r="I123" s="98" t="s">
        <v>131</v>
      </c>
      <c r="J123" s="98"/>
      <c r="K123" s="102">
        <v>4.5600000000008727</v>
      </c>
      <c r="L123" s="79" t="s">
        <v>133</v>
      </c>
      <c r="M123" s="80">
        <v>1.9599999999999999E-2</v>
      </c>
      <c r="N123" s="80">
        <v>2.5200000000002908E-2</v>
      </c>
      <c r="O123" s="102">
        <v>1294412.046441</v>
      </c>
      <c r="P123" s="78">
        <v>106.25</v>
      </c>
      <c r="Q123" s="98"/>
      <c r="R123" s="102">
        <v>1375.3127665049999</v>
      </c>
      <c r="S123" s="103">
        <v>1.2315517333699555E-3</v>
      </c>
      <c r="T123" s="103">
        <v>2.975469728656669E-3</v>
      </c>
      <c r="U123" s="103">
        <v>3.215545564925763E-4</v>
      </c>
    </row>
    <row r="124" spans="2:21">
      <c r="B124" s="99" t="s">
        <v>466</v>
      </c>
      <c r="C124" s="98">
        <v>1167147</v>
      </c>
      <c r="D124" s="79" t="s">
        <v>121</v>
      </c>
      <c r="E124" s="79" t="s">
        <v>309</v>
      </c>
      <c r="F124" s="98" t="s">
        <v>464</v>
      </c>
      <c r="G124" s="79" t="s">
        <v>333</v>
      </c>
      <c r="H124" s="98" t="s">
        <v>430</v>
      </c>
      <c r="I124" s="98" t="s">
        <v>131</v>
      </c>
      <c r="J124" s="98"/>
      <c r="K124" s="102">
        <v>6.1199999999996884</v>
      </c>
      <c r="L124" s="79" t="s">
        <v>133</v>
      </c>
      <c r="M124" s="80">
        <v>1.5800000000000002E-2</v>
      </c>
      <c r="N124" s="80">
        <v>2.7399999999999081E-2</v>
      </c>
      <c r="O124" s="102">
        <v>2798734.2356739999</v>
      </c>
      <c r="P124" s="78">
        <v>101</v>
      </c>
      <c r="Q124" s="98"/>
      <c r="R124" s="102">
        <v>2826.7215731990004</v>
      </c>
      <c r="S124" s="103">
        <v>2.8054116765465157E-3</v>
      </c>
      <c r="T124" s="103">
        <v>6.115572164554473E-3</v>
      </c>
      <c r="U124" s="103">
        <v>6.6090072304632948E-4</v>
      </c>
    </row>
    <row r="125" spans="2:21">
      <c r="B125" s="99" t="s">
        <v>467</v>
      </c>
      <c r="C125" s="98">
        <v>1135417</v>
      </c>
      <c r="D125" s="79" t="s">
        <v>121</v>
      </c>
      <c r="E125" s="79" t="s">
        <v>309</v>
      </c>
      <c r="F125" s="98" t="s">
        <v>468</v>
      </c>
      <c r="G125" s="79" t="s">
        <v>448</v>
      </c>
      <c r="H125" s="98" t="s">
        <v>430</v>
      </c>
      <c r="I125" s="98" t="s">
        <v>131</v>
      </c>
      <c r="J125" s="98"/>
      <c r="K125" s="102">
        <v>3.6899999999992579</v>
      </c>
      <c r="L125" s="79" t="s">
        <v>133</v>
      </c>
      <c r="M125" s="80">
        <v>2.2499999999999999E-2</v>
      </c>
      <c r="N125" s="80">
        <v>1.8399999999994764E-2</v>
      </c>
      <c r="O125" s="102">
        <v>411879.39166600001</v>
      </c>
      <c r="P125" s="78">
        <v>111.28</v>
      </c>
      <c r="Q125" s="98"/>
      <c r="R125" s="102">
        <v>458.33939328600007</v>
      </c>
      <c r="S125" s="103">
        <v>1.0067542109186186E-3</v>
      </c>
      <c r="T125" s="103">
        <v>9.9161079820340569E-4</v>
      </c>
      <c r="U125" s="103">
        <v>1.0716189358562204E-4</v>
      </c>
    </row>
    <row r="126" spans="2:21">
      <c r="B126" s="99" t="s">
        <v>469</v>
      </c>
      <c r="C126" s="98">
        <v>1140607</v>
      </c>
      <c r="D126" s="79" t="s">
        <v>121</v>
      </c>
      <c r="E126" s="79" t="s">
        <v>309</v>
      </c>
      <c r="F126" s="98" t="s">
        <v>412</v>
      </c>
      <c r="G126" s="79" t="s">
        <v>333</v>
      </c>
      <c r="H126" s="98" t="s">
        <v>427</v>
      </c>
      <c r="I126" s="98" t="s">
        <v>313</v>
      </c>
      <c r="J126" s="98"/>
      <c r="K126" s="102">
        <v>2.9000000000003925</v>
      </c>
      <c r="L126" s="79" t="s">
        <v>133</v>
      </c>
      <c r="M126" s="80">
        <v>2.1499999999999998E-2</v>
      </c>
      <c r="N126" s="80">
        <v>2.8200000000003368E-2</v>
      </c>
      <c r="O126" s="102">
        <v>4035709.2129820003</v>
      </c>
      <c r="P126" s="78">
        <v>107.47</v>
      </c>
      <c r="Q126" s="98"/>
      <c r="R126" s="102">
        <v>4337.1766224969997</v>
      </c>
      <c r="S126" s="103">
        <v>2.0576713705802766E-3</v>
      </c>
      <c r="T126" s="103">
        <v>9.3834203116373669E-3</v>
      </c>
      <c r="U126" s="103">
        <v>1.0140521772520916E-3</v>
      </c>
    </row>
    <row r="127" spans="2:21">
      <c r="B127" s="99" t="s">
        <v>470</v>
      </c>
      <c r="C127" s="98">
        <v>1174556</v>
      </c>
      <c r="D127" s="79" t="s">
        <v>121</v>
      </c>
      <c r="E127" s="79" t="s">
        <v>309</v>
      </c>
      <c r="F127" s="98" t="s">
        <v>412</v>
      </c>
      <c r="G127" s="79" t="s">
        <v>333</v>
      </c>
      <c r="H127" s="98" t="s">
        <v>427</v>
      </c>
      <c r="I127" s="98" t="s">
        <v>313</v>
      </c>
      <c r="J127" s="98"/>
      <c r="K127" s="102">
        <v>7.8900000000005415</v>
      </c>
      <c r="L127" s="79" t="s">
        <v>133</v>
      </c>
      <c r="M127" s="80">
        <v>1.15E-2</v>
      </c>
      <c r="N127" s="80">
        <v>3.680000000000052E-2</v>
      </c>
      <c r="O127" s="102">
        <v>1757096.3586579999</v>
      </c>
      <c r="P127" s="78">
        <v>88.43</v>
      </c>
      <c r="Q127" s="102"/>
      <c r="R127" s="102">
        <v>1553.800309344</v>
      </c>
      <c r="S127" s="103">
        <v>3.8217514105703477E-3</v>
      </c>
      <c r="T127" s="103">
        <v>3.3616250044557643E-3</v>
      </c>
      <c r="U127" s="103">
        <v>3.632857787096833E-4</v>
      </c>
    </row>
    <row r="128" spans="2:21">
      <c r="B128" s="99" t="s">
        <v>471</v>
      </c>
      <c r="C128" s="98">
        <v>1155357</v>
      </c>
      <c r="D128" s="79" t="s">
        <v>121</v>
      </c>
      <c r="E128" s="79" t="s">
        <v>309</v>
      </c>
      <c r="F128" s="98" t="s">
        <v>472</v>
      </c>
      <c r="G128" s="79" t="s">
        <v>129</v>
      </c>
      <c r="H128" s="98" t="s">
        <v>473</v>
      </c>
      <c r="I128" s="98" t="s">
        <v>313</v>
      </c>
      <c r="J128" s="98"/>
      <c r="K128" s="102">
        <v>0.7400000000000142</v>
      </c>
      <c r="L128" s="79" t="s">
        <v>133</v>
      </c>
      <c r="M128" s="80">
        <v>3.15E-2</v>
      </c>
      <c r="N128" s="80">
        <v>2.8699999999993019E-2</v>
      </c>
      <c r="O128" s="102">
        <v>1304496.63949</v>
      </c>
      <c r="P128" s="78">
        <v>108.68</v>
      </c>
      <c r="Q128" s="98"/>
      <c r="R128" s="102">
        <v>1417.7269587769999</v>
      </c>
      <c r="S128" s="103">
        <v>4.8103402392100413E-3</v>
      </c>
      <c r="T128" s="103">
        <v>3.0672322340622358E-3</v>
      </c>
      <c r="U128" s="103">
        <v>3.3147119299677488E-4</v>
      </c>
    </row>
    <row r="129" spans="2:21">
      <c r="B129" s="99" t="s">
        <v>474</v>
      </c>
      <c r="C129" s="98">
        <v>1184779</v>
      </c>
      <c r="D129" s="79" t="s">
        <v>121</v>
      </c>
      <c r="E129" s="79" t="s">
        <v>309</v>
      </c>
      <c r="F129" s="98" t="s">
        <v>472</v>
      </c>
      <c r="G129" s="79" t="s">
        <v>129</v>
      </c>
      <c r="H129" s="98" t="s">
        <v>473</v>
      </c>
      <c r="I129" s="98" t="s">
        <v>313</v>
      </c>
      <c r="J129" s="98"/>
      <c r="K129" s="102">
        <v>2.9199999999995843</v>
      </c>
      <c r="L129" s="79" t="s">
        <v>133</v>
      </c>
      <c r="M129" s="80">
        <v>0.01</v>
      </c>
      <c r="N129" s="80">
        <v>3.1499999999993269E-2</v>
      </c>
      <c r="O129" s="102">
        <v>1661751.98912</v>
      </c>
      <c r="P129" s="78">
        <v>98.45</v>
      </c>
      <c r="Q129" s="102"/>
      <c r="R129" s="102">
        <v>1635.9948356540001</v>
      </c>
      <c r="S129" s="103">
        <v>3.6000606363222774E-3</v>
      </c>
      <c r="T129" s="103">
        <v>3.5394517002103484E-3</v>
      </c>
      <c r="U129" s="103">
        <v>3.8250324334566899E-4</v>
      </c>
    </row>
    <row r="130" spans="2:21">
      <c r="B130" s="99" t="s">
        <v>475</v>
      </c>
      <c r="C130" s="98">
        <v>1139849</v>
      </c>
      <c r="D130" s="79" t="s">
        <v>121</v>
      </c>
      <c r="E130" s="79" t="s">
        <v>309</v>
      </c>
      <c r="F130" s="98" t="s">
        <v>476</v>
      </c>
      <c r="G130" s="79" t="s">
        <v>333</v>
      </c>
      <c r="H130" s="98" t="s">
        <v>477</v>
      </c>
      <c r="I130" s="98" t="s">
        <v>131</v>
      </c>
      <c r="J130" s="98"/>
      <c r="K130" s="102">
        <v>2.7100000000006914</v>
      </c>
      <c r="L130" s="79" t="s">
        <v>133</v>
      </c>
      <c r="M130" s="80">
        <v>2.5000000000000001E-2</v>
      </c>
      <c r="N130" s="80">
        <v>2.3700000000000863E-2</v>
      </c>
      <c r="O130" s="102">
        <v>422708.34955978295</v>
      </c>
      <c r="P130" s="78">
        <v>109.5</v>
      </c>
      <c r="Q130" s="102"/>
      <c r="R130" s="102">
        <v>462.86564370799999</v>
      </c>
      <c r="S130" s="103">
        <v>1.1884713002375796E-3</v>
      </c>
      <c r="T130" s="103">
        <v>1.0014032770074852E-3</v>
      </c>
      <c r="U130" s="103">
        <v>1.0822015210140615E-4</v>
      </c>
    </row>
    <row r="131" spans="2:21">
      <c r="B131" s="99" t="s">
        <v>478</v>
      </c>
      <c r="C131" s="98">
        <v>1142629</v>
      </c>
      <c r="D131" s="79" t="s">
        <v>121</v>
      </c>
      <c r="E131" s="79" t="s">
        <v>309</v>
      </c>
      <c r="F131" s="98" t="s">
        <v>476</v>
      </c>
      <c r="G131" s="79" t="s">
        <v>333</v>
      </c>
      <c r="H131" s="98" t="s">
        <v>477</v>
      </c>
      <c r="I131" s="98" t="s">
        <v>131</v>
      </c>
      <c r="J131" s="98"/>
      <c r="K131" s="102">
        <v>5.7199999999970395</v>
      </c>
      <c r="L131" s="79" t="s">
        <v>133</v>
      </c>
      <c r="M131" s="80">
        <v>1.9E-2</v>
      </c>
      <c r="N131" s="80">
        <v>3.3599999999979674E-2</v>
      </c>
      <c r="O131" s="102">
        <v>906217.61045850453</v>
      </c>
      <c r="P131" s="78">
        <v>99.89</v>
      </c>
      <c r="Q131" s="102"/>
      <c r="R131" s="102">
        <v>905.220774119</v>
      </c>
      <c r="S131" s="103">
        <v>3.0153059186649712E-3</v>
      </c>
      <c r="T131" s="103">
        <v>1.9584323484373393E-3</v>
      </c>
      <c r="U131" s="103">
        <v>2.1164485027605785E-4</v>
      </c>
    </row>
    <row r="132" spans="2:21">
      <c r="B132" s="99" t="s">
        <v>479</v>
      </c>
      <c r="C132" s="98">
        <v>1183151</v>
      </c>
      <c r="D132" s="79" t="s">
        <v>121</v>
      </c>
      <c r="E132" s="79" t="s">
        <v>309</v>
      </c>
      <c r="F132" s="98" t="s">
        <v>476</v>
      </c>
      <c r="G132" s="79" t="s">
        <v>333</v>
      </c>
      <c r="H132" s="98" t="s">
        <v>477</v>
      </c>
      <c r="I132" s="98" t="s">
        <v>131</v>
      </c>
      <c r="J132" s="98"/>
      <c r="K132" s="102">
        <v>7.5000000000039542</v>
      </c>
      <c r="L132" s="79" t="s">
        <v>133</v>
      </c>
      <c r="M132" s="80">
        <v>3.9000000000000003E-3</v>
      </c>
      <c r="N132" s="80">
        <v>3.8300000000018458E-2</v>
      </c>
      <c r="O132" s="102">
        <v>938624.18412648002</v>
      </c>
      <c r="P132" s="78">
        <v>80.83</v>
      </c>
      <c r="Q132" s="102"/>
      <c r="R132" s="102">
        <v>758.68992972000001</v>
      </c>
      <c r="S132" s="103">
        <v>3.9941454643659582E-3</v>
      </c>
      <c r="T132" s="103">
        <v>1.6414149379673549E-3</v>
      </c>
      <c r="U132" s="103">
        <v>1.7738525360050278E-4</v>
      </c>
    </row>
    <row r="133" spans="2:21">
      <c r="B133" s="99" t="s">
        <v>480</v>
      </c>
      <c r="C133" s="98">
        <v>1177526</v>
      </c>
      <c r="D133" s="79" t="s">
        <v>121</v>
      </c>
      <c r="E133" s="79" t="s">
        <v>309</v>
      </c>
      <c r="F133" s="98" t="s">
        <v>481</v>
      </c>
      <c r="G133" s="79" t="s">
        <v>482</v>
      </c>
      <c r="H133" s="98" t="s">
        <v>473</v>
      </c>
      <c r="I133" s="98" t="s">
        <v>313</v>
      </c>
      <c r="J133" s="98"/>
      <c r="K133" s="102">
        <v>4.8199999999966963</v>
      </c>
      <c r="L133" s="79" t="s">
        <v>133</v>
      </c>
      <c r="M133" s="80">
        <v>7.4999999999999997E-3</v>
      </c>
      <c r="N133" s="80">
        <v>3.3499999999985895E-2</v>
      </c>
      <c r="O133" s="102">
        <v>528829.91628</v>
      </c>
      <c r="P133" s="78">
        <v>93.84</v>
      </c>
      <c r="Q133" s="102"/>
      <c r="R133" s="102">
        <v>496.25401880199996</v>
      </c>
      <c r="S133" s="103">
        <v>1.0062332629568037E-3</v>
      </c>
      <c r="T133" s="103">
        <v>1.0736385545390779E-3</v>
      </c>
      <c r="U133" s="103">
        <v>1.1602651033993408E-4</v>
      </c>
    </row>
    <row r="134" spans="2:21">
      <c r="B134" s="99" t="s">
        <v>483</v>
      </c>
      <c r="C134" s="98">
        <v>1184555</v>
      </c>
      <c r="D134" s="79" t="s">
        <v>121</v>
      </c>
      <c r="E134" s="79" t="s">
        <v>309</v>
      </c>
      <c r="F134" s="98" t="s">
        <v>481</v>
      </c>
      <c r="G134" s="79" t="s">
        <v>482</v>
      </c>
      <c r="H134" s="98" t="s">
        <v>473</v>
      </c>
      <c r="I134" s="98" t="s">
        <v>313</v>
      </c>
      <c r="J134" s="98"/>
      <c r="K134" s="102">
        <v>5.8199999999991734</v>
      </c>
      <c r="L134" s="79" t="s">
        <v>133</v>
      </c>
      <c r="M134" s="80">
        <v>7.4999999999999997E-3</v>
      </c>
      <c r="N134" s="80">
        <v>3.9199999999996321E-2</v>
      </c>
      <c r="O134" s="102">
        <v>2990477.8577740001</v>
      </c>
      <c r="P134" s="78">
        <v>87.3</v>
      </c>
      <c r="Q134" s="98"/>
      <c r="R134" s="102">
        <v>2610.6870960380002</v>
      </c>
      <c r="S134" s="103">
        <v>3.4462078270280114E-3</v>
      </c>
      <c r="T134" s="103">
        <v>5.6481846271201723E-3</v>
      </c>
      <c r="U134" s="103">
        <v>6.1039085199558437E-4</v>
      </c>
    </row>
    <row r="135" spans="2:21">
      <c r="B135" s="99" t="s">
        <v>484</v>
      </c>
      <c r="C135" s="98">
        <v>1130632</v>
      </c>
      <c r="D135" s="79" t="s">
        <v>121</v>
      </c>
      <c r="E135" s="79" t="s">
        <v>309</v>
      </c>
      <c r="F135" s="98" t="s">
        <v>458</v>
      </c>
      <c r="G135" s="79" t="s">
        <v>333</v>
      </c>
      <c r="H135" s="98" t="s">
        <v>473</v>
      </c>
      <c r="I135" s="98" t="s">
        <v>313</v>
      </c>
      <c r="J135" s="98"/>
      <c r="K135" s="102">
        <v>1.3300000000688001</v>
      </c>
      <c r="L135" s="79" t="s">
        <v>133</v>
      </c>
      <c r="M135" s="80">
        <v>3.4500000000000003E-2</v>
      </c>
      <c r="N135" s="80">
        <v>2.1100000000913912E-2</v>
      </c>
      <c r="O135" s="102">
        <v>8869.1768310000007</v>
      </c>
      <c r="P135" s="78">
        <v>109.8</v>
      </c>
      <c r="Q135" s="98"/>
      <c r="R135" s="102">
        <v>9.7383556009999985</v>
      </c>
      <c r="S135" s="103">
        <v>6.8625540247063273E-5</v>
      </c>
      <c r="T135" s="103">
        <v>2.1068794679558644E-5</v>
      </c>
      <c r="U135" s="103">
        <v>2.2768730811713631E-6</v>
      </c>
    </row>
    <row r="136" spans="2:21">
      <c r="B136" s="99" t="s">
        <v>485</v>
      </c>
      <c r="C136" s="98">
        <v>1141696</v>
      </c>
      <c r="D136" s="79" t="s">
        <v>121</v>
      </c>
      <c r="E136" s="79" t="s">
        <v>309</v>
      </c>
      <c r="F136" s="98" t="s">
        <v>458</v>
      </c>
      <c r="G136" s="79" t="s">
        <v>333</v>
      </c>
      <c r="H136" s="98" t="s">
        <v>473</v>
      </c>
      <c r="I136" s="98" t="s">
        <v>313</v>
      </c>
      <c r="J136" s="98"/>
      <c r="K136" s="102">
        <v>2.9199999999985038</v>
      </c>
      <c r="L136" s="79" t="s">
        <v>133</v>
      </c>
      <c r="M136" s="80">
        <v>2.0499999999999997E-2</v>
      </c>
      <c r="N136" s="80">
        <v>2.8299999999983783E-2</v>
      </c>
      <c r="O136" s="102">
        <v>894691.73525700008</v>
      </c>
      <c r="P136" s="78">
        <v>107.58</v>
      </c>
      <c r="Q136" s="98"/>
      <c r="R136" s="102">
        <v>962.50942503200008</v>
      </c>
      <c r="S136" s="103">
        <v>1.1678705742478534E-3</v>
      </c>
      <c r="T136" s="103">
        <v>2.0823755348445975E-3</v>
      </c>
      <c r="U136" s="103">
        <v>2.25039204771291E-4</v>
      </c>
    </row>
    <row r="137" spans="2:21">
      <c r="B137" s="99" t="s">
        <v>486</v>
      </c>
      <c r="C137" s="98">
        <v>1165141</v>
      </c>
      <c r="D137" s="79" t="s">
        <v>121</v>
      </c>
      <c r="E137" s="79" t="s">
        <v>309</v>
      </c>
      <c r="F137" s="98" t="s">
        <v>458</v>
      </c>
      <c r="G137" s="79" t="s">
        <v>333</v>
      </c>
      <c r="H137" s="98" t="s">
        <v>473</v>
      </c>
      <c r="I137" s="98" t="s">
        <v>313</v>
      </c>
      <c r="J137" s="98"/>
      <c r="K137" s="102">
        <v>5.5100000000002689</v>
      </c>
      <c r="L137" s="79" t="s">
        <v>133</v>
      </c>
      <c r="M137" s="80">
        <v>8.3999999999999995E-3</v>
      </c>
      <c r="N137" s="80">
        <v>3.679999999999669E-2</v>
      </c>
      <c r="O137" s="102">
        <v>522214.55377100001</v>
      </c>
      <c r="P137" s="78">
        <v>92.48</v>
      </c>
      <c r="Q137" s="98"/>
      <c r="R137" s="102">
        <v>482.94403713700007</v>
      </c>
      <c r="S137" s="103">
        <v>7.1850821841523769E-4</v>
      </c>
      <c r="T137" s="103">
        <v>1.0448425973592253E-3</v>
      </c>
      <c r="U137" s="103">
        <v>1.1291457438220311E-4</v>
      </c>
    </row>
    <row r="138" spans="2:21">
      <c r="B138" s="99" t="s">
        <v>487</v>
      </c>
      <c r="C138" s="98">
        <v>1178375</v>
      </c>
      <c r="D138" s="79" t="s">
        <v>121</v>
      </c>
      <c r="E138" s="79" t="s">
        <v>309</v>
      </c>
      <c r="F138" s="98" t="s">
        <v>458</v>
      </c>
      <c r="G138" s="79" t="s">
        <v>333</v>
      </c>
      <c r="H138" s="98" t="s">
        <v>473</v>
      </c>
      <c r="I138" s="98" t="s">
        <v>313</v>
      </c>
      <c r="J138" s="98"/>
      <c r="K138" s="102">
        <v>6.4699999999935924</v>
      </c>
      <c r="L138" s="79" t="s">
        <v>133</v>
      </c>
      <c r="M138" s="80">
        <v>9.7000000000000003E-3</v>
      </c>
      <c r="N138" s="80">
        <v>3.7499999999971396E-2</v>
      </c>
      <c r="O138" s="102">
        <v>392287.92417000001</v>
      </c>
      <c r="P138" s="78">
        <v>89.1</v>
      </c>
      <c r="Q138" s="98"/>
      <c r="R138" s="102">
        <v>349.5285645919999</v>
      </c>
      <c r="S138" s="103">
        <v>9.1586190480859818E-4</v>
      </c>
      <c r="T138" s="103">
        <v>7.5620010849403543E-4</v>
      </c>
      <c r="U138" s="103">
        <v>8.1721412980469659E-5</v>
      </c>
    </row>
    <row r="139" spans="2:21">
      <c r="B139" s="99" t="s">
        <v>488</v>
      </c>
      <c r="C139" s="98">
        <v>1171214</v>
      </c>
      <c r="D139" s="79" t="s">
        <v>121</v>
      </c>
      <c r="E139" s="79" t="s">
        <v>309</v>
      </c>
      <c r="F139" s="98" t="s">
        <v>489</v>
      </c>
      <c r="G139" s="79" t="s">
        <v>490</v>
      </c>
      <c r="H139" s="98" t="s">
        <v>477</v>
      </c>
      <c r="I139" s="98" t="s">
        <v>131</v>
      </c>
      <c r="J139" s="98"/>
      <c r="K139" s="102">
        <v>1.7800000000004192</v>
      </c>
      <c r="L139" s="79" t="s">
        <v>133</v>
      </c>
      <c r="M139" s="80">
        <v>1.8500000000000003E-2</v>
      </c>
      <c r="N139" s="80">
        <v>2.6300000000006162E-2</v>
      </c>
      <c r="O139" s="102">
        <v>1434404.2265844007</v>
      </c>
      <c r="P139" s="78">
        <v>106.35</v>
      </c>
      <c r="Q139" s="102"/>
      <c r="R139" s="102">
        <v>1525.4888888620001</v>
      </c>
      <c r="S139" s="103">
        <v>2.047043364801918E-3</v>
      </c>
      <c r="T139" s="103">
        <v>3.3003736464584598E-3</v>
      </c>
      <c r="U139" s="103">
        <v>3.5666643620194311E-4</v>
      </c>
    </row>
    <row r="140" spans="2:21">
      <c r="B140" s="99" t="s">
        <v>491</v>
      </c>
      <c r="C140" s="98">
        <v>1175660</v>
      </c>
      <c r="D140" s="79" t="s">
        <v>121</v>
      </c>
      <c r="E140" s="79" t="s">
        <v>309</v>
      </c>
      <c r="F140" s="98" t="s">
        <v>489</v>
      </c>
      <c r="G140" s="79" t="s">
        <v>490</v>
      </c>
      <c r="H140" s="98" t="s">
        <v>477</v>
      </c>
      <c r="I140" s="98" t="s">
        <v>131</v>
      </c>
      <c r="J140" s="98"/>
      <c r="K140" s="102">
        <v>1.3699999999995285</v>
      </c>
      <c r="L140" s="79" t="s">
        <v>133</v>
      </c>
      <c r="M140" s="80">
        <v>0.01</v>
      </c>
      <c r="N140" s="80">
        <v>3.5499999999993211E-2</v>
      </c>
      <c r="O140" s="102">
        <v>1207833.8400000001</v>
      </c>
      <c r="P140" s="78">
        <v>103.56</v>
      </c>
      <c r="Q140" s="98"/>
      <c r="R140" s="102">
        <v>1250.8326943069999</v>
      </c>
      <c r="S140" s="103">
        <v>1.0665376520157686E-3</v>
      </c>
      <c r="T140" s="103">
        <v>2.7061588521297341E-3</v>
      </c>
      <c r="U140" s="103">
        <v>2.9245053347858919E-4</v>
      </c>
    </row>
    <row r="141" spans="2:21">
      <c r="B141" s="99" t="s">
        <v>492</v>
      </c>
      <c r="C141" s="98">
        <v>1182831</v>
      </c>
      <c r="D141" s="79" t="s">
        <v>121</v>
      </c>
      <c r="E141" s="79" t="s">
        <v>309</v>
      </c>
      <c r="F141" s="98" t="s">
        <v>489</v>
      </c>
      <c r="G141" s="79" t="s">
        <v>490</v>
      </c>
      <c r="H141" s="98" t="s">
        <v>477</v>
      </c>
      <c r="I141" s="98" t="s">
        <v>131</v>
      </c>
      <c r="J141" s="98"/>
      <c r="K141" s="102">
        <v>4.6400000000006552</v>
      </c>
      <c r="L141" s="79" t="s">
        <v>133</v>
      </c>
      <c r="M141" s="80">
        <v>0.01</v>
      </c>
      <c r="N141" s="80">
        <v>4.0100000000005569E-2</v>
      </c>
      <c r="O141" s="102">
        <v>3051051.1878530001</v>
      </c>
      <c r="P141" s="78">
        <v>92</v>
      </c>
      <c r="Q141" s="98"/>
      <c r="R141" s="102">
        <v>2806.9668492440001</v>
      </c>
      <c r="S141" s="103">
        <v>3.1258912768021983E-3</v>
      </c>
      <c r="T141" s="103">
        <v>6.0728330985342794E-3</v>
      </c>
      <c r="U141" s="103">
        <v>6.5628197620220185E-4</v>
      </c>
    </row>
    <row r="142" spans="2:21">
      <c r="B142" s="99" t="s">
        <v>493</v>
      </c>
      <c r="C142" s="98">
        <v>1191659</v>
      </c>
      <c r="D142" s="79" t="s">
        <v>121</v>
      </c>
      <c r="E142" s="79" t="s">
        <v>309</v>
      </c>
      <c r="F142" s="98" t="s">
        <v>489</v>
      </c>
      <c r="G142" s="79" t="s">
        <v>490</v>
      </c>
      <c r="H142" s="98" t="s">
        <v>477</v>
      </c>
      <c r="I142" s="98" t="s">
        <v>131</v>
      </c>
      <c r="J142" s="98"/>
      <c r="K142" s="102">
        <v>3.2599999999993088</v>
      </c>
      <c r="L142" s="79" t="s">
        <v>133</v>
      </c>
      <c r="M142" s="80">
        <v>3.5400000000000001E-2</v>
      </c>
      <c r="N142" s="80">
        <v>3.8999999999987267E-2</v>
      </c>
      <c r="O142" s="102">
        <v>1107181.02</v>
      </c>
      <c r="P142" s="78">
        <v>99.25</v>
      </c>
      <c r="Q142" s="98"/>
      <c r="R142" s="102">
        <v>1098.8772279759999</v>
      </c>
      <c r="S142" s="103">
        <v>2.861650129360589E-3</v>
      </c>
      <c r="T142" s="103">
        <v>2.3774053487933314E-3</v>
      </c>
      <c r="U142" s="103">
        <v>2.5692263482695568E-4</v>
      </c>
    </row>
    <row r="143" spans="2:21">
      <c r="B143" s="99" t="s">
        <v>494</v>
      </c>
      <c r="C143" s="98">
        <v>1139542</v>
      </c>
      <c r="D143" s="79" t="s">
        <v>121</v>
      </c>
      <c r="E143" s="79" t="s">
        <v>309</v>
      </c>
      <c r="F143" s="98" t="s">
        <v>495</v>
      </c>
      <c r="G143" s="79" t="s">
        <v>344</v>
      </c>
      <c r="H143" s="98" t="s">
        <v>473</v>
      </c>
      <c r="I143" s="98" t="s">
        <v>313</v>
      </c>
      <c r="J143" s="98"/>
      <c r="K143" s="102">
        <v>3.300000000001738</v>
      </c>
      <c r="L143" s="79" t="s">
        <v>133</v>
      </c>
      <c r="M143" s="80">
        <v>1.9400000000000001E-2</v>
      </c>
      <c r="N143" s="80">
        <v>1.9200000000024336E-2</v>
      </c>
      <c r="O143" s="102">
        <v>211256.974754</v>
      </c>
      <c r="P143" s="78">
        <v>108.93</v>
      </c>
      <c r="Q143" s="98"/>
      <c r="R143" s="102">
        <v>230.12222108199998</v>
      </c>
      <c r="S143" s="103">
        <v>5.8447643698305229E-4</v>
      </c>
      <c r="T143" s="103">
        <v>4.9786617226041667E-4</v>
      </c>
      <c r="U143" s="103">
        <v>5.3803651461152987E-5</v>
      </c>
    </row>
    <row r="144" spans="2:21">
      <c r="B144" s="99" t="s">
        <v>496</v>
      </c>
      <c r="C144" s="98">
        <v>1142595</v>
      </c>
      <c r="D144" s="79" t="s">
        <v>121</v>
      </c>
      <c r="E144" s="79" t="s">
        <v>309</v>
      </c>
      <c r="F144" s="98" t="s">
        <v>495</v>
      </c>
      <c r="G144" s="79" t="s">
        <v>344</v>
      </c>
      <c r="H144" s="98" t="s">
        <v>473</v>
      </c>
      <c r="I144" s="98" t="s">
        <v>313</v>
      </c>
      <c r="J144" s="98"/>
      <c r="K144" s="102">
        <v>4.27000000000056</v>
      </c>
      <c r="L144" s="79" t="s">
        <v>133</v>
      </c>
      <c r="M144" s="80">
        <v>1.23E-2</v>
      </c>
      <c r="N144" s="80">
        <v>2.3200000000001983E-2</v>
      </c>
      <c r="O144" s="102">
        <v>2534495.9391359999</v>
      </c>
      <c r="P144" s="78">
        <v>103.68</v>
      </c>
      <c r="Q144" s="98"/>
      <c r="R144" s="102">
        <v>2627.7654971389998</v>
      </c>
      <c r="S144" s="103">
        <v>1.9930415390100021E-3</v>
      </c>
      <c r="T144" s="103">
        <v>5.6851335064787333E-3</v>
      </c>
      <c r="U144" s="103">
        <v>6.1438386204055746E-4</v>
      </c>
    </row>
    <row r="145" spans="2:21">
      <c r="B145" s="99" t="s">
        <v>497</v>
      </c>
      <c r="C145" s="98">
        <v>1820190</v>
      </c>
      <c r="D145" s="79" t="s">
        <v>121</v>
      </c>
      <c r="E145" s="79" t="s">
        <v>309</v>
      </c>
      <c r="F145" s="98" t="s">
        <v>498</v>
      </c>
      <c r="G145" s="79" t="s">
        <v>499</v>
      </c>
      <c r="H145" s="98" t="s">
        <v>500</v>
      </c>
      <c r="I145" s="98" t="s">
        <v>131</v>
      </c>
      <c r="J145" s="98"/>
      <c r="K145" s="98">
        <v>1.46</v>
      </c>
      <c r="L145" s="79" t="s">
        <v>133</v>
      </c>
      <c r="M145" s="80">
        <v>4.6500000000000007E-2</v>
      </c>
      <c r="N145" s="80">
        <v>3.3799515985224814E-2</v>
      </c>
      <c r="O145" s="102">
        <v>1.389E-2</v>
      </c>
      <c r="P145" s="78">
        <v>110.35</v>
      </c>
      <c r="Q145" s="102">
        <v>4.0299999999999994E-7</v>
      </c>
      <c r="R145" s="102">
        <v>1.5702E-5</v>
      </c>
      <c r="S145" s="103">
        <v>3.2304338968103125E-11</v>
      </c>
      <c r="T145" s="103">
        <v>3.3971055033609455E-11</v>
      </c>
      <c r="U145" s="103">
        <v>3.6712010307860958E-12</v>
      </c>
    </row>
    <row r="146" spans="2:21">
      <c r="B146" s="99" t="s">
        <v>501</v>
      </c>
      <c r="C146" s="98">
        <v>1191824</v>
      </c>
      <c r="D146" s="79" t="s">
        <v>121</v>
      </c>
      <c r="E146" s="79" t="s">
        <v>309</v>
      </c>
      <c r="F146" s="98" t="s">
        <v>502</v>
      </c>
      <c r="G146" s="79" t="s">
        <v>129</v>
      </c>
      <c r="H146" s="98" t="s">
        <v>503</v>
      </c>
      <c r="I146" s="98" t="s">
        <v>313</v>
      </c>
      <c r="J146" s="98"/>
      <c r="K146" s="102">
        <v>2.8300000000000529</v>
      </c>
      <c r="L146" s="79" t="s">
        <v>133</v>
      </c>
      <c r="M146" s="80">
        <v>3.2000000000000001E-2</v>
      </c>
      <c r="N146" s="80">
        <v>3.5399999999997461E-2</v>
      </c>
      <c r="O146" s="102">
        <v>1344943.1114040003</v>
      </c>
      <c r="P146" s="78">
        <v>99.42</v>
      </c>
      <c r="Q146" s="98"/>
      <c r="R146" s="102">
        <v>1337.1424433709999</v>
      </c>
      <c r="S146" s="103">
        <v>4.9517437185817911E-3</v>
      </c>
      <c r="T146" s="103">
        <v>2.8928887741390425E-3</v>
      </c>
      <c r="U146" s="103">
        <v>3.1263015643939968E-4</v>
      </c>
    </row>
    <row r="147" spans="2:21">
      <c r="B147" s="99" t="s">
        <v>504</v>
      </c>
      <c r="C147" s="98">
        <v>1142231</v>
      </c>
      <c r="D147" s="79" t="s">
        <v>121</v>
      </c>
      <c r="E147" s="79" t="s">
        <v>309</v>
      </c>
      <c r="F147" s="98" t="s">
        <v>505</v>
      </c>
      <c r="G147" s="79" t="s">
        <v>499</v>
      </c>
      <c r="H147" s="98" t="s">
        <v>500</v>
      </c>
      <c r="I147" s="98" t="s">
        <v>131</v>
      </c>
      <c r="J147" s="98"/>
      <c r="K147" s="102">
        <v>3.1200000000027552</v>
      </c>
      <c r="L147" s="79" t="s">
        <v>133</v>
      </c>
      <c r="M147" s="80">
        <v>2.5699999999999997E-2</v>
      </c>
      <c r="N147" s="80">
        <v>4.3200000000027557E-2</v>
      </c>
      <c r="O147" s="102">
        <v>69942.134825999994</v>
      </c>
      <c r="P147" s="78">
        <v>103.77</v>
      </c>
      <c r="Q147" s="98"/>
      <c r="R147" s="102">
        <v>72.57895044</v>
      </c>
      <c r="S147" s="103">
        <v>5.8809304187096328E-5</v>
      </c>
      <c r="T147" s="103">
        <v>1.5702353328740626E-4</v>
      </c>
      <c r="U147" s="103">
        <v>1.6969298030104508E-5</v>
      </c>
    </row>
    <row r="148" spans="2:21">
      <c r="B148" s="99" t="s">
        <v>506</v>
      </c>
      <c r="C148" s="98">
        <v>1178292</v>
      </c>
      <c r="D148" s="79" t="s">
        <v>121</v>
      </c>
      <c r="E148" s="79" t="s">
        <v>309</v>
      </c>
      <c r="F148" s="98" t="s">
        <v>505</v>
      </c>
      <c r="G148" s="79" t="s">
        <v>499</v>
      </c>
      <c r="H148" s="98" t="s">
        <v>500</v>
      </c>
      <c r="I148" s="98" t="s">
        <v>131</v>
      </c>
      <c r="J148" s="98"/>
      <c r="K148" s="102">
        <v>5.8</v>
      </c>
      <c r="L148" s="79" t="s">
        <v>133</v>
      </c>
      <c r="M148" s="80">
        <v>1.09E-2</v>
      </c>
      <c r="N148" s="80">
        <v>4.4100000000001402E-2</v>
      </c>
      <c r="O148" s="102">
        <v>402611.28</v>
      </c>
      <c r="P148" s="78">
        <v>88.11</v>
      </c>
      <c r="Q148" s="98"/>
      <c r="R148" s="102">
        <v>354.74079679499999</v>
      </c>
      <c r="S148" s="103">
        <v>8.9469173333333338E-4</v>
      </c>
      <c r="T148" s="103">
        <v>7.6747669918414299E-4</v>
      </c>
      <c r="U148" s="103">
        <v>8.2940057244662138E-5</v>
      </c>
    </row>
    <row r="149" spans="2:21">
      <c r="B149" s="99" t="s">
        <v>507</v>
      </c>
      <c r="C149" s="98">
        <v>1184530</v>
      </c>
      <c r="D149" s="79" t="s">
        <v>121</v>
      </c>
      <c r="E149" s="79" t="s">
        <v>309</v>
      </c>
      <c r="F149" s="98" t="s">
        <v>505</v>
      </c>
      <c r="G149" s="79" t="s">
        <v>499</v>
      </c>
      <c r="H149" s="98" t="s">
        <v>500</v>
      </c>
      <c r="I149" s="98" t="s">
        <v>131</v>
      </c>
      <c r="J149" s="98"/>
      <c r="K149" s="102">
        <v>6.6900000000019775</v>
      </c>
      <c r="L149" s="79" t="s">
        <v>133</v>
      </c>
      <c r="M149" s="80">
        <v>1.54E-2</v>
      </c>
      <c r="N149" s="80">
        <v>4.5600000000003769E-2</v>
      </c>
      <c r="O149" s="102">
        <v>861142.73034100002</v>
      </c>
      <c r="P149" s="78">
        <v>86.36</v>
      </c>
      <c r="Q149" s="98"/>
      <c r="R149" s="102">
        <v>743.68280683699993</v>
      </c>
      <c r="S149" s="103">
        <v>2.4604078009742856E-3</v>
      </c>
      <c r="T149" s="103">
        <v>1.6089472397534629E-3</v>
      </c>
      <c r="U149" s="103">
        <v>1.7387651808928106E-4</v>
      </c>
    </row>
    <row r="150" spans="2:21">
      <c r="B150" s="99" t="s">
        <v>508</v>
      </c>
      <c r="C150" s="98">
        <v>1182989</v>
      </c>
      <c r="D150" s="79" t="s">
        <v>121</v>
      </c>
      <c r="E150" s="79" t="s">
        <v>309</v>
      </c>
      <c r="F150" s="98" t="s">
        <v>509</v>
      </c>
      <c r="G150" s="79" t="s">
        <v>510</v>
      </c>
      <c r="H150" s="98" t="s">
        <v>503</v>
      </c>
      <c r="I150" s="98" t="s">
        <v>313</v>
      </c>
      <c r="J150" s="98"/>
      <c r="K150" s="102">
        <v>4.969999999998965</v>
      </c>
      <c r="L150" s="79" t="s">
        <v>133</v>
      </c>
      <c r="M150" s="80">
        <v>7.4999999999999997E-3</v>
      </c>
      <c r="N150" s="80">
        <v>3.4799999999991088E-2</v>
      </c>
      <c r="O150" s="102">
        <v>1804110.6271760003</v>
      </c>
      <c r="P150" s="78">
        <v>92.12</v>
      </c>
      <c r="Q150" s="98"/>
      <c r="R150" s="102">
        <v>1661.9467136759999</v>
      </c>
      <c r="S150" s="103">
        <v>1.3477593210637982E-3</v>
      </c>
      <c r="T150" s="103">
        <v>3.5955982214503734E-3</v>
      </c>
      <c r="U150" s="103">
        <v>3.8857091379180332E-4</v>
      </c>
    </row>
    <row r="151" spans="2:21">
      <c r="B151" s="99" t="s">
        <v>511</v>
      </c>
      <c r="C151" s="98">
        <v>1260769</v>
      </c>
      <c r="D151" s="79" t="s">
        <v>121</v>
      </c>
      <c r="E151" s="79" t="s">
        <v>309</v>
      </c>
      <c r="F151" s="98" t="s">
        <v>512</v>
      </c>
      <c r="G151" s="79" t="s">
        <v>499</v>
      </c>
      <c r="H151" s="98" t="s">
        <v>500</v>
      </c>
      <c r="I151" s="98" t="s">
        <v>131</v>
      </c>
      <c r="J151" s="98"/>
      <c r="K151" s="102">
        <v>4.0299999999987977</v>
      </c>
      <c r="L151" s="79" t="s">
        <v>133</v>
      </c>
      <c r="M151" s="80">
        <v>1.0800000000000001E-2</v>
      </c>
      <c r="N151" s="80">
        <v>2.9799999999995493E-2</v>
      </c>
      <c r="O151" s="102">
        <v>1048721.8621439999</v>
      </c>
      <c r="P151" s="78">
        <v>101.46</v>
      </c>
      <c r="Q151" s="98"/>
      <c r="R151" s="102">
        <v>1064.033208176</v>
      </c>
      <c r="S151" s="103">
        <v>3.1973227504390241E-3</v>
      </c>
      <c r="T151" s="103">
        <v>2.3020208045175725E-3</v>
      </c>
      <c r="U151" s="103">
        <v>2.4877594004880704E-4</v>
      </c>
    </row>
    <row r="152" spans="2:21">
      <c r="B152" s="99" t="s">
        <v>513</v>
      </c>
      <c r="C152" s="98">
        <v>6120224</v>
      </c>
      <c r="D152" s="79" t="s">
        <v>121</v>
      </c>
      <c r="E152" s="79" t="s">
        <v>309</v>
      </c>
      <c r="F152" s="98" t="s">
        <v>514</v>
      </c>
      <c r="G152" s="79" t="s">
        <v>510</v>
      </c>
      <c r="H152" s="98" t="s">
        <v>503</v>
      </c>
      <c r="I152" s="98" t="s">
        <v>313</v>
      </c>
      <c r="J152" s="98"/>
      <c r="K152" s="102">
        <v>4.2199999999805762</v>
      </c>
      <c r="L152" s="79" t="s">
        <v>133</v>
      </c>
      <c r="M152" s="80">
        <v>1.8000000000000002E-2</v>
      </c>
      <c r="N152" s="80">
        <v>2.9199999999886695E-2</v>
      </c>
      <c r="O152" s="102">
        <v>118906.229641</v>
      </c>
      <c r="P152" s="78">
        <v>103.91</v>
      </c>
      <c r="Q152" s="98"/>
      <c r="R152" s="102">
        <v>123.55546391999999</v>
      </c>
      <c r="S152" s="103">
        <v>2.1308671514026143E-4</v>
      </c>
      <c r="T152" s="103">
        <v>2.6731049958791665E-4</v>
      </c>
      <c r="U152" s="103">
        <v>2.8887845274637515E-5</v>
      </c>
    </row>
    <row r="153" spans="2:21">
      <c r="B153" s="99" t="s">
        <v>515</v>
      </c>
      <c r="C153" s="98">
        <v>1132828</v>
      </c>
      <c r="D153" s="79" t="s">
        <v>121</v>
      </c>
      <c r="E153" s="79" t="s">
        <v>309</v>
      </c>
      <c r="F153" s="98" t="s">
        <v>516</v>
      </c>
      <c r="G153" s="79" t="s">
        <v>157</v>
      </c>
      <c r="H153" s="98" t="s">
        <v>503</v>
      </c>
      <c r="I153" s="98" t="s">
        <v>313</v>
      </c>
      <c r="J153" s="98"/>
      <c r="K153" s="102">
        <v>1.010000000000147</v>
      </c>
      <c r="L153" s="79" t="s">
        <v>133</v>
      </c>
      <c r="M153" s="80">
        <v>1.9799999999999998E-2</v>
      </c>
      <c r="N153" s="80">
        <v>1.9199999999998735E-2</v>
      </c>
      <c r="O153" s="102">
        <v>872731.47832700005</v>
      </c>
      <c r="P153" s="78">
        <v>107.95</v>
      </c>
      <c r="Q153" s="102">
        <v>9.3228843130000012</v>
      </c>
      <c r="R153" s="102">
        <v>951.43648228600011</v>
      </c>
      <c r="S153" s="103">
        <v>2.8719648789792486E-3</v>
      </c>
      <c r="T153" s="103">
        <v>2.0584193797428033E-3</v>
      </c>
      <c r="U153" s="103">
        <v>2.2245029897438929E-4</v>
      </c>
    </row>
    <row r="154" spans="2:21">
      <c r="B154" s="99" t="s">
        <v>517</v>
      </c>
      <c r="C154" s="98">
        <v>1166057</v>
      </c>
      <c r="D154" s="79" t="s">
        <v>121</v>
      </c>
      <c r="E154" s="79" t="s">
        <v>309</v>
      </c>
      <c r="F154" s="98" t="s">
        <v>518</v>
      </c>
      <c r="G154" s="79" t="s">
        <v>344</v>
      </c>
      <c r="H154" s="98" t="s">
        <v>519</v>
      </c>
      <c r="I154" s="98" t="s">
        <v>313</v>
      </c>
      <c r="J154" s="98"/>
      <c r="K154" s="102">
        <v>4.1199999999991128</v>
      </c>
      <c r="L154" s="79" t="s">
        <v>133</v>
      </c>
      <c r="M154" s="80">
        <v>2.75E-2</v>
      </c>
      <c r="N154" s="80">
        <v>2.9799999999993866E-2</v>
      </c>
      <c r="O154" s="102">
        <v>1431987.2802110002</v>
      </c>
      <c r="P154" s="78">
        <v>107.1</v>
      </c>
      <c r="Q154" s="98"/>
      <c r="R154" s="102">
        <v>1533.658329503</v>
      </c>
      <c r="S154" s="103">
        <v>1.5610335531564992E-3</v>
      </c>
      <c r="T154" s="103">
        <v>3.318048115800532E-3</v>
      </c>
      <c r="U154" s="103">
        <v>3.5857648962839739E-4</v>
      </c>
    </row>
    <row r="155" spans="2:21">
      <c r="B155" s="99" t="s">
        <v>520</v>
      </c>
      <c r="C155" s="98">
        <v>1260603</v>
      </c>
      <c r="D155" s="79" t="s">
        <v>121</v>
      </c>
      <c r="E155" s="79" t="s">
        <v>309</v>
      </c>
      <c r="F155" s="98" t="s">
        <v>512</v>
      </c>
      <c r="G155" s="79" t="s">
        <v>499</v>
      </c>
      <c r="H155" s="98" t="s">
        <v>521</v>
      </c>
      <c r="I155" s="98" t="s">
        <v>131</v>
      </c>
      <c r="J155" s="98"/>
      <c r="K155" s="102">
        <v>2.6600000000003621</v>
      </c>
      <c r="L155" s="79" t="s">
        <v>133</v>
      </c>
      <c r="M155" s="80">
        <v>0.04</v>
      </c>
      <c r="N155" s="80">
        <v>0.16440000000004551</v>
      </c>
      <c r="O155" s="102">
        <v>1472176.3281099999</v>
      </c>
      <c r="P155" s="78">
        <v>78.8</v>
      </c>
      <c r="Q155" s="102"/>
      <c r="R155" s="102">
        <v>1160.0750025130001</v>
      </c>
      <c r="S155" s="103">
        <v>5.0079021067816522E-4</v>
      </c>
      <c r="T155" s="103">
        <v>2.5098058689010157E-3</v>
      </c>
      <c r="U155" s="103">
        <v>2.712309607065921E-4</v>
      </c>
    </row>
    <row r="156" spans="2:21">
      <c r="B156" s="99" t="s">
        <v>522</v>
      </c>
      <c r="C156" s="98">
        <v>1260652</v>
      </c>
      <c r="D156" s="79" t="s">
        <v>121</v>
      </c>
      <c r="E156" s="79" t="s">
        <v>309</v>
      </c>
      <c r="F156" s="98" t="s">
        <v>512</v>
      </c>
      <c r="G156" s="79" t="s">
        <v>499</v>
      </c>
      <c r="H156" s="98" t="s">
        <v>521</v>
      </c>
      <c r="I156" s="98" t="s">
        <v>131</v>
      </c>
      <c r="J156" s="98"/>
      <c r="K156" s="102">
        <v>3.3699999999997563</v>
      </c>
      <c r="L156" s="79" t="s">
        <v>133</v>
      </c>
      <c r="M156" s="80">
        <v>3.2799999999999996E-2</v>
      </c>
      <c r="N156" s="80">
        <v>0.14729999999997445</v>
      </c>
      <c r="O156" s="102">
        <v>1467516.2464769997</v>
      </c>
      <c r="P156" s="78">
        <v>75.489999999999995</v>
      </c>
      <c r="Q156" s="102"/>
      <c r="R156" s="102">
        <v>1107.828007671</v>
      </c>
      <c r="S156" s="103">
        <v>9.6836016891202817E-4</v>
      </c>
      <c r="T156" s="103">
        <v>2.3967702341335792E-3</v>
      </c>
      <c r="U156" s="103">
        <v>2.5901536897818636E-4</v>
      </c>
    </row>
    <row r="157" spans="2:21">
      <c r="B157" s="99" t="s">
        <v>523</v>
      </c>
      <c r="C157" s="98">
        <v>1260736</v>
      </c>
      <c r="D157" s="79" t="s">
        <v>121</v>
      </c>
      <c r="E157" s="79" t="s">
        <v>309</v>
      </c>
      <c r="F157" s="98" t="s">
        <v>512</v>
      </c>
      <c r="G157" s="79" t="s">
        <v>499</v>
      </c>
      <c r="H157" s="98" t="s">
        <v>521</v>
      </c>
      <c r="I157" s="98" t="s">
        <v>131</v>
      </c>
      <c r="J157" s="98"/>
      <c r="K157" s="102">
        <v>4.1400000000144965</v>
      </c>
      <c r="L157" s="79" t="s">
        <v>133</v>
      </c>
      <c r="M157" s="80">
        <v>1.29E-2</v>
      </c>
      <c r="N157" s="80">
        <v>0.1093000000005747</v>
      </c>
      <c r="O157" s="102">
        <v>53391.972807999999</v>
      </c>
      <c r="P157" s="78">
        <v>72.349999999999994</v>
      </c>
      <c r="Q157" s="98"/>
      <c r="R157" s="102">
        <v>38.629092245999999</v>
      </c>
      <c r="S157" s="103">
        <v>5.1627821344339606E-5</v>
      </c>
      <c r="T157" s="103">
        <v>8.3573495006192985E-5</v>
      </c>
      <c r="U157" s="103">
        <v>9.0316624170071572E-6</v>
      </c>
    </row>
    <row r="158" spans="2:21">
      <c r="B158" s="99" t="s">
        <v>524</v>
      </c>
      <c r="C158" s="98">
        <v>6120323</v>
      </c>
      <c r="D158" s="79" t="s">
        <v>121</v>
      </c>
      <c r="E158" s="79" t="s">
        <v>309</v>
      </c>
      <c r="F158" s="98" t="s">
        <v>514</v>
      </c>
      <c r="G158" s="79" t="s">
        <v>510</v>
      </c>
      <c r="H158" s="98" t="s">
        <v>519</v>
      </c>
      <c r="I158" s="98" t="s">
        <v>313</v>
      </c>
      <c r="J158" s="98"/>
      <c r="K158" s="102">
        <v>3.4799999999992224</v>
      </c>
      <c r="L158" s="79" t="s">
        <v>133</v>
      </c>
      <c r="M158" s="80">
        <v>3.3000000000000002E-2</v>
      </c>
      <c r="N158" s="80">
        <v>4.0499999999990023E-2</v>
      </c>
      <c r="O158" s="102">
        <v>1861825.4574279999</v>
      </c>
      <c r="P158" s="78">
        <v>104.97</v>
      </c>
      <c r="Q158" s="102"/>
      <c r="R158" s="102">
        <v>1954.3581765990002</v>
      </c>
      <c r="S158" s="103">
        <v>3.6406869408479566E-3</v>
      </c>
      <c r="T158" s="103">
        <v>4.2282262879014942E-3</v>
      </c>
      <c r="U158" s="103">
        <v>4.5693808129254138E-4</v>
      </c>
    </row>
    <row r="159" spans="2:21">
      <c r="B159" s="99" t="s">
        <v>525</v>
      </c>
      <c r="C159" s="98">
        <v>1168350</v>
      </c>
      <c r="D159" s="79" t="s">
        <v>121</v>
      </c>
      <c r="E159" s="79" t="s">
        <v>309</v>
      </c>
      <c r="F159" s="98" t="s">
        <v>526</v>
      </c>
      <c r="G159" s="79" t="s">
        <v>333</v>
      </c>
      <c r="H159" s="98" t="s">
        <v>519</v>
      </c>
      <c r="I159" s="98" t="s">
        <v>313</v>
      </c>
      <c r="J159" s="98"/>
      <c r="K159" s="102">
        <v>2.9999999999994929</v>
      </c>
      <c r="L159" s="79" t="s">
        <v>133</v>
      </c>
      <c r="M159" s="80">
        <v>1E-3</v>
      </c>
      <c r="N159" s="80">
        <v>2.4599999999996756E-2</v>
      </c>
      <c r="O159" s="102">
        <v>1959992.2332960002</v>
      </c>
      <c r="P159" s="78">
        <v>100.53</v>
      </c>
      <c r="Q159" s="102"/>
      <c r="R159" s="102">
        <v>1970.3801923339997</v>
      </c>
      <c r="S159" s="103">
        <v>3.460988210160513E-3</v>
      </c>
      <c r="T159" s="103">
        <v>4.2628896924539732E-3</v>
      </c>
      <c r="U159" s="103">
        <v>4.6068410349873172E-4</v>
      </c>
    </row>
    <row r="160" spans="2:21">
      <c r="B160" s="99" t="s">
        <v>527</v>
      </c>
      <c r="C160" s="98">
        <v>1175975</v>
      </c>
      <c r="D160" s="79" t="s">
        <v>121</v>
      </c>
      <c r="E160" s="79" t="s">
        <v>309</v>
      </c>
      <c r="F160" s="98" t="s">
        <v>526</v>
      </c>
      <c r="G160" s="79" t="s">
        <v>333</v>
      </c>
      <c r="H160" s="98" t="s">
        <v>519</v>
      </c>
      <c r="I160" s="98" t="s">
        <v>313</v>
      </c>
      <c r="J160" s="98"/>
      <c r="K160" s="102">
        <v>5.7099999999993916</v>
      </c>
      <c r="L160" s="79" t="s">
        <v>133</v>
      </c>
      <c r="M160" s="80">
        <v>3.0000000000000001E-3</v>
      </c>
      <c r="N160" s="80">
        <v>2.6399999999991115E-2</v>
      </c>
      <c r="O160" s="102">
        <v>1105308.978201</v>
      </c>
      <c r="P160" s="78">
        <v>93.66</v>
      </c>
      <c r="Q160" s="98"/>
      <c r="R160" s="102">
        <v>1035.232439853</v>
      </c>
      <c r="S160" s="103">
        <v>3.0550782439758535E-3</v>
      </c>
      <c r="T160" s="103">
        <v>2.2397107493837757E-3</v>
      </c>
      <c r="U160" s="103">
        <v>2.4204218572739387E-4</v>
      </c>
    </row>
    <row r="161" spans="2:21">
      <c r="B161" s="99" t="s">
        <v>528</v>
      </c>
      <c r="C161" s="98">
        <v>1185834</v>
      </c>
      <c r="D161" s="79" t="s">
        <v>121</v>
      </c>
      <c r="E161" s="79" t="s">
        <v>309</v>
      </c>
      <c r="F161" s="98" t="s">
        <v>526</v>
      </c>
      <c r="G161" s="79" t="s">
        <v>333</v>
      </c>
      <c r="H161" s="98" t="s">
        <v>519</v>
      </c>
      <c r="I161" s="98" t="s">
        <v>313</v>
      </c>
      <c r="J161" s="98"/>
      <c r="K161" s="102">
        <v>4.2200000000014413</v>
      </c>
      <c r="L161" s="79" t="s">
        <v>133</v>
      </c>
      <c r="M161" s="80">
        <v>3.0000000000000001E-3</v>
      </c>
      <c r="N161" s="80">
        <v>2.7100000000009852E-2</v>
      </c>
      <c r="O161" s="102">
        <v>1605372.2178720001</v>
      </c>
      <c r="P161" s="78">
        <v>94.2</v>
      </c>
      <c r="Q161" s="98"/>
      <c r="R161" s="102">
        <v>1512.2606825810001</v>
      </c>
      <c r="S161" s="103">
        <v>3.156453436633897E-3</v>
      </c>
      <c r="T161" s="103">
        <v>3.2717546091658991E-3</v>
      </c>
      <c r="U161" s="103">
        <v>3.535736197114159E-4</v>
      </c>
    </row>
    <row r="162" spans="2:21">
      <c r="B162" s="99" t="s">
        <v>529</v>
      </c>
      <c r="C162" s="98">
        <v>1188192</v>
      </c>
      <c r="D162" s="79" t="s">
        <v>121</v>
      </c>
      <c r="E162" s="79" t="s">
        <v>309</v>
      </c>
      <c r="F162" s="98" t="s">
        <v>530</v>
      </c>
      <c r="G162" s="79" t="s">
        <v>531</v>
      </c>
      <c r="H162" s="98" t="s">
        <v>521</v>
      </c>
      <c r="I162" s="98" t="s">
        <v>131</v>
      </c>
      <c r="J162" s="98"/>
      <c r="K162" s="102">
        <v>4.710000000001326</v>
      </c>
      <c r="L162" s="79" t="s">
        <v>133</v>
      </c>
      <c r="M162" s="80">
        <v>3.2500000000000001E-2</v>
      </c>
      <c r="N162" s="80">
        <v>4.8000000000046811E-2</v>
      </c>
      <c r="O162" s="102">
        <v>135137.321616</v>
      </c>
      <c r="P162" s="78">
        <v>94.84</v>
      </c>
      <c r="Q162" s="102"/>
      <c r="R162" s="102">
        <v>128.164237173</v>
      </c>
      <c r="S162" s="103">
        <v>5.1975892929230765E-4</v>
      </c>
      <c r="T162" s="103">
        <v>2.772815153703068E-4</v>
      </c>
      <c r="U162" s="103">
        <v>2.996539801422948E-5</v>
      </c>
    </row>
    <row r="163" spans="2:21">
      <c r="B163" s="99" t="s">
        <v>536</v>
      </c>
      <c r="C163" s="98">
        <v>3660156</v>
      </c>
      <c r="D163" s="79" t="s">
        <v>121</v>
      </c>
      <c r="E163" s="79" t="s">
        <v>309</v>
      </c>
      <c r="F163" s="98" t="s">
        <v>537</v>
      </c>
      <c r="G163" s="79" t="s">
        <v>333</v>
      </c>
      <c r="H163" s="98" t="s">
        <v>535</v>
      </c>
      <c r="I163" s="98"/>
      <c r="J163" s="98"/>
      <c r="K163" s="102">
        <v>3.8799999999992796</v>
      </c>
      <c r="L163" s="79" t="s">
        <v>133</v>
      </c>
      <c r="M163" s="80">
        <v>1.9E-2</v>
      </c>
      <c r="N163" s="80">
        <v>2.9299999999993727E-2</v>
      </c>
      <c r="O163" s="102">
        <v>1610445.12</v>
      </c>
      <c r="P163" s="78">
        <v>100</v>
      </c>
      <c r="Q163" s="98"/>
      <c r="R163" s="102">
        <v>1610.445067057</v>
      </c>
      <c r="S163" s="103">
        <v>2.9614059296336412E-3</v>
      </c>
      <c r="T163" s="103">
        <v>3.4841751370270164E-3</v>
      </c>
      <c r="U163" s="103">
        <v>3.7652958796357416E-4</v>
      </c>
    </row>
    <row r="164" spans="2:21">
      <c r="B164" s="99" t="s">
        <v>538</v>
      </c>
      <c r="C164" s="98">
        <v>1140581</v>
      </c>
      <c r="D164" s="79" t="s">
        <v>121</v>
      </c>
      <c r="E164" s="79" t="s">
        <v>309</v>
      </c>
      <c r="F164" s="98" t="s">
        <v>539</v>
      </c>
      <c r="G164" s="79" t="s">
        <v>333</v>
      </c>
      <c r="H164" s="98" t="s">
        <v>535</v>
      </c>
      <c r="I164" s="98"/>
      <c r="J164" s="98"/>
      <c r="K164" s="98">
        <v>0.25</v>
      </c>
      <c r="L164" s="79" t="s">
        <v>133</v>
      </c>
      <c r="M164" s="80">
        <v>2.1000000000000001E-2</v>
      </c>
      <c r="N164" s="80">
        <v>3.8199787105257663E-2</v>
      </c>
      <c r="O164" s="102">
        <v>4.3884999999999993E-2</v>
      </c>
      <c r="P164" s="78">
        <v>109.42</v>
      </c>
      <c r="Q164" s="98"/>
      <c r="R164" s="102">
        <v>4.7911000000000003E-5</v>
      </c>
      <c r="S164" s="103">
        <v>2.1525970321678486E-10</v>
      </c>
      <c r="T164" s="103">
        <v>1.0365477122119874E-10</v>
      </c>
      <c r="U164" s="103">
        <v>1.1201815856960428E-11</v>
      </c>
    </row>
    <row r="165" spans="2:21">
      <c r="B165" s="99" t="s">
        <v>540</v>
      </c>
      <c r="C165" s="98">
        <v>1155928</v>
      </c>
      <c r="D165" s="79" t="s">
        <v>121</v>
      </c>
      <c r="E165" s="79" t="s">
        <v>309</v>
      </c>
      <c r="F165" s="98" t="s">
        <v>539</v>
      </c>
      <c r="G165" s="79" t="s">
        <v>333</v>
      </c>
      <c r="H165" s="98" t="s">
        <v>535</v>
      </c>
      <c r="I165" s="98"/>
      <c r="J165" s="98"/>
      <c r="K165" s="102">
        <v>4.1999999999992479</v>
      </c>
      <c r="L165" s="79" t="s">
        <v>133</v>
      </c>
      <c r="M165" s="80">
        <v>2.75E-2</v>
      </c>
      <c r="N165" s="80">
        <v>2.6799999999991983E-2</v>
      </c>
      <c r="O165" s="102">
        <v>1485420.4622967157</v>
      </c>
      <c r="P165" s="78">
        <v>107.54</v>
      </c>
      <c r="Q165" s="102"/>
      <c r="R165" s="102">
        <v>1597.4211197710001</v>
      </c>
      <c r="S165" s="103">
        <v>2.9081834491169489E-3</v>
      </c>
      <c r="T165" s="103">
        <v>3.4559980111826955E-3</v>
      </c>
      <c r="U165" s="103">
        <v>3.7348452818130017E-4</v>
      </c>
    </row>
    <row r="166" spans="2:21">
      <c r="B166" s="99" t="s">
        <v>541</v>
      </c>
      <c r="C166" s="98">
        <v>1177658</v>
      </c>
      <c r="D166" s="79" t="s">
        <v>121</v>
      </c>
      <c r="E166" s="79" t="s">
        <v>309</v>
      </c>
      <c r="F166" s="98" t="s">
        <v>539</v>
      </c>
      <c r="G166" s="79" t="s">
        <v>333</v>
      </c>
      <c r="H166" s="98" t="s">
        <v>535</v>
      </c>
      <c r="I166" s="98"/>
      <c r="J166" s="98"/>
      <c r="K166" s="102">
        <v>5.9100000000003119</v>
      </c>
      <c r="L166" s="79" t="s">
        <v>133</v>
      </c>
      <c r="M166" s="80">
        <v>8.5000000000000006E-3</v>
      </c>
      <c r="N166" s="80">
        <v>3.0100000000001476E-2</v>
      </c>
      <c r="O166" s="102">
        <v>1297658.409494</v>
      </c>
      <c r="P166" s="78">
        <v>93.75</v>
      </c>
      <c r="Q166" s="102"/>
      <c r="R166" s="102">
        <v>1216.5547791820002</v>
      </c>
      <c r="S166" s="103">
        <v>2.509472774323927E-3</v>
      </c>
      <c r="T166" s="103">
        <v>2.6319990673157765E-3</v>
      </c>
      <c r="U166" s="103">
        <v>2.8443619662085789E-4</v>
      </c>
    </row>
    <row r="167" spans="2:21">
      <c r="B167" s="99" t="s">
        <v>542</v>
      </c>
      <c r="C167" s="98">
        <v>1169531</v>
      </c>
      <c r="D167" s="79" t="s">
        <v>121</v>
      </c>
      <c r="E167" s="79" t="s">
        <v>309</v>
      </c>
      <c r="F167" s="98" t="s">
        <v>543</v>
      </c>
      <c r="G167" s="79" t="s">
        <v>344</v>
      </c>
      <c r="H167" s="98" t="s">
        <v>535</v>
      </c>
      <c r="I167" s="98"/>
      <c r="J167" s="98"/>
      <c r="K167" s="102">
        <v>2.9700000000013862</v>
      </c>
      <c r="L167" s="79" t="s">
        <v>133</v>
      </c>
      <c r="M167" s="80">
        <v>1.6399999999999998E-2</v>
      </c>
      <c r="N167" s="80">
        <v>2.9000000000019798E-2</v>
      </c>
      <c r="O167" s="102">
        <v>725403.98799500009</v>
      </c>
      <c r="P167" s="78">
        <v>104.47</v>
      </c>
      <c r="Q167" s="98"/>
      <c r="R167" s="102">
        <v>757.8295371349999</v>
      </c>
      <c r="S167" s="103">
        <v>2.7589148447929343E-3</v>
      </c>
      <c r="T167" s="103">
        <v>1.6395534907723767E-3</v>
      </c>
      <c r="U167" s="103">
        <v>1.7718408979048285E-4</v>
      </c>
    </row>
    <row r="168" spans="2:21">
      <c r="B168" s="99" t="s">
        <v>544</v>
      </c>
      <c r="C168" s="98">
        <v>1179340</v>
      </c>
      <c r="D168" s="79" t="s">
        <v>121</v>
      </c>
      <c r="E168" s="79" t="s">
        <v>309</v>
      </c>
      <c r="F168" s="98" t="s">
        <v>545</v>
      </c>
      <c r="G168" s="79" t="s">
        <v>546</v>
      </c>
      <c r="H168" s="98" t="s">
        <v>535</v>
      </c>
      <c r="I168" s="98"/>
      <c r="J168" s="98"/>
      <c r="K168" s="102">
        <v>3.3999999999995651</v>
      </c>
      <c r="L168" s="79" t="s">
        <v>133</v>
      </c>
      <c r="M168" s="80">
        <v>1.4800000000000001E-2</v>
      </c>
      <c r="N168" s="80">
        <v>3.8999999999993838E-2</v>
      </c>
      <c r="O168" s="102">
        <v>2823331.7315639998</v>
      </c>
      <c r="P168" s="78">
        <v>97.56</v>
      </c>
      <c r="Q168" s="102"/>
      <c r="R168" s="102">
        <v>2754.4424463729993</v>
      </c>
      <c r="S168" s="103">
        <v>3.9376737004121311E-3</v>
      </c>
      <c r="T168" s="103">
        <v>5.9591972954175908E-3</v>
      </c>
      <c r="U168" s="103">
        <v>6.4400152517931036E-4</v>
      </c>
    </row>
    <row r="169" spans="2:21">
      <c r="B169" s="99" t="s">
        <v>547</v>
      </c>
      <c r="C169" s="98">
        <v>1113034</v>
      </c>
      <c r="D169" s="79" t="s">
        <v>121</v>
      </c>
      <c r="E169" s="79" t="s">
        <v>309</v>
      </c>
      <c r="F169" s="98" t="s">
        <v>548</v>
      </c>
      <c r="G169" s="79" t="s">
        <v>482</v>
      </c>
      <c r="H169" s="98" t="s">
        <v>535</v>
      </c>
      <c r="I169" s="98"/>
      <c r="J169" s="98"/>
      <c r="K169" s="102">
        <v>0</v>
      </c>
      <c r="L169" s="79" t="s">
        <v>133</v>
      </c>
      <c r="M169" s="80">
        <v>4.9000000000000002E-2</v>
      </c>
      <c r="N169" s="80">
        <v>0</v>
      </c>
      <c r="O169" s="102">
        <v>540793.54468699999</v>
      </c>
      <c r="P169" s="78">
        <v>22.7</v>
      </c>
      <c r="Q169" s="98"/>
      <c r="R169" s="102">
        <v>122.76012345300001</v>
      </c>
      <c r="S169" s="103">
        <v>1.1907941544322556E-3</v>
      </c>
      <c r="T169" s="103">
        <v>2.6558979173064285E-4</v>
      </c>
      <c r="U169" s="103">
        <v>2.870189095402382E-5</v>
      </c>
    </row>
    <row r="170" spans="2:21">
      <c r="B170" s="71"/>
      <c r="C170" s="98"/>
      <c r="D170" s="98"/>
      <c r="E170" s="98"/>
      <c r="F170" s="98"/>
      <c r="G170" s="98"/>
      <c r="H170" s="98"/>
      <c r="I170" s="98"/>
      <c r="J170" s="98"/>
      <c r="K170" s="98"/>
      <c r="L170" s="98"/>
      <c r="M170" s="98"/>
      <c r="N170" s="98"/>
      <c r="O170" s="102"/>
      <c r="P170" s="78"/>
      <c r="Q170" s="98"/>
      <c r="R170" s="98"/>
      <c r="S170" s="98"/>
      <c r="T170" s="103"/>
      <c r="U170" s="98"/>
    </row>
    <row r="171" spans="2:21">
      <c r="B171" s="82" t="s">
        <v>48</v>
      </c>
      <c r="C171" s="70"/>
      <c r="D171" s="70"/>
      <c r="E171" s="70"/>
      <c r="F171" s="70"/>
      <c r="G171" s="70"/>
      <c r="H171" s="70"/>
      <c r="I171" s="70"/>
      <c r="J171" s="70"/>
      <c r="K171" s="100">
        <v>4.3492046337079548</v>
      </c>
      <c r="L171" s="70"/>
      <c r="M171" s="70"/>
      <c r="N171" s="84">
        <v>5.7465989406574797E-2</v>
      </c>
      <c r="O171" s="100"/>
      <c r="P171" s="77"/>
      <c r="Q171" s="100">
        <f>SUM(Q172:Q249)</f>
        <v>45.033666010000005</v>
      </c>
      <c r="R171" s="100">
        <v>49633.729467722995</v>
      </c>
      <c r="S171" s="70"/>
      <c r="T171" s="101">
        <v>0.10738187207179346</v>
      </c>
      <c r="U171" s="101">
        <v>1.1604598062900451E-2</v>
      </c>
    </row>
    <row r="172" spans="2:21">
      <c r="B172" s="99" t="s">
        <v>549</v>
      </c>
      <c r="C172" s="98">
        <v>7480163</v>
      </c>
      <c r="D172" s="79" t="s">
        <v>121</v>
      </c>
      <c r="E172" s="79" t="s">
        <v>309</v>
      </c>
      <c r="F172" s="98" t="s">
        <v>319</v>
      </c>
      <c r="G172" s="79" t="s">
        <v>316</v>
      </c>
      <c r="H172" s="98" t="s">
        <v>317</v>
      </c>
      <c r="I172" s="98" t="s">
        <v>131</v>
      </c>
      <c r="J172" s="98"/>
      <c r="K172" s="98">
        <v>4.0999968464510754</v>
      </c>
      <c r="L172" s="79" t="s">
        <v>133</v>
      </c>
      <c r="M172" s="80">
        <v>2.6800000000000001E-2</v>
      </c>
      <c r="N172" s="80">
        <v>4.1899888704905131E-2</v>
      </c>
      <c r="O172" s="102">
        <v>7.8308000000000003E-2</v>
      </c>
      <c r="P172" s="78">
        <v>94.29</v>
      </c>
      <c r="Q172" s="98"/>
      <c r="R172" s="102">
        <v>7.3677999999999995E-5</v>
      </c>
      <c r="S172" s="103">
        <v>3.0008218430504069E-11</v>
      </c>
      <c r="T172" s="103">
        <v>1.5940131147409738E-10</v>
      </c>
      <c r="U172" s="103">
        <v>1.7226260956964589E-11</v>
      </c>
    </row>
    <row r="173" spans="2:21">
      <c r="B173" s="99" t="s">
        <v>550</v>
      </c>
      <c r="C173" s="98">
        <v>1143585</v>
      </c>
      <c r="D173" s="79" t="s">
        <v>121</v>
      </c>
      <c r="E173" s="79" t="s">
        <v>309</v>
      </c>
      <c r="F173" s="98" t="s">
        <v>551</v>
      </c>
      <c r="G173" s="79" t="s">
        <v>333</v>
      </c>
      <c r="H173" s="98" t="s">
        <v>317</v>
      </c>
      <c r="I173" s="98" t="s">
        <v>131</v>
      </c>
      <c r="J173" s="98"/>
      <c r="K173" s="98">
        <v>2.62</v>
      </c>
      <c r="L173" s="79" t="s">
        <v>133</v>
      </c>
      <c r="M173" s="80">
        <v>1.44E-2</v>
      </c>
      <c r="N173" s="80">
        <v>4.1698880057803471E-2</v>
      </c>
      <c r="O173" s="102">
        <v>1.1877E-2</v>
      </c>
      <c r="P173" s="78">
        <v>93.56</v>
      </c>
      <c r="Q173" s="98"/>
      <c r="R173" s="102">
        <v>1.1072E-5</v>
      </c>
      <c r="S173" s="103">
        <v>2.1594545454545456E-11</v>
      </c>
      <c r="T173" s="103">
        <v>2.3954115484150036E-11</v>
      </c>
      <c r="U173" s="103">
        <v>2.5886853784781338E-12</v>
      </c>
    </row>
    <row r="174" spans="2:21">
      <c r="B174" s="99" t="s">
        <v>552</v>
      </c>
      <c r="C174" s="98">
        <v>6620488</v>
      </c>
      <c r="D174" s="79" t="s">
        <v>121</v>
      </c>
      <c r="E174" s="79" t="s">
        <v>309</v>
      </c>
      <c r="F174" s="98" t="s">
        <v>336</v>
      </c>
      <c r="G174" s="79" t="s">
        <v>316</v>
      </c>
      <c r="H174" s="98" t="s">
        <v>317</v>
      </c>
      <c r="I174" s="98" t="s">
        <v>131</v>
      </c>
      <c r="J174" s="98"/>
      <c r="K174" s="102">
        <v>4.5299999999983367</v>
      </c>
      <c r="L174" s="79" t="s">
        <v>133</v>
      </c>
      <c r="M174" s="80">
        <v>2.5000000000000001E-2</v>
      </c>
      <c r="N174" s="80">
        <v>4.1899999999984353E-2</v>
      </c>
      <c r="O174" s="102">
        <v>439974.86695699999</v>
      </c>
      <c r="P174" s="78">
        <v>92.92</v>
      </c>
      <c r="Q174" s="98"/>
      <c r="R174" s="102">
        <v>408.82463675600002</v>
      </c>
      <c r="S174" s="103">
        <v>1.482890533633137E-4</v>
      </c>
      <c r="T174" s="103">
        <v>8.8448632240055219E-4</v>
      </c>
      <c r="U174" s="103">
        <v>9.5585111951941058E-5</v>
      </c>
    </row>
    <row r="175" spans="2:21">
      <c r="B175" s="99" t="s">
        <v>553</v>
      </c>
      <c r="C175" s="98">
        <v>6000202</v>
      </c>
      <c r="D175" s="79" t="s">
        <v>121</v>
      </c>
      <c r="E175" s="79" t="s">
        <v>309</v>
      </c>
      <c r="F175" s="98" t="s">
        <v>343</v>
      </c>
      <c r="G175" s="79" t="s">
        <v>344</v>
      </c>
      <c r="H175" s="98" t="s">
        <v>345</v>
      </c>
      <c r="I175" s="98" t="s">
        <v>131</v>
      </c>
      <c r="J175" s="98"/>
      <c r="K175" s="98">
        <v>0.77</v>
      </c>
      <c r="L175" s="79" t="s">
        <v>133</v>
      </c>
      <c r="M175" s="80">
        <v>4.8000000000000001E-2</v>
      </c>
      <c r="N175" s="80">
        <v>4.060088465464444E-2</v>
      </c>
      <c r="O175" s="102">
        <v>1.4695E-2</v>
      </c>
      <c r="P175" s="78">
        <v>101.63</v>
      </c>
      <c r="Q175" s="98"/>
      <c r="R175" s="102">
        <v>1.4694999999999999E-5</v>
      </c>
      <c r="S175" s="103">
        <v>2.167981618702563E-11</v>
      </c>
      <c r="T175" s="103">
        <v>3.1792424768748624E-11</v>
      </c>
      <c r="U175" s="103">
        <v>3.435759721526027E-12</v>
      </c>
    </row>
    <row r="176" spans="2:21">
      <c r="B176" s="99" t="s">
        <v>554</v>
      </c>
      <c r="C176" s="98">
        <v>7460389</v>
      </c>
      <c r="D176" s="79" t="s">
        <v>121</v>
      </c>
      <c r="E176" s="79" t="s">
        <v>309</v>
      </c>
      <c r="F176" s="98" t="s">
        <v>555</v>
      </c>
      <c r="G176" s="79" t="s">
        <v>556</v>
      </c>
      <c r="H176" s="98" t="s">
        <v>345</v>
      </c>
      <c r="I176" s="98" t="s">
        <v>131</v>
      </c>
      <c r="J176" s="98"/>
      <c r="K176" s="98">
        <v>2.73</v>
      </c>
      <c r="L176" s="79" t="s">
        <v>133</v>
      </c>
      <c r="M176" s="80">
        <v>2.6099999999999998E-2</v>
      </c>
      <c r="N176" s="80">
        <v>4.0399513819161868E-2</v>
      </c>
      <c r="O176" s="102">
        <v>1.9727999999999999E-2</v>
      </c>
      <c r="P176" s="78">
        <v>96.32</v>
      </c>
      <c r="Q176" s="102">
        <v>2.0100000000000001E-7</v>
      </c>
      <c r="R176" s="102">
        <v>1.8922999999999998E-5</v>
      </c>
      <c r="S176" s="103">
        <v>3.8482755714868685E-11</v>
      </c>
      <c r="T176" s="103">
        <v>4.0939643000954757E-11</v>
      </c>
      <c r="U176" s="103">
        <v>4.4242858938711813E-12</v>
      </c>
    </row>
    <row r="177" spans="2:21">
      <c r="B177" s="99" t="s">
        <v>557</v>
      </c>
      <c r="C177" s="98">
        <v>1133131</v>
      </c>
      <c r="D177" s="79" t="s">
        <v>121</v>
      </c>
      <c r="E177" s="79" t="s">
        <v>309</v>
      </c>
      <c r="F177" s="98" t="s">
        <v>558</v>
      </c>
      <c r="G177" s="79" t="s">
        <v>559</v>
      </c>
      <c r="H177" s="98" t="s">
        <v>354</v>
      </c>
      <c r="I177" s="98" t="s">
        <v>313</v>
      </c>
      <c r="J177" s="98"/>
      <c r="K177" s="98">
        <v>0.91000022933233193</v>
      </c>
      <c r="L177" s="79" t="s">
        <v>133</v>
      </c>
      <c r="M177" s="80">
        <v>4.2000000000000003E-2</v>
      </c>
      <c r="N177" s="80">
        <v>3.759994933930004E-2</v>
      </c>
      <c r="O177" s="102">
        <v>0.14091400000000001</v>
      </c>
      <c r="P177" s="78">
        <v>100.76</v>
      </c>
      <c r="Q177" s="98"/>
      <c r="R177" s="102">
        <v>1.4212200000000001E-4</v>
      </c>
      <c r="S177" s="103">
        <v>9.1235749423850719E-10</v>
      </c>
      <c r="T177" s="103">
        <v>3.0747893793699164E-10</v>
      </c>
      <c r="U177" s="103">
        <v>3.3228788237000483E-11</v>
      </c>
    </row>
    <row r="178" spans="2:21">
      <c r="B178" s="99" t="s">
        <v>560</v>
      </c>
      <c r="C178" s="98">
        <v>2810372</v>
      </c>
      <c r="D178" s="79" t="s">
        <v>121</v>
      </c>
      <c r="E178" s="79" t="s">
        <v>309</v>
      </c>
      <c r="F178" s="98" t="s">
        <v>561</v>
      </c>
      <c r="G178" s="79" t="s">
        <v>426</v>
      </c>
      <c r="H178" s="98" t="s">
        <v>368</v>
      </c>
      <c r="I178" s="98" t="s">
        <v>313</v>
      </c>
      <c r="J178" s="98"/>
      <c r="K178" s="102">
        <v>8.8700000000015198</v>
      </c>
      <c r="L178" s="79" t="s">
        <v>133</v>
      </c>
      <c r="M178" s="80">
        <v>2.4E-2</v>
      </c>
      <c r="N178" s="80">
        <v>4.8000000000008002E-2</v>
      </c>
      <c r="O178" s="102">
        <v>615843.55446999997</v>
      </c>
      <c r="P178" s="78">
        <v>81.23</v>
      </c>
      <c r="Q178" s="98"/>
      <c r="R178" s="102">
        <v>500.249719352</v>
      </c>
      <c r="S178" s="103">
        <v>8.1998485101910322E-4</v>
      </c>
      <c r="T178" s="103">
        <v>1.0822831961950373E-3</v>
      </c>
      <c r="U178" s="103">
        <v>1.1696072381451519E-4</v>
      </c>
    </row>
    <row r="179" spans="2:21">
      <c r="B179" s="99" t="s">
        <v>562</v>
      </c>
      <c r="C179" s="98">
        <v>1138114</v>
      </c>
      <c r="D179" s="79" t="s">
        <v>121</v>
      </c>
      <c r="E179" s="79" t="s">
        <v>309</v>
      </c>
      <c r="F179" s="98" t="s">
        <v>362</v>
      </c>
      <c r="G179" s="79" t="s">
        <v>333</v>
      </c>
      <c r="H179" s="98" t="s">
        <v>363</v>
      </c>
      <c r="I179" s="98" t="s">
        <v>131</v>
      </c>
      <c r="J179" s="98"/>
      <c r="K179" s="98">
        <v>1.9699994596444461</v>
      </c>
      <c r="L179" s="79" t="s">
        <v>133</v>
      </c>
      <c r="M179" s="80">
        <v>3.39E-2</v>
      </c>
      <c r="N179" s="80">
        <v>4.3499599992558001E-2</v>
      </c>
      <c r="O179" s="102">
        <v>3.9455999999999998E-2</v>
      </c>
      <c r="P179" s="78">
        <v>98.15</v>
      </c>
      <c r="Q179" s="102">
        <v>1.5097999999999998E-5</v>
      </c>
      <c r="R179" s="102">
        <v>5.3749000000000003E-5</v>
      </c>
      <c r="S179" s="103">
        <v>8.1001002967559019E-11</v>
      </c>
      <c r="T179" s="103">
        <v>1.1628520169414563E-10</v>
      </c>
      <c r="U179" s="103">
        <v>1.2566767558509864E-11</v>
      </c>
    </row>
    <row r="180" spans="2:21">
      <c r="B180" s="99" t="s">
        <v>563</v>
      </c>
      <c r="C180" s="98">
        <v>1162866</v>
      </c>
      <c r="D180" s="79" t="s">
        <v>121</v>
      </c>
      <c r="E180" s="79" t="s">
        <v>309</v>
      </c>
      <c r="F180" s="98" t="s">
        <v>362</v>
      </c>
      <c r="G180" s="79" t="s">
        <v>333</v>
      </c>
      <c r="H180" s="98" t="s">
        <v>363</v>
      </c>
      <c r="I180" s="98" t="s">
        <v>131</v>
      </c>
      <c r="J180" s="98"/>
      <c r="K180" s="102">
        <v>6.6700000000102744</v>
      </c>
      <c r="L180" s="79" t="s">
        <v>133</v>
      </c>
      <c r="M180" s="80">
        <v>2.4399999999999998E-2</v>
      </c>
      <c r="N180" s="80">
        <v>5.0200000000058725E-2</v>
      </c>
      <c r="O180" s="102">
        <v>393396.39354599995</v>
      </c>
      <c r="P180" s="78">
        <v>86.59</v>
      </c>
      <c r="Q180" s="98"/>
      <c r="R180" s="102">
        <v>340.64193274999997</v>
      </c>
      <c r="S180" s="103">
        <v>3.581090445173494E-4</v>
      </c>
      <c r="T180" s="103">
        <v>7.3697400612694806E-4</v>
      </c>
      <c r="U180" s="103">
        <v>7.9643676897259445E-5</v>
      </c>
    </row>
    <row r="181" spans="2:21">
      <c r="B181" s="99" t="s">
        <v>564</v>
      </c>
      <c r="C181" s="98">
        <v>1132521</v>
      </c>
      <c r="D181" s="79" t="s">
        <v>121</v>
      </c>
      <c r="E181" s="79" t="s">
        <v>309</v>
      </c>
      <c r="F181" s="98" t="s">
        <v>371</v>
      </c>
      <c r="G181" s="79" t="s">
        <v>333</v>
      </c>
      <c r="H181" s="98" t="s">
        <v>363</v>
      </c>
      <c r="I181" s="98" t="s">
        <v>131</v>
      </c>
      <c r="J181" s="98"/>
      <c r="K181" s="102">
        <v>0.50999999999994849</v>
      </c>
      <c r="L181" s="79" t="s">
        <v>133</v>
      </c>
      <c r="M181" s="80">
        <v>3.5000000000000003E-2</v>
      </c>
      <c r="N181" s="80">
        <v>3.419999999995272E-2</v>
      </c>
      <c r="O181" s="102">
        <v>382350.93344899995</v>
      </c>
      <c r="P181" s="78">
        <v>100.03</v>
      </c>
      <c r="Q181" s="102">
        <v>6.6911414000000002</v>
      </c>
      <c r="R181" s="102">
        <v>389.156763302</v>
      </c>
      <c r="S181" s="103">
        <v>3.3537496245756833E-3</v>
      </c>
      <c r="T181" s="103">
        <v>8.4193515621153799E-4</v>
      </c>
      <c r="U181" s="103">
        <v>9.098667116110579E-5</v>
      </c>
    </row>
    <row r="182" spans="2:21">
      <c r="B182" s="99" t="s">
        <v>565</v>
      </c>
      <c r="C182" s="98">
        <v>7590151</v>
      </c>
      <c r="D182" s="79" t="s">
        <v>121</v>
      </c>
      <c r="E182" s="79" t="s">
        <v>309</v>
      </c>
      <c r="F182" s="98" t="s">
        <v>376</v>
      </c>
      <c r="G182" s="79" t="s">
        <v>333</v>
      </c>
      <c r="H182" s="98" t="s">
        <v>368</v>
      </c>
      <c r="I182" s="98" t="s">
        <v>313</v>
      </c>
      <c r="J182" s="98"/>
      <c r="K182" s="102">
        <v>6.2399999999992293</v>
      </c>
      <c r="L182" s="79" t="s">
        <v>133</v>
      </c>
      <c r="M182" s="80">
        <v>2.5499999999999998E-2</v>
      </c>
      <c r="N182" s="80">
        <v>5.019999999999418E-2</v>
      </c>
      <c r="O182" s="102">
        <v>3558574.4304510001</v>
      </c>
      <c r="P182" s="78">
        <v>86.05</v>
      </c>
      <c r="Q182" s="102"/>
      <c r="R182" s="102">
        <v>3062.1534159390003</v>
      </c>
      <c r="S182" s="103">
        <v>2.5178276977822949E-3</v>
      </c>
      <c r="T182" s="103">
        <v>6.6249256282141736E-3</v>
      </c>
      <c r="U182" s="103">
        <v>7.1594578888169809E-4</v>
      </c>
    </row>
    <row r="183" spans="2:21">
      <c r="B183" s="99" t="s">
        <v>566</v>
      </c>
      <c r="C183" s="98">
        <v>4160156</v>
      </c>
      <c r="D183" s="79" t="s">
        <v>121</v>
      </c>
      <c r="E183" s="79" t="s">
        <v>309</v>
      </c>
      <c r="F183" s="98" t="s">
        <v>567</v>
      </c>
      <c r="G183" s="79" t="s">
        <v>333</v>
      </c>
      <c r="H183" s="98" t="s">
        <v>368</v>
      </c>
      <c r="I183" s="98" t="s">
        <v>313</v>
      </c>
      <c r="J183" s="98"/>
      <c r="K183" s="102">
        <v>1.3500000000004504</v>
      </c>
      <c r="L183" s="79" t="s">
        <v>133</v>
      </c>
      <c r="M183" s="80">
        <v>2.5499999999999998E-2</v>
      </c>
      <c r="N183" s="80">
        <v>4.1099999999995945E-2</v>
      </c>
      <c r="O183" s="102">
        <v>905875.38</v>
      </c>
      <c r="P183" s="78">
        <v>98.02</v>
      </c>
      <c r="Q183" s="98"/>
      <c r="R183" s="102">
        <v>887.93904747600004</v>
      </c>
      <c r="S183" s="103">
        <v>2.999726411158133E-3</v>
      </c>
      <c r="T183" s="103">
        <v>1.9210435771429089E-3</v>
      </c>
      <c r="U183" s="103">
        <v>2.076043017685082E-4</v>
      </c>
    </row>
    <row r="184" spans="2:21">
      <c r="B184" s="99" t="s">
        <v>568</v>
      </c>
      <c r="C184" s="98">
        <v>2320232</v>
      </c>
      <c r="D184" s="79" t="s">
        <v>121</v>
      </c>
      <c r="E184" s="79" t="s">
        <v>309</v>
      </c>
      <c r="F184" s="98" t="s">
        <v>569</v>
      </c>
      <c r="G184" s="79" t="s">
        <v>127</v>
      </c>
      <c r="H184" s="98" t="s">
        <v>368</v>
      </c>
      <c r="I184" s="98" t="s">
        <v>313</v>
      </c>
      <c r="J184" s="98"/>
      <c r="K184" s="102">
        <v>4.3299999999967387</v>
      </c>
      <c r="L184" s="79" t="s">
        <v>133</v>
      </c>
      <c r="M184" s="80">
        <v>2.2400000000000003E-2</v>
      </c>
      <c r="N184" s="80">
        <v>4.5999999999977767E-2</v>
      </c>
      <c r="O184" s="102">
        <v>593251.80738300004</v>
      </c>
      <c r="P184" s="78">
        <v>90.96</v>
      </c>
      <c r="Q184" s="98"/>
      <c r="R184" s="102">
        <v>539.62183937199995</v>
      </c>
      <c r="S184" s="103">
        <v>1.7971188973966226E-3</v>
      </c>
      <c r="T184" s="103">
        <v>1.1674642212867006E-3</v>
      </c>
      <c r="U184" s="103">
        <v>1.2616610959987105E-4</v>
      </c>
    </row>
    <row r="185" spans="2:21">
      <c r="B185" s="99" t="s">
        <v>570</v>
      </c>
      <c r="C185" s="98">
        <v>2260420</v>
      </c>
      <c r="D185" s="79" t="s">
        <v>121</v>
      </c>
      <c r="E185" s="79" t="s">
        <v>309</v>
      </c>
      <c r="F185" s="98" t="s">
        <v>388</v>
      </c>
      <c r="G185" s="79" t="s">
        <v>333</v>
      </c>
      <c r="H185" s="98" t="s">
        <v>363</v>
      </c>
      <c r="I185" s="98" t="s">
        <v>131</v>
      </c>
      <c r="J185" s="98"/>
      <c r="K185" s="102">
        <v>0.73999999999999988</v>
      </c>
      <c r="L185" s="79" t="s">
        <v>133</v>
      </c>
      <c r="M185" s="80">
        <v>5.74E-2</v>
      </c>
      <c r="N185" s="80">
        <v>4.6199998832423601E-2</v>
      </c>
      <c r="O185" s="102">
        <v>16.752655000000001</v>
      </c>
      <c r="P185" s="78">
        <v>102.25</v>
      </c>
      <c r="Q185" s="98"/>
      <c r="R185" s="102">
        <v>1.7129499999999999E-2</v>
      </c>
      <c r="S185" s="103">
        <v>2.2336926941957996E-6</v>
      </c>
      <c r="T185" s="103">
        <v>3.705943110420412E-8</v>
      </c>
      <c r="U185" s="103">
        <v>4.0049572065246738E-9</v>
      </c>
    </row>
    <row r="186" spans="2:21">
      <c r="B186" s="99" t="s">
        <v>571</v>
      </c>
      <c r="C186" s="98">
        <v>1135920</v>
      </c>
      <c r="D186" s="79" t="s">
        <v>121</v>
      </c>
      <c r="E186" s="79" t="s">
        <v>309</v>
      </c>
      <c r="F186" s="98" t="s">
        <v>572</v>
      </c>
      <c r="G186" s="79" t="s">
        <v>448</v>
      </c>
      <c r="H186" s="98" t="s">
        <v>363</v>
      </c>
      <c r="I186" s="98" t="s">
        <v>131</v>
      </c>
      <c r="J186" s="98"/>
      <c r="K186" s="102">
        <v>1.470000000000814</v>
      </c>
      <c r="L186" s="79" t="s">
        <v>133</v>
      </c>
      <c r="M186" s="80">
        <v>4.0999999999999995E-2</v>
      </c>
      <c r="N186" s="80">
        <v>4.3399999999995942E-2</v>
      </c>
      <c r="O186" s="102">
        <v>483133.53600000002</v>
      </c>
      <c r="P186" s="78">
        <v>99.7</v>
      </c>
      <c r="Q186" s="102">
        <v>9.9042374880000015</v>
      </c>
      <c r="R186" s="102">
        <v>491.58837287999989</v>
      </c>
      <c r="S186" s="103">
        <v>1.61044512E-3</v>
      </c>
      <c r="T186" s="103">
        <v>1.0635444955412686E-3</v>
      </c>
      <c r="U186" s="103">
        <v>1.1493566050436348E-4</v>
      </c>
    </row>
    <row r="187" spans="2:21">
      <c r="B187" s="99" t="s">
        <v>573</v>
      </c>
      <c r="C187" s="98">
        <v>7770209</v>
      </c>
      <c r="D187" s="79" t="s">
        <v>121</v>
      </c>
      <c r="E187" s="79" t="s">
        <v>309</v>
      </c>
      <c r="F187" s="98" t="s">
        <v>419</v>
      </c>
      <c r="G187" s="79" t="s">
        <v>420</v>
      </c>
      <c r="H187" s="98" t="s">
        <v>368</v>
      </c>
      <c r="I187" s="98" t="s">
        <v>313</v>
      </c>
      <c r="J187" s="98"/>
      <c r="K187" s="98">
        <v>3.44</v>
      </c>
      <c r="L187" s="79" t="s">
        <v>133</v>
      </c>
      <c r="M187" s="80">
        <v>5.0900000000000001E-2</v>
      </c>
      <c r="N187" s="80">
        <v>4.2300244169403048E-2</v>
      </c>
      <c r="O187" s="102">
        <v>1.1474E-2</v>
      </c>
      <c r="P187" s="78">
        <v>104</v>
      </c>
      <c r="Q187" s="98"/>
      <c r="R187" s="102">
        <v>1.1877E-5</v>
      </c>
      <c r="S187" s="103">
        <v>1.5876533580920546E-11</v>
      </c>
      <c r="T187" s="103">
        <v>2.5695721604520411E-11</v>
      </c>
      <c r="U187" s="103">
        <v>2.7768981430802741E-12</v>
      </c>
    </row>
    <row r="188" spans="2:21">
      <c r="B188" s="99" t="s">
        <v>574</v>
      </c>
      <c r="C188" s="98">
        <v>7770258</v>
      </c>
      <c r="D188" s="79" t="s">
        <v>121</v>
      </c>
      <c r="E188" s="79" t="s">
        <v>309</v>
      </c>
      <c r="F188" s="98" t="s">
        <v>419</v>
      </c>
      <c r="G188" s="79" t="s">
        <v>420</v>
      </c>
      <c r="H188" s="98" t="s">
        <v>368</v>
      </c>
      <c r="I188" s="98" t="s">
        <v>313</v>
      </c>
      <c r="J188" s="98"/>
      <c r="K188" s="98">
        <v>4.5099992659695909</v>
      </c>
      <c r="L188" s="79" t="s">
        <v>133</v>
      </c>
      <c r="M188" s="80">
        <v>3.5200000000000002E-2</v>
      </c>
      <c r="N188" s="80">
        <v>4.5200097608589555E-2</v>
      </c>
      <c r="O188" s="102">
        <v>0.118368</v>
      </c>
      <c r="P188" s="78">
        <v>97.08</v>
      </c>
      <c r="Q188" s="98"/>
      <c r="R188" s="102">
        <v>1.14744E-4</v>
      </c>
      <c r="S188" s="103">
        <v>1.4422064706295179E-10</v>
      </c>
      <c r="T188" s="103">
        <v>2.4824702195748839E-10</v>
      </c>
      <c r="U188" s="103">
        <v>2.6827683803115514E-11</v>
      </c>
    </row>
    <row r="189" spans="2:21">
      <c r="B189" s="99" t="s">
        <v>575</v>
      </c>
      <c r="C189" s="98">
        <v>1410299</v>
      </c>
      <c r="D189" s="79" t="s">
        <v>121</v>
      </c>
      <c r="E189" s="79" t="s">
        <v>309</v>
      </c>
      <c r="F189" s="98" t="s">
        <v>422</v>
      </c>
      <c r="G189" s="79" t="s">
        <v>129</v>
      </c>
      <c r="H189" s="98" t="s">
        <v>368</v>
      </c>
      <c r="I189" s="98" t="s">
        <v>313</v>
      </c>
      <c r="J189" s="98"/>
      <c r="K189" s="102">
        <v>1.7800000000028802</v>
      </c>
      <c r="L189" s="79" t="s">
        <v>133</v>
      </c>
      <c r="M189" s="80">
        <v>2.7000000000000003E-2</v>
      </c>
      <c r="N189" s="80">
        <v>4.560000000053762E-2</v>
      </c>
      <c r="O189" s="102">
        <v>21485.602992000004</v>
      </c>
      <c r="P189" s="78">
        <v>96.96</v>
      </c>
      <c r="Q189" s="98"/>
      <c r="R189" s="102">
        <v>20.832440673000001</v>
      </c>
      <c r="S189" s="103">
        <v>9.812816895536758E-5</v>
      </c>
      <c r="T189" s="103">
        <v>4.5070690904782001E-5</v>
      </c>
      <c r="U189" s="103">
        <v>4.8707220527644758E-6</v>
      </c>
    </row>
    <row r="190" spans="2:21">
      <c r="B190" s="99" t="s">
        <v>576</v>
      </c>
      <c r="C190" s="98">
        <v>2300176</v>
      </c>
      <c r="D190" s="79" t="s">
        <v>121</v>
      </c>
      <c r="E190" s="79" t="s">
        <v>309</v>
      </c>
      <c r="F190" s="98" t="s">
        <v>429</v>
      </c>
      <c r="G190" s="79" t="s">
        <v>157</v>
      </c>
      <c r="H190" s="98" t="s">
        <v>430</v>
      </c>
      <c r="I190" s="98" t="s">
        <v>131</v>
      </c>
      <c r="J190" s="98"/>
      <c r="K190" s="102">
        <v>1.8500000000020382</v>
      </c>
      <c r="L190" s="79" t="s">
        <v>133</v>
      </c>
      <c r="M190" s="80">
        <v>3.6499999999999998E-2</v>
      </c>
      <c r="N190" s="80">
        <v>4.2200000000047748E-2</v>
      </c>
      <c r="O190" s="102">
        <v>518692.31744299998</v>
      </c>
      <c r="P190" s="78">
        <v>99.32</v>
      </c>
      <c r="Q190" s="98"/>
      <c r="R190" s="102">
        <v>515.16519240699995</v>
      </c>
      <c r="S190" s="103">
        <v>3.2469584914240397E-4</v>
      </c>
      <c r="T190" s="103">
        <v>1.1145526113016302E-3</v>
      </c>
      <c r="U190" s="103">
        <v>1.2044803116734783E-4</v>
      </c>
    </row>
    <row r="191" spans="2:21">
      <c r="B191" s="99" t="s">
        <v>577</v>
      </c>
      <c r="C191" s="98">
        <v>1185941</v>
      </c>
      <c r="D191" s="79" t="s">
        <v>121</v>
      </c>
      <c r="E191" s="79" t="s">
        <v>309</v>
      </c>
      <c r="F191" s="98" t="s">
        <v>578</v>
      </c>
      <c r="G191" s="79" t="s">
        <v>130</v>
      </c>
      <c r="H191" s="98" t="s">
        <v>430</v>
      </c>
      <c r="I191" s="98" t="s">
        <v>131</v>
      </c>
      <c r="J191" s="98"/>
      <c r="K191" s="102">
        <v>2.2300000000002242</v>
      </c>
      <c r="L191" s="79" t="s">
        <v>133</v>
      </c>
      <c r="M191" s="80">
        <v>4.5999999999999999E-2</v>
      </c>
      <c r="N191" s="80">
        <v>4.8800000000000267E-2</v>
      </c>
      <c r="O191" s="102">
        <v>1509792.3</v>
      </c>
      <c r="P191" s="78">
        <v>100.42</v>
      </c>
      <c r="Q191" s="98"/>
      <c r="R191" s="102">
        <v>1516.133394042</v>
      </c>
      <c r="S191" s="103">
        <v>3.9194005866929728E-3</v>
      </c>
      <c r="T191" s="103">
        <v>3.2801331656664035E-3</v>
      </c>
      <c r="U191" s="103">
        <v>3.544790777618273E-4</v>
      </c>
    </row>
    <row r="192" spans="2:21">
      <c r="B192" s="99" t="s">
        <v>579</v>
      </c>
      <c r="C192" s="98">
        <v>1137975</v>
      </c>
      <c r="D192" s="79" t="s">
        <v>121</v>
      </c>
      <c r="E192" s="79" t="s">
        <v>309</v>
      </c>
      <c r="F192" s="98" t="s">
        <v>580</v>
      </c>
      <c r="G192" s="79" t="s">
        <v>499</v>
      </c>
      <c r="H192" s="98" t="s">
        <v>427</v>
      </c>
      <c r="I192" s="98" t="s">
        <v>313</v>
      </c>
      <c r="J192" s="98"/>
      <c r="K192" s="98">
        <v>2.19</v>
      </c>
      <c r="L192" s="79" t="s">
        <v>133</v>
      </c>
      <c r="M192" s="80">
        <v>4.3499999999999997E-2</v>
      </c>
      <c r="N192" s="80">
        <v>0.19159138993652838</v>
      </c>
      <c r="O192" s="102">
        <v>1.4897000000000001E-2</v>
      </c>
      <c r="P192" s="78">
        <v>73.94</v>
      </c>
      <c r="Q192" s="98"/>
      <c r="R192" s="102">
        <v>1.0870999999999998E-5</v>
      </c>
      <c r="S192" s="103">
        <v>1.430133926584541E-11</v>
      </c>
      <c r="T192" s="103">
        <v>2.3519254825523391E-11</v>
      </c>
      <c r="U192" s="103">
        <v>2.541690638496729E-12</v>
      </c>
    </row>
    <row r="193" spans="2:21">
      <c r="B193" s="99" t="s">
        <v>581</v>
      </c>
      <c r="C193" s="98">
        <v>1143130</v>
      </c>
      <c r="D193" s="79" t="s">
        <v>121</v>
      </c>
      <c r="E193" s="79" t="s">
        <v>309</v>
      </c>
      <c r="F193" s="98" t="s">
        <v>450</v>
      </c>
      <c r="G193" s="79" t="s">
        <v>448</v>
      </c>
      <c r="H193" s="98" t="s">
        <v>430</v>
      </c>
      <c r="I193" s="98" t="s">
        <v>131</v>
      </c>
      <c r="J193" s="98"/>
      <c r="K193" s="102">
        <v>7.850000000003126</v>
      </c>
      <c r="L193" s="79" t="s">
        <v>133</v>
      </c>
      <c r="M193" s="80">
        <v>3.0499999999999999E-2</v>
      </c>
      <c r="N193" s="80">
        <v>4.9400000000025361E-2</v>
      </c>
      <c r="O193" s="102">
        <v>1254187.8254140001</v>
      </c>
      <c r="P193" s="78">
        <v>86.75</v>
      </c>
      <c r="Q193" s="102"/>
      <c r="R193" s="102">
        <v>1088.007938496</v>
      </c>
      <c r="S193" s="103">
        <v>1.8371977195411797E-3</v>
      </c>
      <c r="T193" s="103">
        <v>2.3538897946536481E-3</v>
      </c>
      <c r="U193" s="103">
        <v>2.5438134411603431E-4</v>
      </c>
    </row>
    <row r="194" spans="2:21">
      <c r="B194" s="99" t="s">
        <v>582</v>
      </c>
      <c r="C194" s="98">
        <v>1157601</v>
      </c>
      <c r="D194" s="79" t="s">
        <v>121</v>
      </c>
      <c r="E194" s="79" t="s">
        <v>309</v>
      </c>
      <c r="F194" s="98" t="s">
        <v>450</v>
      </c>
      <c r="G194" s="79" t="s">
        <v>448</v>
      </c>
      <c r="H194" s="98" t="s">
        <v>430</v>
      </c>
      <c r="I194" s="98" t="s">
        <v>131</v>
      </c>
      <c r="J194" s="98"/>
      <c r="K194" s="102">
        <v>3.3500000000014292</v>
      </c>
      <c r="L194" s="79" t="s">
        <v>133</v>
      </c>
      <c r="M194" s="80">
        <v>2.9100000000000001E-2</v>
      </c>
      <c r="N194" s="80">
        <v>4.3700000000020001E-2</v>
      </c>
      <c r="O194" s="102">
        <v>733297.56461999996</v>
      </c>
      <c r="P194" s="78">
        <v>95.45</v>
      </c>
      <c r="Q194" s="102"/>
      <c r="R194" s="102">
        <v>699.93252547999998</v>
      </c>
      <c r="S194" s="103">
        <v>1.2221626076999999E-3</v>
      </c>
      <c r="T194" s="103">
        <v>1.5142941244997027E-3</v>
      </c>
      <c r="U194" s="103">
        <v>1.6364749770875629E-4</v>
      </c>
    </row>
    <row r="195" spans="2:21">
      <c r="B195" s="99" t="s">
        <v>583</v>
      </c>
      <c r="C195" s="98">
        <v>1138163</v>
      </c>
      <c r="D195" s="79" t="s">
        <v>121</v>
      </c>
      <c r="E195" s="79" t="s">
        <v>309</v>
      </c>
      <c r="F195" s="98" t="s">
        <v>450</v>
      </c>
      <c r="G195" s="79" t="s">
        <v>448</v>
      </c>
      <c r="H195" s="98" t="s">
        <v>430</v>
      </c>
      <c r="I195" s="98" t="s">
        <v>131</v>
      </c>
      <c r="J195" s="98"/>
      <c r="K195" s="98">
        <v>5.3900009219644307</v>
      </c>
      <c r="L195" s="79" t="s">
        <v>133</v>
      </c>
      <c r="M195" s="80">
        <v>3.95E-2</v>
      </c>
      <c r="N195" s="80">
        <v>4.6599917636157728E-2</v>
      </c>
      <c r="O195" s="102">
        <v>4.0260999999999998E-2</v>
      </c>
      <c r="P195" s="78">
        <v>96.57</v>
      </c>
      <c r="Q195" s="102">
        <v>8.0500000000000002E-7</v>
      </c>
      <c r="R195" s="102">
        <v>3.8852E-5</v>
      </c>
      <c r="S195" s="103">
        <v>1.6774719607172323E-10</v>
      </c>
      <c r="T195" s="103">
        <v>8.4055752780906535E-11</v>
      </c>
      <c r="U195" s="103">
        <v>9.0837792923259077E-12</v>
      </c>
    </row>
    <row r="196" spans="2:21">
      <c r="B196" s="99" t="s">
        <v>584</v>
      </c>
      <c r="C196" s="98">
        <v>1143122</v>
      </c>
      <c r="D196" s="79" t="s">
        <v>121</v>
      </c>
      <c r="E196" s="79" t="s">
        <v>309</v>
      </c>
      <c r="F196" s="98" t="s">
        <v>450</v>
      </c>
      <c r="G196" s="79" t="s">
        <v>448</v>
      </c>
      <c r="H196" s="98" t="s">
        <v>430</v>
      </c>
      <c r="I196" s="98" t="s">
        <v>131</v>
      </c>
      <c r="J196" s="98"/>
      <c r="K196" s="102">
        <v>7.0899999999990655</v>
      </c>
      <c r="L196" s="79" t="s">
        <v>133</v>
      </c>
      <c r="M196" s="80">
        <v>3.0499999999999999E-2</v>
      </c>
      <c r="N196" s="80">
        <v>4.999999999999323E-2</v>
      </c>
      <c r="O196" s="102">
        <v>1686190.211988</v>
      </c>
      <c r="P196" s="78">
        <v>87.6</v>
      </c>
      <c r="Q196" s="102"/>
      <c r="R196" s="102">
        <v>1477.1026257819999</v>
      </c>
      <c r="S196" s="103">
        <v>2.3134259083912594E-3</v>
      </c>
      <c r="T196" s="103">
        <v>3.1956906502820883E-3</v>
      </c>
      <c r="U196" s="103">
        <v>3.4535350161429926E-4</v>
      </c>
    </row>
    <row r="197" spans="2:21">
      <c r="B197" s="99" t="s">
        <v>585</v>
      </c>
      <c r="C197" s="98">
        <v>1182666</v>
      </c>
      <c r="D197" s="79" t="s">
        <v>121</v>
      </c>
      <c r="E197" s="79" t="s">
        <v>309</v>
      </c>
      <c r="F197" s="98" t="s">
        <v>450</v>
      </c>
      <c r="G197" s="79" t="s">
        <v>448</v>
      </c>
      <c r="H197" s="98" t="s">
        <v>430</v>
      </c>
      <c r="I197" s="98" t="s">
        <v>131</v>
      </c>
      <c r="J197" s="98"/>
      <c r="K197" s="102">
        <v>8.7200000000001072</v>
      </c>
      <c r="L197" s="79" t="s">
        <v>133</v>
      </c>
      <c r="M197" s="80">
        <v>2.63E-2</v>
      </c>
      <c r="N197" s="80">
        <v>4.9899999999998119E-2</v>
      </c>
      <c r="O197" s="102">
        <v>1811750.76</v>
      </c>
      <c r="P197" s="78">
        <v>81.97</v>
      </c>
      <c r="Q197" s="102"/>
      <c r="R197" s="102">
        <v>1485.0920979719999</v>
      </c>
      <c r="S197" s="103">
        <v>2.6117509788205718E-3</v>
      </c>
      <c r="T197" s="103">
        <v>3.2129757604244893E-3</v>
      </c>
      <c r="U197" s="103">
        <v>3.4722147757528291E-4</v>
      </c>
    </row>
    <row r="198" spans="2:21">
      <c r="B198" s="99" t="s">
        <v>586</v>
      </c>
      <c r="C198" s="98">
        <v>1141647</v>
      </c>
      <c r="D198" s="79" t="s">
        <v>121</v>
      </c>
      <c r="E198" s="79" t="s">
        <v>309</v>
      </c>
      <c r="F198" s="98" t="s">
        <v>587</v>
      </c>
      <c r="G198" s="79" t="s">
        <v>128</v>
      </c>
      <c r="H198" s="98" t="s">
        <v>427</v>
      </c>
      <c r="I198" s="98" t="s">
        <v>313</v>
      </c>
      <c r="J198" s="98"/>
      <c r="K198" s="102">
        <v>0.3600000000172397</v>
      </c>
      <c r="L198" s="79" t="s">
        <v>133</v>
      </c>
      <c r="M198" s="80">
        <v>3.4000000000000002E-2</v>
      </c>
      <c r="N198" s="80">
        <v>3.9599999999023076E-2</v>
      </c>
      <c r="O198" s="102">
        <v>13881.091804</v>
      </c>
      <c r="P198" s="78">
        <v>100.29</v>
      </c>
      <c r="Q198" s="98"/>
      <c r="R198" s="102">
        <v>13.921346491</v>
      </c>
      <c r="S198" s="103">
        <v>1.321726611252019E-4</v>
      </c>
      <c r="T198" s="103">
        <v>3.0118636338536926E-5</v>
      </c>
      <c r="U198" s="103">
        <v>3.2548759131123167E-6</v>
      </c>
    </row>
    <row r="199" spans="2:21">
      <c r="B199" s="99" t="s">
        <v>588</v>
      </c>
      <c r="C199" s="98">
        <v>1136068</v>
      </c>
      <c r="D199" s="79" t="s">
        <v>121</v>
      </c>
      <c r="E199" s="79" t="s">
        <v>309</v>
      </c>
      <c r="F199" s="98" t="s">
        <v>456</v>
      </c>
      <c r="G199" s="79" t="s">
        <v>448</v>
      </c>
      <c r="H199" s="98" t="s">
        <v>430</v>
      </c>
      <c r="I199" s="98" t="s">
        <v>131</v>
      </c>
      <c r="J199" s="98"/>
      <c r="K199" s="102">
        <v>1.529999999996067</v>
      </c>
      <c r="L199" s="79" t="s">
        <v>133</v>
      </c>
      <c r="M199" s="80">
        <v>3.9199999999999999E-2</v>
      </c>
      <c r="N199" s="80">
        <v>4.2699999999988032E-2</v>
      </c>
      <c r="O199" s="102">
        <v>115618.575581</v>
      </c>
      <c r="P199" s="78">
        <v>101.16</v>
      </c>
      <c r="Q199" s="98"/>
      <c r="R199" s="102">
        <v>116.959755082</v>
      </c>
      <c r="S199" s="103">
        <v>1.2045433532703931E-4</v>
      </c>
      <c r="T199" s="103">
        <v>2.5304077675506972E-4</v>
      </c>
      <c r="U199" s="103">
        <v>2.7345737703319814E-5</v>
      </c>
    </row>
    <row r="200" spans="2:21">
      <c r="B200" s="99" t="s">
        <v>589</v>
      </c>
      <c r="C200" s="98">
        <v>1160647</v>
      </c>
      <c r="D200" s="79" t="s">
        <v>121</v>
      </c>
      <c r="E200" s="79" t="s">
        <v>309</v>
      </c>
      <c r="F200" s="98" t="s">
        <v>456</v>
      </c>
      <c r="G200" s="79" t="s">
        <v>448</v>
      </c>
      <c r="H200" s="98" t="s">
        <v>430</v>
      </c>
      <c r="I200" s="98" t="s">
        <v>131</v>
      </c>
      <c r="J200" s="98"/>
      <c r="K200" s="102">
        <v>6.5500000000000442</v>
      </c>
      <c r="L200" s="79" t="s">
        <v>133</v>
      </c>
      <c r="M200" s="80">
        <v>2.64E-2</v>
      </c>
      <c r="N200" s="80">
        <v>4.9100000000000685E-2</v>
      </c>
      <c r="O200" s="102">
        <v>3840472.8244909998</v>
      </c>
      <c r="P200" s="78">
        <v>87.28</v>
      </c>
      <c r="Q200" s="98"/>
      <c r="R200" s="102">
        <v>3351.9646813469999</v>
      </c>
      <c r="S200" s="103">
        <v>2.3472301344846908E-3</v>
      </c>
      <c r="T200" s="103">
        <v>7.2519282040984659E-3</v>
      </c>
      <c r="U200" s="103">
        <v>7.837050180435418E-4</v>
      </c>
    </row>
    <row r="201" spans="2:21">
      <c r="B201" s="99" t="s">
        <v>590</v>
      </c>
      <c r="C201" s="98">
        <v>1179928</v>
      </c>
      <c r="D201" s="79" t="s">
        <v>121</v>
      </c>
      <c r="E201" s="79" t="s">
        <v>309</v>
      </c>
      <c r="F201" s="98" t="s">
        <v>456</v>
      </c>
      <c r="G201" s="79" t="s">
        <v>448</v>
      </c>
      <c r="H201" s="98" t="s">
        <v>430</v>
      </c>
      <c r="I201" s="98" t="s">
        <v>131</v>
      </c>
      <c r="J201" s="98"/>
      <c r="K201" s="102">
        <v>8.1300000000018695</v>
      </c>
      <c r="L201" s="79" t="s">
        <v>133</v>
      </c>
      <c r="M201" s="80">
        <v>2.5000000000000001E-2</v>
      </c>
      <c r="N201" s="80">
        <v>5.0900000000013552E-2</v>
      </c>
      <c r="O201" s="102">
        <v>1518313.6080020003</v>
      </c>
      <c r="P201" s="78">
        <v>82.07</v>
      </c>
      <c r="Q201" s="98"/>
      <c r="R201" s="102">
        <v>1246.079978059</v>
      </c>
      <c r="S201" s="103">
        <v>1.1384671356989256E-3</v>
      </c>
      <c r="T201" s="103">
        <v>2.6958764177124664E-3</v>
      </c>
      <c r="U201" s="103">
        <v>2.9133932619361335E-4</v>
      </c>
    </row>
    <row r="202" spans="2:21">
      <c r="B202" s="99" t="s">
        <v>591</v>
      </c>
      <c r="C202" s="98">
        <v>1143411</v>
      </c>
      <c r="D202" s="79" t="s">
        <v>121</v>
      </c>
      <c r="E202" s="79" t="s">
        <v>309</v>
      </c>
      <c r="F202" s="98" t="s">
        <v>572</v>
      </c>
      <c r="G202" s="79" t="s">
        <v>448</v>
      </c>
      <c r="H202" s="98" t="s">
        <v>430</v>
      </c>
      <c r="I202" s="98" t="s">
        <v>131</v>
      </c>
      <c r="J202" s="98"/>
      <c r="K202" s="102">
        <v>5.8600000000011372</v>
      </c>
      <c r="L202" s="79" t="s">
        <v>133</v>
      </c>
      <c r="M202" s="80">
        <v>3.4300000000000004E-2</v>
      </c>
      <c r="N202" s="80">
        <v>4.890000000000394E-2</v>
      </c>
      <c r="O202" s="102">
        <v>1239555.844449</v>
      </c>
      <c r="P202" s="78">
        <v>92.24</v>
      </c>
      <c r="Q202" s="102"/>
      <c r="R202" s="102">
        <v>1143.366310895</v>
      </c>
      <c r="S202" s="103">
        <v>4.079096500095432E-3</v>
      </c>
      <c r="T202" s="103">
        <v>2.473656850782643E-3</v>
      </c>
      <c r="U202" s="103">
        <v>2.6732439046769961E-4</v>
      </c>
    </row>
    <row r="203" spans="2:21">
      <c r="B203" s="99" t="s">
        <v>592</v>
      </c>
      <c r="C203" s="98">
        <v>1184191</v>
      </c>
      <c r="D203" s="79" t="s">
        <v>121</v>
      </c>
      <c r="E203" s="79" t="s">
        <v>309</v>
      </c>
      <c r="F203" s="98" t="s">
        <v>572</v>
      </c>
      <c r="G203" s="79" t="s">
        <v>448</v>
      </c>
      <c r="H203" s="98" t="s">
        <v>430</v>
      </c>
      <c r="I203" s="98" t="s">
        <v>131</v>
      </c>
      <c r="J203" s="98"/>
      <c r="K203" s="102">
        <v>7.1100000000003165</v>
      </c>
      <c r="L203" s="79" t="s">
        <v>133</v>
      </c>
      <c r="M203" s="80">
        <v>2.98E-2</v>
      </c>
      <c r="N203" s="80">
        <v>4.979999999999838E-2</v>
      </c>
      <c r="O203" s="102">
        <v>983156.61519600009</v>
      </c>
      <c r="P203" s="78">
        <v>87.28</v>
      </c>
      <c r="Q203" s="102"/>
      <c r="R203" s="102">
        <v>858.0990937429998</v>
      </c>
      <c r="S203" s="103">
        <v>2.5045885138578181E-3</v>
      </c>
      <c r="T203" s="103">
        <v>1.8564852590646952E-3</v>
      </c>
      <c r="U203" s="103">
        <v>2.0062758103846107E-4</v>
      </c>
    </row>
    <row r="204" spans="2:21">
      <c r="B204" s="99" t="s">
        <v>593</v>
      </c>
      <c r="C204" s="98">
        <v>1139815</v>
      </c>
      <c r="D204" s="79" t="s">
        <v>121</v>
      </c>
      <c r="E204" s="79" t="s">
        <v>309</v>
      </c>
      <c r="F204" s="98" t="s">
        <v>468</v>
      </c>
      <c r="G204" s="79" t="s">
        <v>448</v>
      </c>
      <c r="H204" s="98" t="s">
        <v>430</v>
      </c>
      <c r="I204" s="98" t="s">
        <v>131</v>
      </c>
      <c r="J204" s="98"/>
      <c r="K204" s="102">
        <v>2.4600000000005564</v>
      </c>
      <c r="L204" s="79" t="s">
        <v>133</v>
      </c>
      <c r="M204" s="80">
        <v>3.61E-2</v>
      </c>
      <c r="N204" s="80">
        <v>4.2600000000007909E-2</v>
      </c>
      <c r="O204" s="102">
        <v>2551344.5409920001</v>
      </c>
      <c r="P204" s="78">
        <v>100.02</v>
      </c>
      <c r="Q204" s="98"/>
      <c r="R204" s="102">
        <v>2551.854724973</v>
      </c>
      <c r="S204" s="103">
        <v>3.32422741497329E-3</v>
      </c>
      <c r="T204" s="103">
        <v>5.5209016239863773E-3</v>
      </c>
      <c r="U204" s="103">
        <v>5.9663556850956861E-4</v>
      </c>
    </row>
    <row r="205" spans="2:21">
      <c r="B205" s="99" t="s">
        <v>594</v>
      </c>
      <c r="C205" s="98">
        <v>1155522</v>
      </c>
      <c r="D205" s="79" t="s">
        <v>121</v>
      </c>
      <c r="E205" s="79" t="s">
        <v>309</v>
      </c>
      <c r="F205" s="98" t="s">
        <v>468</v>
      </c>
      <c r="G205" s="79" t="s">
        <v>448</v>
      </c>
      <c r="H205" s="98" t="s">
        <v>430</v>
      </c>
      <c r="I205" s="98" t="s">
        <v>131</v>
      </c>
      <c r="J205" s="98"/>
      <c r="K205" s="102">
        <v>3.4499999999984996</v>
      </c>
      <c r="L205" s="79" t="s">
        <v>133</v>
      </c>
      <c r="M205" s="80">
        <v>3.3000000000000002E-2</v>
      </c>
      <c r="N205" s="80">
        <v>4.2299999999981387E-2</v>
      </c>
      <c r="O205" s="102">
        <v>848822.30177799996</v>
      </c>
      <c r="P205" s="78">
        <v>98.1</v>
      </c>
      <c r="Q205" s="98"/>
      <c r="R205" s="102">
        <v>832.69467808500008</v>
      </c>
      <c r="S205" s="103">
        <v>2.7528330337057514E-3</v>
      </c>
      <c r="T205" s="103">
        <v>1.8015231649101545E-3</v>
      </c>
      <c r="U205" s="103">
        <v>1.9468790985325109E-4</v>
      </c>
    </row>
    <row r="206" spans="2:21">
      <c r="B206" s="99" t="s">
        <v>595</v>
      </c>
      <c r="C206" s="98">
        <v>1159359</v>
      </c>
      <c r="D206" s="79" t="s">
        <v>121</v>
      </c>
      <c r="E206" s="79" t="s">
        <v>309</v>
      </c>
      <c r="F206" s="98" t="s">
        <v>468</v>
      </c>
      <c r="G206" s="79" t="s">
        <v>448</v>
      </c>
      <c r="H206" s="98" t="s">
        <v>430</v>
      </c>
      <c r="I206" s="98" t="s">
        <v>131</v>
      </c>
      <c r="J206" s="98"/>
      <c r="K206" s="102">
        <v>5.8099999999991532</v>
      </c>
      <c r="L206" s="79" t="s">
        <v>133</v>
      </c>
      <c r="M206" s="80">
        <v>2.6200000000000001E-2</v>
      </c>
      <c r="N206" s="80">
        <v>4.9299999999993627E-2</v>
      </c>
      <c r="O206" s="102">
        <v>2380858.874998</v>
      </c>
      <c r="P206" s="78">
        <v>88.29</v>
      </c>
      <c r="Q206" s="98"/>
      <c r="R206" s="102">
        <v>2102.0602214380001</v>
      </c>
      <c r="S206" s="103">
        <v>1.8408308855748705E-3</v>
      </c>
      <c r="T206" s="103">
        <v>4.5477775739671111E-3</v>
      </c>
      <c r="U206" s="103">
        <v>4.9147151010811585E-4</v>
      </c>
    </row>
    <row r="207" spans="2:21">
      <c r="B207" s="99" t="s">
        <v>596</v>
      </c>
      <c r="C207" s="98">
        <v>1139591</v>
      </c>
      <c r="D207" s="79" t="s">
        <v>121</v>
      </c>
      <c r="E207" s="79" t="s">
        <v>309</v>
      </c>
      <c r="F207" s="98" t="s">
        <v>597</v>
      </c>
      <c r="G207" s="79" t="s">
        <v>128</v>
      </c>
      <c r="H207" s="98" t="s">
        <v>427</v>
      </c>
      <c r="I207" s="98" t="s">
        <v>313</v>
      </c>
      <c r="J207" s="98"/>
      <c r="K207" s="102">
        <v>0.79000000000510884</v>
      </c>
      <c r="L207" s="79" t="s">
        <v>133</v>
      </c>
      <c r="M207" s="80">
        <v>2.4E-2</v>
      </c>
      <c r="N207" s="80">
        <v>4.210000000014049E-2</v>
      </c>
      <c r="O207" s="102">
        <v>158442.95265299999</v>
      </c>
      <c r="P207" s="78">
        <v>98.83</v>
      </c>
      <c r="Q207" s="98"/>
      <c r="R207" s="102">
        <v>156.58917008</v>
      </c>
      <c r="S207" s="103">
        <v>1.1355086225810385E-3</v>
      </c>
      <c r="T207" s="103">
        <v>3.3877845589446636E-4</v>
      </c>
      <c r="U207" s="103">
        <v>3.6611280257778328E-5</v>
      </c>
    </row>
    <row r="208" spans="2:21">
      <c r="B208" s="99" t="s">
        <v>598</v>
      </c>
      <c r="C208" s="98">
        <v>1141829</v>
      </c>
      <c r="D208" s="79" t="s">
        <v>121</v>
      </c>
      <c r="E208" s="79" t="s">
        <v>309</v>
      </c>
      <c r="F208" s="98" t="s">
        <v>597</v>
      </c>
      <c r="G208" s="79" t="s">
        <v>128</v>
      </c>
      <c r="H208" s="98" t="s">
        <v>427</v>
      </c>
      <c r="I208" s="98" t="s">
        <v>313</v>
      </c>
      <c r="J208" s="98"/>
      <c r="K208" s="102">
        <v>2.7899999999991065</v>
      </c>
      <c r="L208" s="79" t="s">
        <v>133</v>
      </c>
      <c r="M208" s="80">
        <v>2.3E-2</v>
      </c>
      <c r="N208" s="80">
        <v>4.5599999999985291E-2</v>
      </c>
      <c r="O208" s="102">
        <v>1004326.409296</v>
      </c>
      <c r="P208" s="78">
        <v>94.76</v>
      </c>
      <c r="Q208" s="98"/>
      <c r="R208" s="102">
        <v>951.69970551500001</v>
      </c>
      <c r="S208" s="103">
        <v>2.6613717316326781E-3</v>
      </c>
      <c r="T208" s="103">
        <v>2.0589888594777718E-3</v>
      </c>
      <c r="U208" s="103">
        <v>2.2251184179629933E-4</v>
      </c>
    </row>
    <row r="209" spans="2:21">
      <c r="B209" s="99" t="s">
        <v>599</v>
      </c>
      <c r="C209" s="98">
        <v>1173566</v>
      </c>
      <c r="D209" s="79" t="s">
        <v>121</v>
      </c>
      <c r="E209" s="79" t="s">
        <v>309</v>
      </c>
      <c r="F209" s="98" t="s">
        <v>597</v>
      </c>
      <c r="G209" s="79" t="s">
        <v>128</v>
      </c>
      <c r="H209" s="98" t="s">
        <v>427</v>
      </c>
      <c r="I209" s="98" t="s">
        <v>313</v>
      </c>
      <c r="J209" s="98"/>
      <c r="K209" s="102">
        <v>2.8200000000009244</v>
      </c>
      <c r="L209" s="79" t="s">
        <v>133</v>
      </c>
      <c r="M209" s="80">
        <v>2.1499999999999998E-2</v>
      </c>
      <c r="N209" s="80">
        <v>5.0300000000017719E-2</v>
      </c>
      <c r="O209" s="102">
        <v>533526.31445599999</v>
      </c>
      <c r="P209" s="78">
        <v>92.39</v>
      </c>
      <c r="Q209" s="102">
        <v>26.158775128000002</v>
      </c>
      <c r="R209" s="102">
        <v>519.08373713599997</v>
      </c>
      <c r="S209" s="103">
        <v>9.0771698027554307E-4</v>
      </c>
      <c r="T209" s="103">
        <v>1.1230303274295452E-3</v>
      </c>
      <c r="U209" s="103">
        <v>1.2136420525015807E-4</v>
      </c>
    </row>
    <row r="210" spans="2:21">
      <c r="B210" s="99" t="s">
        <v>600</v>
      </c>
      <c r="C210" s="98">
        <v>1136464</v>
      </c>
      <c r="D210" s="79" t="s">
        <v>121</v>
      </c>
      <c r="E210" s="79" t="s">
        <v>309</v>
      </c>
      <c r="F210" s="98" t="s">
        <v>597</v>
      </c>
      <c r="G210" s="79" t="s">
        <v>128</v>
      </c>
      <c r="H210" s="98" t="s">
        <v>427</v>
      </c>
      <c r="I210" s="98" t="s">
        <v>313</v>
      </c>
      <c r="J210" s="98"/>
      <c r="K210" s="102">
        <v>1.8400000000006642</v>
      </c>
      <c r="L210" s="79" t="s">
        <v>133</v>
      </c>
      <c r="M210" s="80">
        <v>2.75E-2</v>
      </c>
      <c r="N210" s="80">
        <v>4.3100000000006952E-2</v>
      </c>
      <c r="O210" s="102">
        <v>675037.63654099999</v>
      </c>
      <c r="P210" s="78">
        <v>98.16</v>
      </c>
      <c r="Q210" s="98"/>
      <c r="R210" s="102">
        <v>662.61692153399997</v>
      </c>
      <c r="S210" s="103">
        <v>2.7133061303223375E-3</v>
      </c>
      <c r="T210" s="103">
        <v>1.4335623428628449E-3</v>
      </c>
      <c r="U210" s="103">
        <v>1.5492293499884922E-4</v>
      </c>
    </row>
    <row r="211" spans="2:21">
      <c r="B211" s="99" t="s">
        <v>601</v>
      </c>
      <c r="C211" s="98">
        <v>1161678</v>
      </c>
      <c r="D211" s="79" t="s">
        <v>121</v>
      </c>
      <c r="E211" s="79" t="s">
        <v>309</v>
      </c>
      <c r="F211" s="98" t="s">
        <v>472</v>
      </c>
      <c r="G211" s="79" t="s">
        <v>129</v>
      </c>
      <c r="H211" s="98" t="s">
        <v>473</v>
      </c>
      <c r="I211" s="98" t="s">
        <v>313</v>
      </c>
      <c r="J211" s="98"/>
      <c r="K211" s="102">
        <v>2.3800000000002526</v>
      </c>
      <c r="L211" s="79" t="s">
        <v>133</v>
      </c>
      <c r="M211" s="80">
        <v>2.7999999999999997E-2</v>
      </c>
      <c r="N211" s="80">
        <v>5.4300000000014247E-2</v>
      </c>
      <c r="O211" s="102">
        <v>589161.21900399996</v>
      </c>
      <c r="P211" s="78">
        <v>94.15</v>
      </c>
      <c r="Q211" s="98"/>
      <c r="R211" s="102">
        <v>554.69527454699994</v>
      </c>
      <c r="S211" s="103">
        <v>1.6945089203575638E-3</v>
      </c>
      <c r="T211" s="103">
        <v>1.2000753852069316E-3</v>
      </c>
      <c r="U211" s="103">
        <v>1.2969034923507341E-4</v>
      </c>
    </row>
    <row r="212" spans="2:21">
      <c r="B212" s="99" t="s">
        <v>602</v>
      </c>
      <c r="C212" s="98">
        <v>7390149</v>
      </c>
      <c r="D212" s="79" t="s">
        <v>121</v>
      </c>
      <c r="E212" s="79" t="s">
        <v>309</v>
      </c>
      <c r="F212" s="98" t="s">
        <v>603</v>
      </c>
      <c r="G212" s="79" t="s">
        <v>482</v>
      </c>
      <c r="H212" s="98" t="s">
        <v>477</v>
      </c>
      <c r="I212" s="98" t="s">
        <v>131</v>
      </c>
      <c r="J212" s="98"/>
      <c r="K212" s="102">
        <v>1.9200000000103805</v>
      </c>
      <c r="L212" s="79" t="s">
        <v>133</v>
      </c>
      <c r="M212" s="80">
        <v>0.04</v>
      </c>
      <c r="N212" s="80">
        <v>4.3200000000017294E-2</v>
      </c>
      <c r="O212" s="102">
        <v>23241.192297000001</v>
      </c>
      <c r="P212" s="78">
        <v>99.48</v>
      </c>
      <c r="Q212" s="98"/>
      <c r="R212" s="102">
        <v>23.120338053000001</v>
      </c>
      <c r="S212" s="103">
        <v>8.8196781337067333E-5</v>
      </c>
      <c r="T212" s="103">
        <v>5.0020524544269381E-5</v>
      </c>
      <c r="U212" s="103">
        <v>5.4056431596163926E-6</v>
      </c>
    </row>
    <row r="213" spans="2:21">
      <c r="B213" s="99" t="s">
        <v>604</v>
      </c>
      <c r="C213" s="98">
        <v>7390222</v>
      </c>
      <c r="D213" s="79" t="s">
        <v>121</v>
      </c>
      <c r="E213" s="79" t="s">
        <v>309</v>
      </c>
      <c r="F213" s="98" t="s">
        <v>603</v>
      </c>
      <c r="G213" s="79" t="s">
        <v>482</v>
      </c>
      <c r="H213" s="98" t="s">
        <v>473</v>
      </c>
      <c r="I213" s="98" t="s">
        <v>313</v>
      </c>
      <c r="J213" s="98"/>
      <c r="K213" s="102">
        <v>3.5400000000029799</v>
      </c>
      <c r="L213" s="79" t="s">
        <v>133</v>
      </c>
      <c r="M213" s="80">
        <v>0.04</v>
      </c>
      <c r="N213" s="80">
        <v>4.7100000000044703E-2</v>
      </c>
      <c r="O213" s="102">
        <v>168535.39682299999</v>
      </c>
      <c r="P213" s="78">
        <v>99.55</v>
      </c>
      <c r="Q213" s="98"/>
      <c r="R213" s="102">
        <v>167.77698567499999</v>
      </c>
      <c r="S213" s="103">
        <v>3.0828950229110682E-4</v>
      </c>
      <c r="T213" s="103">
        <v>3.629831367812081E-4</v>
      </c>
      <c r="U213" s="103">
        <v>3.9227043863981914E-5</v>
      </c>
    </row>
    <row r="214" spans="2:21">
      <c r="B214" s="99" t="s">
        <v>605</v>
      </c>
      <c r="C214" s="98">
        <v>1141191</v>
      </c>
      <c r="D214" s="79" t="s">
        <v>121</v>
      </c>
      <c r="E214" s="79" t="s">
        <v>309</v>
      </c>
      <c r="F214" s="98" t="s">
        <v>606</v>
      </c>
      <c r="G214" s="79" t="s">
        <v>510</v>
      </c>
      <c r="H214" s="98" t="s">
        <v>477</v>
      </c>
      <c r="I214" s="98" t="s">
        <v>131</v>
      </c>
      <c r="J214" s="98"/>
      <c r="K214" s="102">
        <v>1.2700000000083198</v>
      </c>
      <c r="L214" s="79" t="s">
        <v>133</v>
      </c>
      <c r="M214" s="80">
        <v>3.0499999999999999E-2</v>
      </c>
      <c r="N214" s="80">
        <v>4.8900000000415993E-2</v>
      </c>
      <c r="O214" s="102">
        <v>61447.957992000003</v>
      </c>
      <c r="P214" s="78">
        <v>97.8</v>
      </c>
      <c r="Q214" s="102"/>
      <c r="R214" s="102">
        <v>60.096102850000001</v>
      </c>
      <c r="S214" s="103">
        <v>5.4926776457127542E-4</v>
      </c>
      <c r="T214" s="103">
        <v>1.3001706898629499E-4</v>
      </c>
      <c r="U214" s="103">
        <v>1.4050749887221198E-5</v>
      </c>
    </row>
    <row r="215" spans="2:21">
      <c r="B215" s="99" t="s">
        <v>607</v>
      </c>
      <c r="C215" s="98">
        <v>1168368</v>
      </c>
      <c r="D215" s="79" t="s">
        <v>121</v>
      </c>
      <c r="E215" s="79" t="s">
        <v>309</v>
      </c>
      <c r="F215" s="98" t="s">
        <v>606</v>
      </c>
      <c r="G215" s="79" t="s">
        <v>510</v>
      </c>
      <c r="H215" s="98" t="s">
        <v>477</v>
      </c>
      <c r="I215" s="98" t="s">
        <v>131</v>
      </c>
      <c r="J215" s="98"/>
      <c r="K215" s="102">
        <v>3.3899999999989525</v>
      </c>
      <c r="L215" s="79" t="s">
        <v>133</v>
      </c>
      <c r="M215" s="80">
        <v>2.58E-2</v>
      </c>
      <c r="N215" s="80">
        <v>5.5199999999965478E-2</v>
      </c>
      <c r="O215" s="102">
        <v>535864.97105299996</v>
      </c>
      <c r="P215" s="78">
        <v>90.83</v>
      </c>
      <c r="Q215" s="102"/>
      <c r="R215" s="102">
        <v>486.72615320900002</v>
      </c>
      <c r="S215" s="103">
        <v>1.7712495118019402E-3</v>
      </c>
      <c r="T215" s="103">
        <v>1.0530251520163014E-3</v>
      </c>
      <c r="U215" s="103">
        <v>1.1379885080699479E-4</v>
      </c>
    </row>
    <row r="216" spans="2:21">
      <c r="B216" s="99" t="s">
        <v>608</v>
      </c>
      <c r="C216" s="98">
        <v>2380046</v>
      </c>
      <c r="D216" s="79" t="s">
        <v>121</v>
      </c>
      <c r="E216" s="79" t="s">
        <v>309</v>
      </c>
      <c r="F216" s="98" t="s">
        <v>609</v>
      </c>
      <c r="G216" s="79" t="s">
        <v>129</v>
      </c>
      <c r="H216" s="98" t="s">
        <v>473</v>
      </c>
      <c r="I216" s="98" t="s">
        <v>313</v>
      </c>
      <c r="J216" s="98"/>
      <c r="K216" s="102">
        <v>1.230000000002234</v>
      </c>
      <c r="L216" s="79" t="s">
        <v>133</v>
      </c>
      <c r="M216" s="80">
        <v>2.9500000000000002E-2</v>
      </c>
      <c r="N216" s="80">
        <v>4.3000000000076914E-2</v>
      </c>
      <c r="O216" s="102">
        <v>277418.49706013437</v>
      </c>
      <c r="P216" s="78">
        <v>98.43</v>
      </c>
      <c r="Q216" s="102"/>
      <c r="R216" s="102">
        <v>273.06302669299998</v>
      </c>
      <c r="S216" s="103">
        <v>3.8789113840961174E-3</v>
      </c>
      <c r="T216" s="103">
        <v>5.9076799818060563E-4</v>
      </c>
      <c r="U216" s="103">
        <v>6.3843412626729895E-5</v>
      </c>
    </row>
    <row r="217" spans="2:21">
      <c r="B217" s="99" t="s">
        <v>610</v>
      </c>
      <c r="C217" s="98">
        <v>1147495</v>
      </c>
      <c r="D217" s="79" t="s">
        <v>121</v>
      </c>
      <c r="E217" s="79" t="s">
        <v>309</v>
      </c>
      <c r="F217" s="98" t="s">
        <v>611</v>
      </c>
      <c r="G217" s="79" t="s">
        <v>499</v>
      </c>
      <c r="H217" s="98" t="s">
        <v>473</v>
      </c>
      <c r="I217" s="98" t="s">
        <v>313</v>
      </c>
      <c r="J217" s="98"/>
      <c r="K217" s="98">
        <v>1.82</v>
      </c>
      <c r="L217" s="79" t="s">
        <v>133</v>
      </c>
      <c r="M217" s="80">
        <v>3.9E-2</v>
      </c>
      <c r="N217" s="80">
        <v>6.7902970087728554E-2</v>
      </c>
      <c r="O217" s="102">
        <v>9.8639999999999995E-3</v>
      </c>
      <c r="P217" s="78">
        <v>95.46</v>
      </c>
      <c r="Q217" s="98"/>
      <c r="R217" s="102">
        <v>9.4610000000000014E-6</v>
      </c>
      <c r="S217" s="103">
        <v>2.4412554349117346E-11</v>
      </c>
      <c r="T217" s="103">
        <v>2.0468739757545476E-11</v>
      </c>
      <c r="U217" s="103">
        <v>2.2120260445973288E-12</v>
      </c>
    </row>
    <row r="218" spans="2:21">
      <c r="B218" s="99" t="s">
        <v>612</v>
      </c>
      <c r="C218" s="98">
        <v>1132505</v>
      </c>
      <c r="D218" s="79" t="s">
        <v>121</v>
      </c>
      <c r="E218" s="79" t="s">
        <v>309</v>
      </c>
      <c r="F218" s="98" t="s">
        <v>495</v>
      </c>
      <c r="G218" s="79" t="s">
        <v>344</v>
      </c>
      <c r="H218" s="98" t="s">
        <v>473</v>
      </c>
      <c r="I218" s="98" t="s">
        <v>313</v>
      </c>
      <c r="J218" s="98"/>
      <c r="K218" s="98">
        <v>1.3700001897698091</v>
      </c>
      <c r="L218" s="79" t="s">
        <v>133</v>
      </c>
      <c r="M218" s="80">
        <v>4.9000000000000002E-2</v>
      </c>
      <c r="N218" s="80">
        <v>4.5100047973506252E-2</v>
      </c>
      <c r="O218" s="102">
        <v>6.4015000000000002E-2</v>
      </c>
      <c r="P218" s="78">
        <v>101.03</v>
      </c>
      <c r="Q218" s="98"/>
      <c r="R218" s="102">
        <v>6.4618999999999999E-5</v>
      </c>
      <c r="S218" s="103">
        <v>9.2161225821959873E-11</v>
      </c>
      <c r="T218" s="103">
        <v>1.3980229303380519E-10</v>
      </c>
      <c r="U218" s="103">
        <v>1.5108224392330067E-11</v>
      </c>
    </row>
    <row r="219" spans="2:21">
      <c r="B219" s="99" t="s">
        <v>613</v>
      </c>
      <c r="C219" s="98">
        <v>1162817</v>
      </c>
      <c r="D219" s="79" t="s">
        <v>121</v>
      </c>
      <c r="E219" s="79" t="s">
        <v>309</v>
      </c>
      <c r="F219" s="98" t="s">
        <v>495</v>
      </c>
      <c r="G219" s="79" t="s">
        <v>344</v>
      </c>
      <c r="H219" s="98" t="s">
        <v>473</v>
      </c>
      <c r="I219" s="98" t="s">
        <v>313</v>
      </c>
      <c r="J219" s="98"/>
      <c r="K219" s="102">
        <v>5.3800000000003703</v>
      </c>
      <c r="L219" s="79" t="s">
        <v>133</v>
      </c>
      <c r="M219" s="80">
        <v>2.4300000000000002E-2</v>
      </c>
      <c r="N219" s="80">
        <v>5.0500000000002612E-2</v>
      </c>
      <c r="O219" s="102">
        <v>2407673.7323830002</v>
      </c>
      <c r="P219" s="78">
        <v>87.42</v>
      </c>
      <c r="Q219" s="98"/>
      <c r="R219" s="102">
        <v>2104.7883768689999</v>
      </c>
      <c r="S219" s="103">
        <v>1.6438953119987166E-3</v>
      </c>
      <c r="T219" s="103">
        <v>4.553679899676367E-3</v>
      </c>
      <c r="U219" s="103">
        <v>4.9210936560616905E-4</v>
      </c>
    </row>
    <row r="220" spans="2:21">
      <c r="B220" s="99" t="s">
        <v>614</v>
      </c>
      <c r="C220" s="98">
        <v>1141415</v>
      </c>
      <c r="D220" s="79" t="s">
        <v>121</v>
      </c>
      <c r="E220" s="79" t="s">
        <v>309</v>
      </c>
      <c r="F220" s="98" t="s">
        <v>615</v>
      </c>
      <c r="G220" s="79" t="s">
        <v>157</v>
      </c>
      <c r="H220" s="98" t="s">
        <v>473</v>
      </c>
      <c r="I220" s="98" t="s">
        <v>313</v>
      </c>
      <c r="J220" s="98"/>
      <c r="K220" s="102">
        <v>0.96999999999974984</v>
      </c>
      <c r="L220" s="79" t="s">
        <v>133</v>
      </c>
      <c r="M220" s="80">
        <v>2.1600000000000001E-2</v>
      </c>
      <c r="N220" s="80">
        <v>4.1700000000003755E-2</v>
      </c>
      <c r="O220" s="102">
        <v>651735.962971</v>
      </c>
      <c r="P220" s="78">
        <v>98.16</v>
      </c>
      <c r="Q220" s="98"/>
      <c r="R220" s="102">
        <v>639.74402132800003</v>
      </c>
      <c r="S220" s="103">
        <v>2.5478040908415728E-3</v>
      </c>
      <c r="T220" s="103">
        <v>1.3840771466027326E-3</v>
      </c>
      <c r="U220" s="103">
        <v>1.4957514396501056E-4</v>
      </c>
    </row>
    <row r="221" spans="2:21">
      <c r="B221" s="99" t="s">
        <v>616</v>
      </c>
      <c r="C221" s="98">
        <v>1156397</v>
      </c>
      <c r="D221" s="79" t="s">
        <v>121</v>
      </c>
      <c r="E221" s="79" t="s">
        <v>309</v>
      </c>
      <c r="F221" s="98" t="s">
        <v>615</v>
      </c>
      <c r="G221" s="79" t="s">
        <v>157</v>
      </c>
      <c r="H221" s="98" t="s">
        <v>473</v>
      </c>
      <c r="I221" s="98" t="s">
        <v>313</v>
      </c>
      <c r="J221" s="98"/>
      <c r="K221" s="102">
        <v>3.019999999998344</v>
      </c>
      <c r="L221" s="79" t="s">
        <v>133</v>
      </c>
      <c r="M221" s="80">
        <v>0.04</v>
      </c>
      <c r="N221" s="80">
        <v>4.6199999999976898E-2</v>
      </c>
      <c r="O221" s="102">
        <v>915940.66200000001</v>
      </c>
      <c r="P221" s="78">
        <v>100.2</v>
      </c>
      <c r="Q221" s="98"/>
      <c r="R221" s="102">
        <v>917.77251272600006</v>
      </c>
      <c r="S221" s="103">
        <v>1.196133592435788E-3</v>
      </c>
      <c r="T221" s="103">
        <v>1.985587857479874E-3</v>
      </c>
      <c r="U221" s="103">
        <v>2.1457950546088632E-4</v>
      </c>
    </row>
    <row r="222" spans="2:21">
      <c r="B222" s="99" t="s">
        <v>617</v>
      </c>
      <c r="C222" s="98">
        <v>1136134</v>
      </c>
      <c r="D222" s="79" t="s">
        <v>121</v>
      </c>
      <c r="E222" s="79" t="s">
        <v>309</v>
      </c>
      <c r="F222" s="98" t="s">
        <v>618</v>
      </c>
      <c r="G222" s="79" t="s">
        <v>619</v>
      </c>
      <c r="H222" s="98" t="s">
        <v>473</v>
      </c>
      <c r="I222" s="98" t="s">
        <v>313</v>
      </c>
      <c r="J222" s="98"/>
      <c r="K222" s="98">
        <v>1.6899986472567534</v>
      </c>
      <c r="L222" s="79" t="s">
        <v>133</v>
      </c>
      <c r="M222" s="80">
        <v>3.3500000000000002E-2</v>
      </c>
      <c r="N222" s="80">
        <v>4.3899955440397403E-2</v>
      </c>
      <c r="O222" s="102">
        <v>6.0996000000000009E-2</v>
      </c>
      <c r="P222" s="78">
        <v>99.16</v>
      </c>
      <c r="Q222" s="98"/>
      <c r="R222" s="102">
        <v>6.0593000000000001E-5</v>
      </c>
      <c r="S222" s="103">
        <v>2.9587934316299269E-10</v>
      </c>
      <c r="T222" s="103">
        <v>1.3109209894608952E-10</v>
      </c>
      <c r="U222" s="103">
        <v>1.4166926764642843E-11</v>
      </c>
    </row>
    <row r="223" spans="2:21">
      <c r="B223" s="99" t="s">
        <v>620</v>
      </c>
      <c r="C223" s="98">
        <v>1141951</v>
      </c>
      <c r="D223" s="79" t="s">
        <v>121</v>
      </c>
      <c r="E223" s="79" t="s">
        <v>309</v>
      </c>
      <c r="F223" s="98" t="s">
        <v>618</v>
      </c>
      <c r="G223" s="79" t="s">
        <v>619</v>
      </c>
      <c r="H223" s="98" t="s">
        <v>473</v>
      </c>
      <c r="I223" s="98" t="s">
        <v>313</v>
      </c>
      <c r="J223" s="98"/>
      <c r="K223" s="98">
        <v>3.6400006412221693</v>
      </c>
      <c r="L223" s="79" t="s">
        <v>133</v>
      </c>
      <c r="M223" s="80">
        <v>2.6200000000000001E-2</v>
      </c>
      <c r="N223" s="80">
        <v>4.7900201187253175E-2</v>
      </c>
      <c r="O223" s="102">
        <v>8.5755999999999999E-2</v>
      </c>
      <c r="P223" s="78">
        <v>93.8</v>
      </c>
      <c r="Q223" s="98"/>
      <c r="R223" s="102">
        <v>8.0521999999999999E-5</v>
      </c>
      <c r="S223" s="103">
        <v>1.4999938229066356E-10</v>
      </c>
      <c r="T223" s="103">
        <v>1.742082087260413E-10</v>
      </c>
      <c r="U223" s="103">
        <v>1.8826420163097569E-11</v>
      </c>
    </row>
    <row r="224" spans="2:21">
      <c r="B224" s="99" t="s">
        <v>621</v>
      </c>
      <c r="C224" s="98">
        <v>7150410</v>
      </c>
      <c r="D224" s="79" t="s">
        <v>121</v>
      </c>
      <c r="E224" s="79" t="s">
        <v>309</v>
      </c>
      <c r="F224" s="98" t="s">
        <v>622</v>
      </c>
      <c r="G224" s="79" t="s">
        <v>510</v>
      </c>
      <c r="H224" s="98" t="s">
        <v>500</v>
      </c>
      <c r="I224" s="98" t="s">
        <v>131</v>
      </c>
      <c r="J224" s="98"/>
      <c r="K224" s="98">
        <v>2.5700008683218218</v>
      </c>
      <c r="L224" s="79" t="s">
        <v>133</v>
      </c>
      <c r="M224" s="80">
        <v>2.9500000000000002E-2</v>
      </c>
      <c r="N224" s="80">
        <v>5.1300332765456078E-2</v>
      </c>
      <c r="O224" s="102">
        <v>5.1936999999999997E-2</v>
      </c>
      <c r="P224" s="78">
        <v>94.75</v>
      </c>
      <c r="Q224" s="102">
        <v>1.5500999999999999E-5</v>
      </c>
      <c r="R224" s="102">
        <v>6.2806999999999997E-5</v>
      </c>
      <c r="S224" s="103">
        <v>2.819696921962131E-10</v>
      </c>
      <c r="T224" s="103">
        <v>1.3588205664857399E-10</v>
      </c>
      <c r="U224" s="103">
        <v>1.468457031846786E-11</v>
      </c>
    </row>
    <row r="225" spans="2:21">
      <c r="B225" s="99" t="s">
        <v>623</v>
      </c>
      <c r="C225" s="98">
        <v>7150444</v>
      </c>
      <c r="D225" s="79" t="s">
        <v>121</v>
      </c>
      <c r="E225" s="79" t="s">
        <v>309</v>
      </c>
      <c r="F225" s="98" t="s">
        <v>622</v>
      </c>
      <c r="G225" s="79" t="s">
        <v>510</v>
      </c>
      <c r="H225" s="98" t="s">
        <v>500</v>
      </c>
      <c r="I225" s="98" t="s">
        <v>131</v>
      </c>
      <c r="J225" s="98"/>
      <c r="K225" s="98">
        <v>3.8900012831632096</v>
      </c>
      <c r="L225" s="79" t="s">
        <v>133</v>
      </c>
      <c r="M225" s="80">
        <v>2.5499999999999998E-2</v>
      </c>
      <c r="N225" s="80">
        <v>5.6100220534182801E-2</v>
      </c>
      <c r="O225" s="102">
        <v>0.10065300000000001</v>
      </c>
      <c r="P225" s="78">
        <v>89.16</v>
      </c>
      <c r="Q225" s="102">
        <v>1.2080000000000001E-6</v>
      </c>
      <c r="R225" s="102">
        <v>8.9781999999999988E-5</v>
      </c>
      <c r="S225" s="103">
        <v>1.7285716739081902E-10</v>
      </c>
      <c r="T225" s="103">
        <v>1.9424208782496011E-10</v>
      </c>
      <c r="U225" s="103">
        <v>2.0991451467713491E-11</v>
      </c>
    </row>
    <row r="226" spans="2:21">
      <c r="B226" s="99" t="s">
        <v>624</v>
      </c>
      <c r="C226" s="98">
        <v>1155878</v>
      </c>
      <c r="D226" s="79" t="s">
        <v>121</v>
      </c>
      <c r="E226" s="79" t="s">
        <v>309</v>
      </c>
      <c r="F226" s="98" t="s">
        <v>625</v>
      </c>
      <c r="G226" s="79" t="s">
        <v>448</v>
      </c>
      <c r="H226" s="98" t="s">
        <v>500</v>
      </c>
      <c r="I226" s="98" t="s">
        <v>131</v>
      </c>
      <c r="J226" s="98"/>
      <c r="K226" s="102">
        <v>2.7599999999993776</v>
      </c>
      <c r="L226" s="79" t="s">
        <v>133</v>
      </c>
      <c r="M226" s="80">
        <v>3.27E-2</v>
      </c>
      <c r="N226" s="80">
        <v>4.799999999998833E-2</v>
      </c>
      <c r="O226" s="102">
        <v>532926.16396499996</v>
      </c>
      <c r="P226" s="78">
        <v>96.46</v>
      </c>
      <c r="Q226" s="98"/>
      <c r="R226" s="102">
        <v>514.06057763199999</v>
      </c>
      <c r="S226" s="103">
        <v>1.6886501410519244E-3</v>
      </c>
      <c r="T226" s="103">
        <v>1.1121627928509575E-3</v>
      </c>
      <c r="U226" s="103">
        <v>1.201897670671949E-4</v>
      </c>
    </row>
    <row r="227" spans="2:21">
      <c r="B227" s="99" t="s">
        <v>626</v>
      </c>
      <c r="C227" s="98">
        <v>1191832</v>
      </c>
      <c r="D227" s="79" t="s">
        <v>121</v>
      </c>
      <c r="E227" s="79" t="s">
        <v>309</v>
      </c>
      <c r="F227" s="98" t="s">
        <v>502</v>
      </c>
      <c r="G227" s="79" t="s">
        <v>129</v>
      </c>
      <c r="H227" s="98" t="s">
        <v>503</v>
      </c>
      <c r="I227" s="98" t="s">
        <v>313</v>
      </c>
      <c r="J227" s="98"/>
      <c r="K227" s="102">
        <v>2.7999999999998115</v>
      </c>
      <c r="L227" s="79" t="s">
        <v>133</v>
      </c>
      <c r="M227" s="80">
        <v>0.05</v>
      </c>
      <c r="N227" s="80">
        <v>6.0500000000007541E-2</v>
      </c>
      <c r="O227" s="102">
        <v>1064987.3578560001</v>
      </c>
      <c r="P227" s="78">
        <v>99.65</v>
      </c>
      <c r="Q227" s="98"/>
      <c r="R227" s="102">
        <v>1061.2599268640001</v>
      </c>
      <c r="S227" s="103">
        <v>4.9661799497127514E-3</v>
      </c>
      <c r="T227" s="103">
        <v>2.2960208496026805E-3</v>
      </c>
      <c r="U227" s="103">
        <v>2.4812753390874372E-4</v>
      </c>
    </row>
    <row r="228" spans="2:21">
      <c r="B228" s="99" t="s">
        <v>627</v>
      </c>
      <c r="C228" s="98">
        <v>7200249</v>
      </c>
      <c r="D228" s="79" t="s">
        <v>121</v>
      </c>
      <c r="E228" s="79" t="s">
        <v>309</v>
      </c>
      <c r="F228" s="98" t="s">
        <v>628</v>
      </c>
      <c r="G228" s="79" t="s">
        <v>546</v>
      </c>
      <c r="H228" s="98" t="s">
        <v>500</v>
      </c>
      <c r="I228" s="98" t="s">
        <v>131</v>
      </c>
      <c r="J228" s="98"/>
      <c r="K228" s="102">
        <v>5.5400000000005782</v>
      </c>
      <c r="L228" s="79" t="s">
        <v>133</v>
      </c>
      <c r="M228" s="80">
        <v>7.4999999999999997E-3</v>
      </c>
      <c r="N228" s="80">
        <v>4.1300000000002737E-2</v>
      </c>
      <c r="O228" s="102">
        <v>1492278.7093199999</v>
      </c>
      <c r="P228" s="78">
        <v>83.5</v>
      </c>
      <c r="Q228" s="98"/>
      <c r="R228" s="102">
        <v>1246.0527222819999</v>
      </c>
      <c r="S228" s="103">
        <v>2.8072355762317454E-3</v>
      </c>
      <c r="T228" s="103">
        <v>2.6958174502242195E-3</v>
      </c>
      <c r="U228" s="103">
        <v>2.9133295366548843E-4</v>
      </c>
    </row>
    <row r="229" spans="2:21">
      <c r="B229" s="99" t="s">
        <v>629</v>
      </c>
      <c r="C229" s="98">
        <v>7200173</v>
      </c>
      <c r="D229" s="79" t="s">
        <v>121</v>
      </c>
      <c r="E229" s="79" t="s">
        <v>309</v>
      </c>
      <c r="F229" s="98" t="s">
        <v>628</v>
      </c>
      <c r="G229" s="79" t="s">
        <v>546</v>
      </c>
      <c r="H229" s="98" t="s">
        <v>500</v>
      </c>
      <c r="I229" s="98" t="s">
        <v>131</v>
      </c>
      <c r="J229" s="98"/>
      <c r="K229" s="102">
        <v>2.8500000000020722</v>
      </c>
      <c r="L229" s="79" t="s">
        <v>133</v>
      </c>
      <c r="M229" s="80">
        <v>3.4500000000000003E-2</v>
      </c>
      <c r="N229" s="80">
        <v>4.9600000000030085E-2</v>
      </c>
      <c r="O229" s="102">
        <v>670956.99326400005</v>
      </c>
      <c r="P229" s="78">
        <v>97.11</v>
      </c>
      <c r="Q229" s="98"/>
      <c r="R229" s="102">
        <v>651.56631364899999</v>
      </c>
      <c r="S229" s="103">
        <v>1.5266285342686299E-3</v>
      </c>
      <c r="T229" s="103">
        <v>1.4096545089170944E-3</v>
      </c>
      <c r="U229" s="103">
        <v>1.5233925119689885E-4</v>
      </c>
    </row>
    <row r="230" spans="2:21">
      <c r="B230" s="99" t="s">
        <v>630</v>
      </c>
      <c r="C230" s="98">
        <v>1168483</v>
      </c>
      <c r="D230" s="79" t="s">
        <v>121</v>
      </c>
      <c r="E230" s="79" t="s">
        <v>309</v>
      </c>
      <c r="F230" s="98" t="s">
        <v>631</v>
      </c>
      <c r="G230" s="79" t="s">
        <v>546</v>
      </c>
      <c r="H230" s="98" t="s">
        <v>500</v>
      </c>
      <c r="I230" s="98" t="s">
        <v>131</v>
      </c>
      <c r="J230" s="98"/>
      <c r="K230" s="102">
        <v>4.5600000000011081</v>
      </c>
      <c r="L230" s="79" t="s">
        <v>133</v>
      </c>
      <c r="M230" s="80">
        <v>2.5000000000000001E-3</v>
      </c>
      <c r="N230" s="80">
        <v>5.9200000000019258E-2</v>
      </c>
      <c r="O230" s="102">
        <v>880022.28044100001</v>
      </c>
      <c r="P230" s="78">
        <v>77.900000000000006</v>
      </c>
      <c r="Q230" s="98"/>
      <c r="R230" s="102">
        <v>685.53732725400005</v>
      </c>
      <c r="S230" s="103">
        <v>1.5531577376024087E-3</v>
      </c>
      <c r="T230" s="103">
        <v>1.4831503166309495E-3</v>
      </c>
      <c r="U230" s="103">
        <v>1.6028183304402178E-4</v>
      </c>
    </row>
    <row r="231" spans="2:21">
      <c r="B231" s="99" t="s">
        <v>632</v>
      </c>
      <c r="C231" s="98">
        <v>1162825</v>
      </c>
      <c r="D231" s="79" t="s">
        <v>121</v>
      </c>
      <c r="E231" s="79" t="s">
        <v>309</v>
      </c>
      <c r="F231" s="98" t="s">
        <v>633</v>
      </c>
      <c r="G231" s="79" t="s">
        <v>510</v>
      </c>
      <c r="H231" s="98" t="s">
        <v>500</v>
      </c>
      <c r="I231" s="98" t="s">
        <v>131</v>
      </c>
      <c r="J231" s="98"/>
      <c r="K231" s="98">
        <v>3.2200000121581729</v>
      </c>
      <c r="L231" s="79" t="s">
        <v>133</v>
      </c>
      <c r="M231" s="80">
        <v>2.4E-2</v>
      </c>
      <c r="N231" s="80">
        <v>5.3700001695416548E-2</v>
      </c>
      <c r="O231" s="102">
        <v>0.57875399999999999</v>
      </c>
      <c r="P231" s="78">
        <v>91.74</v>
      </c>
      <c r="Q231" s="98"/>
      <c r="R231" s="102">
        <v>5.3084299999999992E-4</v>
      </c>
      <c r="S231" s="103">
        <v>2.1725091336720334E-9</v>
      </c>
      <c r="T231" s="103">
        <v>1.1484713264046835E-9</v>
      </c>
      <c r="U231" s="103">
        <v>1.2411357590024093E-10</v>
      </c>
    </row>
    <row r="232" spans="2:21">
      <c r="B232" s="99" t="s">
        <v>634</v>
      </c>
      <c r="C232" s="98">
        <v>2590388</v>
      </c>
      <c r="D232" s="79" t="s">
        <v>121</v>
      </c>
      <c r="E232" s="79" t="s">
        <v>309</v>
      </c>
      <c r="F232" s="98" t="s">
        <v>635</v>
      </c>
      <c r="G232" s="79" t="s">
        <v>344</v>
      </c>
      <c r="H232" s="98" t="s">
        <v>503</v>
      </c>
      <c r="I232" s="98" t="s">
        <v>313</v>
      </c>
      <c r="J232" s="98"/>
      <c r="K232" s="102">
        <v>0.97999999998809373</v>
      </c>
      <c r="L232" s="79" t="s">
        <v>133</v>
      </c>
      <c r="M232" s="80">
        <v>5.9000000000000004E-2</v>
      </c>
      <c r="N232" s="80">
        <v>4.7499999999846033E-2</v>
      </c>
      <c r="O232" s="102">
        <v>48155.197018999999</v>
      </c>
      <c r="P232" s="78">
        <v>101.16</v>
      </c>
      <c r="Q232" s="102"/>
      <c r="R232" s="102">
        <v>48.713797221</v>
      </c>
      <c r="S232" s="103">
        <v>9.1505713251888689E-5</v>
      </c>
      <c r="T232" s="103">
        <v>1.053916116603415E-4</v>
      </c>
      <c r="U232" s="103">
        <v>1.1389513601531019E-5</v>
      </c>
    </row>
    <row r="233" spans="2:21">
      <c r="B233" s="99" t="s">
        <v>636</v>
      </c>
      <c r="C233" s="98">
        <v>2590511</v>
      </c>
      <c r="D233" s="79" t="s">
        <v>121</v>
      </c>
      <c r="E233" s="79" t="s">
        <v>309</v>
      </c>
      <c r="F233" s="98" t="s">
        <v>635</v>
      </c>
      <c r="G233" s="79" t="s">
        <v>344</v>
      </c>
      <c r="H233" s="98" t="s">
        <v>503</v>
      </c>
      <c r="I233" s="98" t="s">
        <v>313</v>
      </c>
      <c r="J233" s="98"/>
      <c r="K233" s="98">
        <v>3.5499998050223858</v>
      </c>
      <c r="L233" s="79" t="s">
        <v>133</v>
      </c>
      <c r="M233" s="80">
        <v>2.7000000000000003E-2</v>
      </c>
      <c r="N233" s="80">
        <v>5.4600006830080733E-2</v>
      </c>
      <c r="O233" s="102">
        <v>0.415495</v>
      </c>
      <c r="P233" s="78">
        <v>91.59</v>
      </c>
      <c r="Q233" s="98"/>
      <c r="R233" s="102">
        <v>3.8066899999999998E-4</v>
      </c>
      <c r="S233" s="103">
        <v>5.3981458643804075E-10</v>
      </c>
      <c r="T233" s="103">
        <v>8.2357200029226059E-10</v>
      </c>
      <c r="U233" s="103">
        <v>8.9002192407866024E-11</v>
      </c>
    </row>
    <row r="234" spans="2:21">
      <c r="B234" s="99" t="s">
        <v>637</v>
      </c>
      <c r="C234" s="98">
        <v>1132836</v>
      </c>
      <c r="D234" s="79" t="s">
        <v>121</v>
      </c>
      <c r="E234" s="79" t="s">
        <v>309</v>
      </c>
      <c r="F234" s="98" t="s">
        <v>516</v>
      </c>
      <c r="G234" s="79" t="s">
        <v>157</v>
      </c>
      <c r="H234" s="98" t="s">
        <v>503</v>
      </c>
      <c r="I234" s="98" t="s">
        <v>313</v>
      </c>
      <c r="J234" s="98"/>
      <c r="K234" s="102">
        <v>1.4699999999979376</v>
      </c>
      <c r="L234" s="79" t="s">
        <v>133</v>
      </c>
      <c r="M234" s="80">
        <v>4.1399999999999999E-2</v>
      </c>
      <c r="N234" s="80">
        <v>4.7099999999785681E-2</v>
      </c>
      <c r="O234" s="102">
        <v>110119.769298</v>
      </c>
      <c r="P234" s="78">
        <v>99.2</v>
      </c>
      <c r="Q234" s="102">
        <v>2.2794791810000001</v>
      </c>
      <c r="R234" s="102">
        <v>111.51829030900001</v>
      </c>
      <c r="S234" s="103">
        <v>3.2610285108245201E-4</v>
      </c>
      <c r="T234" s="103">
        <v>2.4126824464024168E-4</v>
      </c>
      <c r="U234" s="103">
        <v>2.6073497792249643E-5</v>
      </c>
    </row>
    <row r="235" spans="2:21">
      <c r="B235" s="99" t="s">
        <v>638</v>
      </c>
      <c r="C235" s="98">
        <v>1139252</v>
      </c>
      <c r="D235" s="79" t="s">
        <v>121</v>
      </c>
      <c r="E235" s="79" t="s">
        <v>309</v>
      </c>
      <c r="F235" s="98" t="s">
        <v>516</v>
      </c>
      <c r="G235" s="79" t="s">
        <v>157</v>
      </c>
      <c r="H235" s="98" t="s">
        <v>503</v>
      </c>
      <c r="I235" s="98" t="s">
        <v>313</v>
      </c>
      <c r="J235" s="98"/>
      <c r="K235" s="102">
        <v>2.0300000000001091</v>
      </c>
      <c r="L235" s="79" t="s">
        <v>133</v>
      </c>
      <c r="M235" s="80">
        <v>3.5499999999999997E-2</v>
      </c>
      <c r="N235" s="80">
        <v>4.6899999999993947E-2</v>
      </c>
      <c r="O235" s="102">
        <v>646670.02078400005</v>
      </c>
      <c r="P235" s="78">
        <v>99.54</v>
      </c>
      <c r="Q235" s="98"/>
      <c r="R235" s="102">
        <v>643.69531023100001</v>
      </c>
      <c r="S235" s="103">
        <v>1.2999860904568518E-3</v>
      </c>
      <c r="T235" s="103">
        <v>1.3926257042882189E-3</v>
      </c>
      <c r="U235" s="103">
        <v>1.5049897378883092E-4</v>
      </c>
    </row>
    <row r="236" spans="2:21">
      <c r="B236" s="99" t="s">
        <v>639</v>
      </c>
      <c r="C236" s="98">
        <v>1143080</v>
      </c>
      <c r="D236" s="79" t="s">
        <v>121</v>
      </c>
      <c r="E236" s="79" t="s">
        <v>309</v>
      </c>
      <c r="F236" s="98" t="s">
        <v>516</v>
      </c>
      <c r="G236" s="79" t="s">
        <v>157</v>
      </c>
      <c r="H236" s="98" t="s">
        <v>503</v>
      </c>
      <c r="I236" s="98" t="s">
        <v>313</v>
      </c>
      <c r="J236" s="98"/>
      <c r="K236" s="102">
        <v>2.4900000000002214</v>
      </c>
      <c r="L236" s="79" t="s">
        <v>133</v>
      </c>
      <c r="M236" s="80">
        <v>2.5000000000000001E-2</v>
      </c>
      <c r="N236" s="80">
        <v>4.9100000000004647E-2</v>
      </c>
      <c r="O236" s="102">
        <v>2716498.3654129999</v>
      </c>
      <c r="P236" s="78">
        <v>96.6</v>
      </c>
      <c r="Q236" s="98"/>
      <c r="R236" s="102">
        <v>2624.1373607579999</v>
      </c>
      <c r="S236" s="103">
        <v>2.0425128200580417E-3</v>
      </c>
      <c r="T236" s="103">
        <v>5.6772840847064496E-3</v>
      </c>
      <c r="U236" s="103">
        <v>6.1353558678761146E-4</v>
      </c>
    </row>
    <row r="237" spans="2:21">
      <c r="B237" s="99" t="s">
        <v>640</v>
      </c>
      <c r="C237" s="98">
        <v>1189190</v>
      </c>
      <c r="D237" s="79" t="s">
        <v>121</v>
      </c>
      <c r="E237" s="79" t="s">
        <v>309</v>
      </c>
      <c r="F237" s="98" t="s">
        <v>516</v>
      </c>
      <c r="G237" s="79" t="s">
        <v>157</v>
      </c>
      <c r="H237" s="98" t="s">
        <v>503</v>
      </c>
      <c r="I237" s="98" t="s">
        <v>313</v>
      </c>
      <c r="J237" s="98"/>
      <c r="K237" s="102">
        <v>4.6600000000005561</v>
      </c>
      <c r="L237" s="79" t="s">
        <v>133</v>
      </c>
      <c r="M237" s="80">
        <v>4.7300000000000002E-2</v>
      </c>
      <c r="N237" s="80">
        <v>5.2000000000011912E-2</v>
      </c>
      <c r="O237" s="102">
        <v>1011641.363256</v>
      </c>
      <c r="P237" s="78">
        <v>99.59</v>
      </c>
      <c r="Q237" s="98"/>
      <c r="R237" s="102">
        <v>1007.493651784</v>
      </c>
      <c r="S237" s="103">
        <v>2.5616686204778241E-3</v>
      </c>
      <c r="T237" s="103">
        <v>2.1796982735171585E-3</v>
      </c>
      <c r="U237" s="103">
        <v>2.355567273557425E-4</v>
      </c>
    </row>
    <row r="238" spans="2:21">
      <c r="B238" s="99" t="s">
        <v>641</v>
      </c>
      <c r="C238" s="98">
        <v>1137512</v>
      </c>
      <c r="D238" s="79" t="s">
        <v>121</v>
      </c>
      <c r="E238" s="79" t="s">
        <v>309</v>
      </c>
      <c r="F238" s="98" t="s">
        <v>642</v>
      </c>
      <c r="G238" s="79" t="s">
        <v>499</v>
      </c>
      <c r="H238" s="98" t="s">
        <v>500</v>
      </c>
      <c r="I238" s="98" t="s">
        <v>131</v>
      </c>
      <c r="J238" s="98"/>
      <c r="K238" s="102">
        <v>1.3199999999991439</v>
      </c>
      <c r="L238" s="79" t="s">
        <v>133</v>
      </c>
      <c r="M238" s="80">
        <v>3.5000000000000003E-2</v>
      </c>
      <c r="N238" s="80">
        <v>4.9599999999988584E-2</v>
      </c>
      <c r="O238" s="102">
        <v>704569.74</v>
      </c>
      <c r="P238" s="78">
        <v>99.47</v>
      </c>
      <c r="Q238" s="98"/>
      <c r="R238" s="102">
        <v>700.83553608</v>
      </c>
      <c r="S238" s="103">
        <v>2.4499956186104736E-3</v>
      </c>
      <c r="T238" s="103">
        <v>1.5162477751676769E-3</v>
      </c>
      <c r="U238" s="103">
        <v>1.638586258099874E-4</v>
      </c>
    </row>
    <row r="239" spans="2:21">
      <c r="B239" s="99" t="s">
        <v>643</v>
      </c>
      <c r="C239" s="98">
        <v>1168038</v>
      </c>
      <c r="D239" s="79" t="s">
        <v>121</v>
      </c>
      <c r="E239" s="79" t="s">
        <v>309</v>
      </c>
      <c r="F239" s="98" t="s">
        <v>642</v>
      </c>
      <c r="G239" s="79" t="s">
        <v>499</v>
      </c>
      <c r="H239" s="98" t="s">
        <v>500</v>
      </c>
      <c r="I239" s="98" t="s">
        <v>131</v>
      </c>
      <c r="J239" s="98"/>
      <c r="K239" s="102">
        <v>2.4199999999962669</v>
      </c>
      <c r="L239" s="79" t="s">
        <v>133</v>
      </c>
      <c r="M239" s="80">
        <v>4.99E-2</v>
      </c>
      <c r="N239" s="80">
        <v>5.2499999999946666E-2</v>
      </c>
      <c r="O239" s="102">
        <v>372166.28807499999</v>
      </c>
      <c r="P239" s="78">
        <v>100.76</v>
      </c>
      <c r="Q239" s="98"/>
      <c r="R239" s="102">
        <v>374.99475611999998</v>
      </c>
      <c r="S239" s="103">
        <v>1.6093677322162163E-3</v>
      </c>
      <c r="T239" s="103">
        <v>8.1129585387004679E-4</v>
      </c>
      <c r="U239" s="103">
        <v>8.7675527652982075E-5</v>
      </c>
    </row>
    <row r="240" spans="2:21">
      <c r="B240" s="99" t="s">
        <v>644</v>
      </c>
      <c r="C240" s="98">
        <v>1190008</v>
      </c>
      <c r="D240" s="79" t="s">
        <v>121</v>
      </c>
      <c r="E240" s="79" t="s">
        <v>309</v>
      </c>
      <c r="F240" s="98" t="s">
        <v>645</v>
      </c>
      <c r="G240" s="79" t="s">
        <v>510</v>
      </c>
      <c r="H240" s="98" t="s">
        <v>503</v>
      </c>
      <c r="I240" s="98" t="s">
        <v>313</v>
      </c>
      <c r="J240" s="98"/>
      <c r="K240" s="102">
        <v>4.2799999999976688</v>
      </c>
      <c r="L240" s="79" t="s">
        <v>133</v>
      </c>
      <c r="M240" s="80">
        <v>5.3399999999999996E-2</v>
      </c>
      <c r="N240" s="80">
        <v>5.8999999999973872E-2</v>
      </c>
      <c r="O240" s="102">
        <v>1002099.4759199999</v>
      </c>
      <c r="P240" s="78">
        <v>99.3</v>
      </c>
      <c r="Q240" s="98"/>
      <c r="R240" s="102">
        <v>995.08481119399994</v>
      </c>
      <c r="S240" s="103">
        <v>4.0083979036799992E-3</v>
      </c>
      <c r="T240" s="103">
        <v>2.1528519223143702E-3</v>
      </c>
      <c r="U240" s="103">
        <v>2.3265548239555472E-4</v>
      </c>
    </row>
    <row r="241" spans="2:21">
      <c r="B241" s="99" t="s">
        <v>646</v>
      </c>
      <c r="C241" s="98">
        <v>1188572</v>
      </c>
      <c r="D241" s="79" t="s">
        <v>121</v>
      </c>
      <c r="E241" s="79" t="s">
        <v>309</v>
      </c>
      <c r="F241" s="98" t="s">
        <v>647</v>
      </c>
      <c r="G241" s="79" t="s">
        <v>510</v>
      </c>
      <c r="H241" s="98" t="s">
        <v>521</v>
      </c>
      <c r="I241" s="98" t="s">
        <v>131</v>
      </c>
      <c r="J241" s="98"/>
      <c r="K241" s="102">
        <v>3.800000000000741</v>
      </c>
      <c r="L241" s="79" t="s">
        <v>133</v>
      </c>
      <c r="M241" s="80">
        <v>4.53E-2</v>
      </c>
      <c r="N241" s="80">
        <v>6.0200000000012223E-2</v>
      </c>
      <c r="O241" s="102">
        <v>1706260.565471</v>
      </c>
      <c r="P241" s="78">
        <v>94.9</v>
      </c>
      <c r="Q241" s="102"/>
      <c r="R241" s="102">
        <v>1619.241333601</v>
      </c>
      <c r="S241" s="103">
        <v>3.4125211309420003E-3</v>
      </c>
      <c r="T241" s="103">
        <v>3.5032057353493015E-3</v>
      </c>
      <c r="U241" s="103">
        <v>3.7858619621751645E-4</v>
      </c>
    </row>
    <row r="242" spans="2:21">
      <c r="B242" s="99" t="s">
        <v>648</v>
      </c>
      <c r="C242" s="98">
        <v>1150812</v>
      </c>
      <c r="D242" s="79" t="s">
        <v>121</v>
      </c>
      <c r="E242" s="79" t="s">
        <v>309</v>
      </c>
      <c r="F242" s="98" t="s">
        <v>530</v>
      </c>
      <c r="G242" s="79" t="s">
        <v>531</v>
      </c>
      <c r="H242" s="98" t="s">
        <v>521</v>
      </c>
      <c r="I242" s="98" t="s">
        <v>131</v>
      </c>
      <c r="J242" s="98"/>
      <c r="K242" s="102">
        <v>2.129999999998379</v>
      </c>
      <c r="L242" s="79" t="s">
        <v>133</v>
      </c>
      <c r="M242" s="80">
        <v>3.7499999999999999E-2</v>
      </c>
      <c r="N242" s="80">
        <v>6.3599999999997964E-2</v>
      </c>
      <c r="O242" s="102">
        <v>416215.954601</v>
      </c>
      <c r="P242" s="78">
        <v>94.87</v>
      </c>
      <c r="Q242" s="98"/>
      <c r="R242" s="102">
        <v>394.86407612800002</v>
      </c>
      <c r="S242" s="103">
        <v>1.528214900903946E-3</v>
      </c>
      <c r="T242" s="103">
        <v>8.5428284683095415E-4</v>
      </c>
      <c r="U242" s="103">
        <v>9.2321067590212276E-5</v>
      </c>
    </row>
    <row r="243" spans="2:21">
      <c r="B243" s="99" t="s">
        <v>649</v>
      </c>
      <c r="C243" s="98">
        <v>1161785</v>
      </c>
      <c r="D243" s="79" t="s">
        <v>121</v>
      </c>
      <c r="E243" s="79" t="s">
        <v>309</v>
      </c>
      <c r="F243" s="98" t="s">
        <v>530</v>
      </c>
      <c r="G243" s="79" t="s">
        <v>531</v>
      </c>
      <c r="H243" s="98" t="s">
        <v>521</v>
      </c>
      <c r="I243" s="98" t="s">
        <v>131</v>
      </c>
      <c r="J243" s="98"/>
      <c r="K243" s="102">
        <v>3.8500000000002439</v>
      </c>
      <c r="L243" s="79" t="s">
        <v>133</v>
      </c>
      <c r="M243" s="80">
        <v>2.6600000000000002E-2</v>
      </c>
      <c r="N243" s="80">
        <v>7.0300000000005206E-2</v>
      </c>
      <c r="O243" s="102">
        <v>2876713.419063</v>
      </c>
      <c r="P243" s="78">
        <v>85.5</v>
      </c>
      <c r="Q243" s="98"/>
      <c r="R243" s="102">
        <v>2459.5900692239998</v>
      </c>
      <c r="S243" s="103">
        <v>3.303591739968434E-3</v>
      </c>
      <c r="T243" s="103">
        <v>5.3212883455437381E-3</v>
      </c>
      <c r="U243" s="103">
        <v>5.7506366051753867E-4</v>
      </c>
    </row>
    <row r="244" spans="2:21">
      <c r="B244" s="99" t="s">
        <v>650</v>
      </c>
      <c r="C244" s="98">
        <v>1169721</v>
      </c>
      <c r="D244" s="79" t="s">
        <v>121</v>
      </c>
      <c r="E244" s="79" t="s">
        <v>309</v>
      </c>
      <c r="F244" s="98" t="s">
        <v>530</v>
      </c>
      <c r="G244" s="79" t="s">
        <v>531</v>
      </c>
      <c r="H244" s="98" t="s">
        <v>521</v>
      </c>
      <c r="I244" s="98" t="s">
        <v>131</v>
      </c>
      <c r="J244" s="98"/>
      <c r="K244" s="102">
        <v>3.2200000000033167</v>
      </c>
      <c r="L244" s="79" t="s">
        <v>133</v>
      </c>
      <c r="M244" s="80">
        <v>0.04</v>
      </c>
      <c r="N244" s="80">
        <v>3.7500000000030939E-2</v>
      </c>
      <c r="O244" s="102">
        <v>398476.46215400001</v>
      </c>
      <c r="P244" s="78">
        <v>101.4</v>
      </c>
      <c r="Q244" s="98"/>
      <c r="R244" s="102">
        <v>404.05513705300001</v>
      </c>
      <c r="S244" s="103">
        <v>4.1600085597258115E-3</v>
      </c>
      <c r="T244" s="103">
        <v>8.7416757721564596E-4</v>
      </c>
      <c r="U244" s="103">
        <v>9.446998061669793E-5</v>
      </c>
    </row>
    <row r="245" spans="2:21">
      <c r="B245" s="99" t="s">
        <v>651</v>
      </c>
      <c r="C245" s="98">
        <v>1137314</v>
      </c>
      <c r="D245" s="79" t="s">
        <v>121</v>
      </c>
      <c r="E245" s="79" t="s">
        <v>309</v>
      </c>
      <c r="F245" s="98" t="s">
        <v>652</v>
      </c>
      <c r="G245" s="79" t="s">
        <v>499</v>
      </c>
      <c r="H245" s="98" t="s">
        <v>653</v>
      </c>
      <c r="I245" s="98" t="s">
        <v>131</v>
      </c>
      <c r="J245" s="98"/>
      <c r="K245" s="98">
        <v>0.74000062765108354</v>
      </c>
      <c r="L245" s="79" t="s">
        <v>133</v>
      </c>
      <c r="M245" s="80">
        <v>4.8499999999999995E-2</v>
      </c>
      <c r="N245" s="80">
        <v>7.1599600494125698E-2</v>
      </c>
      <c r="O245" s="102">
        <v>3.8046999999999997E-2</v>
      </c>
      <c r="P245" s="78">
        <v>99.61</v>
      </c>
      <c r="Q245" s="98"/>
      <c r="R245" s="102">
        <v>3.8046999999999997E-5</v>
      </c>
      <c r="S245" s="103">
        <v>1.7296820819147646E-10</v>
      </c>
      <c r="T245" s="103">
        <v>8.231414666053616E-11</v>
      </c>
      <c r="U245" s="103">
        <v>8.8955665277237671E-12</v>
      </c>
    </row>
    <row r="246" spans="2:21">
      <c r="B246" s="99" t="s">
        <v>654</v>
      </c>
      <c r="C246" s="98">
        <v>1140136</v>
      </c>
      <c r="D246" s="79" t="s">
        <v>121</v>
      </c>
      <c r="E246" s="79" t="s">
        <v>309</v>
      </c>
      <c r="F246" s="98" t="s">
        <v>655</v>
      </c>
      <c r="G246" s="79" t="s">
        <v>499</v>
      </c>
      <c r="H246" s="98" t="s">
        <v>535</v>
      </c>
      <c r="I246" s="98"/>
      <c r="J246" s="98"/>
      <c r="K246" s="102">
        <v>1.080000000000269</v>
      </c>
      <c r="L246" s="79" t="s">
        <v>133</v>
      </c>
      <c r="M246" s="80">
        <v>4.9500000000000002E-2</v>
      </c>
      <c r="N246" s="80">
        <v>0.64550000000029573</v>
      </c>
      <c r="O246" s="102">
        <v>958933.76419899997</v>
      </c>
      <c r="P246" s="78">
        <v>62.1</v>
      </c>
      <c r="Q246" s="98"/>
      <c r="R246" s="102">
        <v>595.23416084799999</v>
      </c>
      <c r="S246" s="103">
        <v>1.6551979575258778E-3</v>
      </c>
      <c r="T246" s="103">
        <v>1.2877806926539135E-3</v>
      </c>
      <c r="U246" s="103">
        <v>1.3916853043333807E-4</v>
      </c>
    </row>
    <row r="247" spans="2:21">
      <c r="B247" s="99" t="s">
        <v>656</v>
      </c>
      <c r="C247" s="98">
        <v>1143304</v>
      </c>
      <c r="D247" s="79" t="s">
        <v>121</v>
      </c>
      <c r="E247" s="79" t="s">
        <v>309</v>
      </c>
      <c r="F247" s="98" t="s">
        <v>655</v>
      </c>
      <c r="G247" s="79" t="s">
        <v>499</v>
      </c>
      <c r="H247" s="98" t="s">
        <v>535</v>
      </c>
      <c r="I247" s="98"/>
      <c r="J247" s="98"/>
      <c r="K247" s="102">
        <v>4.3600000006081157</v>
      </c>
      <c r="L247" s="79" t="s">
        <v>133</v>
      </c>
      <c r="M247" s="80">
        <v>0.04</v>
      </c>
      <c r="N247" s="80">
        <v>9.9900000017088058</v>
      </c>
      <c r="O247" s="102">
        <v>164442.36197599999</v>
      </c>
      <c r="P247" s="78">
        <v>1</v>
      </c>
      <c r="Q247" s="98"/>
      <c r="R247" s="102">
        <v>1.6444237000000002</v>
      </c>
      <c r="S247" s="103">
        <v>2.0048103293796075E-3</v>
      </c>
      <c r="T247" s="103">
        <v>3.5576874290709262E-6</v>
      </c>
      <c r="U247" s="103">
        <v>3.8447395124755357E-7</v>
      </c>
    </row>
    <row r="248" spans="2:21">
      <c r="B248" s="99" t="s">
        <v>657</v>
      </c>
      <c r="C248" s="98">
        <v>7200116</v>
      </c>
      <c r="D248" s="79" t="s">
        <v>121</v>
      </c>
      <c r="E248" s="79" t="s">
        <v>309</v>
      </c>
      <c r="F248" s="98" t="s">
        <v>628</v>
      </c>
      <c r="G248" s="79" t="s">
        <v>546</v>
      </c>
      <c r="H248" s="98" t="s">
        <v>535</v>
      </c>
      <c r="I248" s="98"/>
      <c r="J248" s="98"/>
      <c r="K248" s="102">
        <v>1.8400000000026697</v>
      </c>
      <c r="L248" s="79" t="s">
        <v>133</v>
      </c>
      <c r="M248" s="80">
        <v>4.2500000000000003E-2</v>
      </c>
      <c r="N248" s="80">
        <v>4.8300000000153512E-2</v>
      </c>
      <c r="O248" s="102">
        <v>89499.937778000007</v>
      </c>
      <c r="P248" s="78">
        <v>100.44</v>
      </c>
      <c r="Q248" s="98"/>
      <c r="R248" s="102">
        <v>89.893738513999992</v>
      </c>
      <c r="S248" s="103">
        <v>9.2078125286008234E-4</v>
      </c>
      <c r="T248" s="103">
        <v>1.9448383252044271E-4</v>
      </c>
      <c r="U248" s="103">
        <v>2.101757645483458E-5</v>
      </c>
    </row>
    <row r="249" spans="2:21">
      <c r="B249" s="99" t="s">
        <v>658</v>
      </c>
      <c r="C249" s="98">
        <v>1183581</v>
      </c>
      <c r="D249" s="79" t="s">
        <v>121</v>
      </c>
      <c r="E249" s="79" t="s">
        <v>309</v>
      </c>
      <c r="F249" s="98" t="s">
        <v>659</v>
      </c>
      <c r="G249" s="79" t="s">
        <v>333</v>
      </c>
      <c r="H249" s="98" t="s">
        <v>535</v>
      </c>
      <c r="I249" s="98"/>
      <c r="J249" s="98"/>
      <c r="K249" s="102">
        <v>2.9700000000012956</v>
      </c>
      <c r="L249" s="79" t="s">
        <v>133</v>
      </c>
      <c r="M249" s="80">
        <v>0.01</v>
      </c>
      <c r="N249" s="80">
        <v>5.6500000000016183E-2</v>
      </c>
      <c r="O249" s="102">
        <v>282311.02953599999</v>
      </c>
      <c r="P249" s="78">
        <v>87.5</v>
      </c>
      <c r="Q249" s="98"/>
      <c r="R249" s="102">
        <v>247.02215084399998</v>
      </c>
      <c r="S249" s="103">
        <v>1.5683946085333332E-3</v>
      </c>
      <c r="T249" s="103">
        <v>5.3442893139995541E-4</v>
      </c>
      <c r="U249" s="103">
        <v>5.7754934072442443E-5</v>
      </c>
    </row>
    <row r="250" spans="2:21">
      <c r="B250" s="71"/>
      <c r="C250" s="98"/>
      <c r="D250" s="98"/>
      <c r="E250" s="98"/>
      <c r="F250" s="98"/>
      <c r="G250" s="98"/>
      <c r="H250" s="98"/>
      <c r="I250" s="98"/>
      <c r="J250" s="98"/>
      <c r="K250" s="98"/>
      <c r="L250" s="98"/>
      <c r="M250" s="98"/>
      <c r="N250" s="98"/>
      <c r="O250" s="102"/>
      <c r="P250" s="78"/>
      <c r="Q250" s="98"/>
      <c r="R250" s="98"/>
      <c r="S250" s="98"/>
      <c r="T250" s="103"/>
      <c r="U250" s="98"/>
    </row>
    <row r="251" spans="2:21">
      <c r="B251" s="82" t="s">
        <v>49</v>
      </c>
      <c r="C251" s="70"/>
      <c r="D251" s="70"/>
      <c r="E251" s="70"/>
      <c r="F251" s="70"/>
      <c r="G251" s="70"/>
      <c r="H251" s="70"/>
      <c r="I251" s="70"/>
      <c r="J251" s="70"/>
      <c r="K251" s="100">
        <v>3.8487440541874682</v>
      </c>
      <c r="L251" s="70"/>
      <c r="M251" s="70"/>
      <c r="N251" s="84">
        <v>7.8499877896361092E-2</v>
      </c>
      <c r="O251" s="100"/>
      <c r="P251" s="77"/>
      <c r="Q251" s="100">
        <f>SUM(Q252:Q259)</f>
        <v>8.0500000000000002E-7</v>
      </c>
      <c r="R251" s="100">
        <v>7895.6820228290007</v>
      </c>
      <c r="S251" s="70"/>
      <c r="T251" s="101">
        <v>1.7082196441561889E-2</v>
      </c>
      <c r="U251" s="101">
        <v>1.8460473812870381E-3</v>
      </c>
    </row>
    <row r="252" spans="2:21">
      <c r="B252" s="99" t="s">
        <v>660</v>
      </c>
      <c r="C252" s="98">
        <v>1178250</v>
      </c>
      <c r="D252" s="79" t="s">
        <v>121</v>
      </c>
      <c r="E252" s="79" t="s">
        <v>309</v>
      </c>
      <c r="F252" s="98" t="s">
        <v>661</v>
      </c>
      <c r="G252" s="79" t="s">
        <v>559</v>
      </c>
      <c r="H252" s="98" t="s">
        <v>368</v>
      </c>
      <c r="I252" s="98" t="s">
        <v>313</v>
      </c>
      <c r="J252" s="98"/>
      <c r="K252" s="102">
        <v>3.2199999999990188</v>
      </c>
      <c r="L252" s="79" t="s">
        <v>133</v>
      </c>
      <c r="M252" s="80">
        <v>2.12E-2</v>
      </c>
      <c r="N252" s="80">
        <v>5.6799999999985279E-2</v>
      </c>
      <c r="O252" s="102">
        <v>850133.84828400007</v>
      </c>
      <c r="P252" s="78">
        <v>95.95</v>
      </c>
      <c r="Q252" s="102"/>
      <c r="R252" s="102">
        <v>815.70343689000003</v>
      </c>
      <c r="S252" s="103">
        <v>4.8579077044800002E-3</v>
      </c>
      <c r="T252" s="103">
        <v>1.7647628547761156E-3</v>
      </c>
      <c r="U252" s="103">
        <v>1.9071527820190608E-4</v>
      </c>
    </row>
    <row r="253" spans="2:21">
      <c r="B253" s="99" t="s">
        <v>662</v>
      </c>
      <c r="C253" s="98">
        <v>1178268</v>
      </c>
      <c r="D253" s="79" t="s">
        <v>121</v>
      </c>
      <c r="E253" s="79" t="s">
        <v>309</v>
      </c>
      <c r="F253" s="98" t="s">
        <v>661</v>
      </c>
      <c r="G253" s="79" t="s">
        <v>559</v>
      </c>
      <c r="H253" s="98" t="s">
        <v>368</v>
      </c>
      <c r="I253" s="98" t="s">
        <v>313</v>
      </c>
      <c r="J253" s="98"/>
      <c r="K253" s="102">
        <v>5.4100000000130493</v>
      </c>
      <c r="L253" s="79" t="s">
        <v>133</v>
      </c>
      <c r="M253" s="80">
        <v>2.6699999999999998E-2</v>
      </c>
      <c r="N253" s="80">
        <v>6.1900000000173303E-2</v>
      </c>
      <c r="O253" s="102">
        <v>162948.98816400001</v>
      </c>
      <c r="P253" s="78">
        <v>88.88</v>
      </c>
      <c r="Q253" s="102"/>
      <c r="R253" s="102">
        <v>144.82906107100001</v>
      </c>
      <c r="S253" s="103">
        <v>8.7739063194055568E-4</v>
      </c>
      <c r="T253" s="103">
        <v>3.1333562629658169E-4</v>
      </c>
      <c r="U253" s="103">
        <v>3.3861711775037428E-5</v>
      </c>
    </row>
    <row r="254" spans="2:21">
      <c r="B254" s="99" t="s">
        <v>663</v>
      </c>
      <c r="C254" s="98">
        <v>2320174</v>
      </c>
      <c r="D254" s="79" t="s">
        <v>121</v>
      </c>
      <c r="E254" s="79" t="s">
        <v>309</v>
      </c>
      <c r="F254" s="98" t="s">
        <v>569</v>
      </c>
      <c r="G254" s="79" t="s">
        <v>127</v>
      </c>
      <c r="H254" s="98" t="s">
        <v>368</v>
      </c>
      <c r="I254" s="98" t="s">
        <v>313</v>
      </c>
      <c r="J254" s="98"/>
      <c r="K254" s="98">
        <v>1.4599986172134891</v>
      </c>
      <c r="L254" s="79" t="s">
        <v>133</v>
      </c>
      <c r="M254" s="80">
        <v>3.49E-2</v>
      </c>
      <c r="N254" s="80">
        <v>6.6900003792044291E-2</v>
      </c>
      <c r="O254" s="102">
        <v>5.6365999999999999E-2</v>
      </c>
      <c r="P254" s="78">
        <v>93.84</v>
      </c>
      <c r="Q254" s="98"/>
      <c r="R254" s="102">
        <v>5.2741999999999997E-5</v>
      </c>
      <c r="S254" s="103">
        <v>5.5947051304090219E-11</v>
      </c>
      <c r="T254" s="103">
        <v>1.1410657142928478E-10</v>
      </c>
      <c r="U254" s="103">
        <v>1.2331326249249793E-11</v>
      </c>
    </row>
    <row r="255" spans="2:21">
      <c r="B255" s="99" t="s">
        <v>664</v>
      </c>
      <c r="C255" s="98">
        <v>2320224</v>
      </c>
      <c r="D255" s="79" t="s">
        <v>121</v>
      </c>
      <c r="E255" s="79" t="s">
        <v>309</v>
      </c>
      <c r="F255" s="98" t="s">
        <v>569</v>
      </c>
      <c r="G255" s="79" t="s">
        <v>127</v>
      </c>
      <c r="H255" s="98" t="s">
        <v>368</v>
      </c>
      <c r="I255" s="98" t="s">
        <v>313</v>
      </c>
      <c r="J255" s="98"/>
      <c r="K255" s="98">
        <v>4.1299987391703761</v>
      </c>
      <c r="L255" s="79" t="s">
        <v>133</v>
      </c>
      <c r="M255" s="80">
        <v>3.7699999999999997E-2</v>
      </c>
      <c r="N255" s="80">
        <v>6.609946231557795E-2</v>
      </c>
      <c r="O255" s="102">
        <v>5.7976E-2</v>
      </c>
      <c r="P255" s="78">
        <v>92.89</v>
      </c>
      <c r="Q255" s="98"/>
      <c r="R255" s="102">
        <v>5.3749000000000003E-5</v>
      </c>
      <c r="S255" s="103">
        <v>4.7761182226012483E-10</v>
      </c>
      <c r="T255" s="103">
        <v>1.1628520169414563E-10</v>
      </c>
      <c r="U255" s="103">
        <v>1.2566767558509864E-11</v>
      </c>
    </row>
    <row r="256" spans="2:21">
      <c r="B256" s="99" t="s">
        <v>665</v>
      </c>
      <c r="C256" s="98">
        <v>1141332</v>
      </c>
      <c r="D256" s="79" t="s">
        <v>121</v>
      </c>
      <c r="E256" s="79" t="s">
        <v>309</v>
      </c>
      <c r="F256" s="98" t="s">
        <v>666</v>
      </c>
      <c r="G256" s="79" t="s">
        <v>127</v>
      </c>
      <c r="H256" s="98" t="s">
        <v>477</v>
      </c>
      <c r="I256" s="98" t="s">
        <v>131</v>
      </c>
      <c r="J256" s="98"/>
      <c r="K256" s="102">
        <v>3.8100000000002083</v>
      </c>
      <c r="L256" s="79" t="s">
        <v>133</v>
      </c>
      <c r="M256" s="80">
        <v>4.6900000000000004E-2</v>
      </c>
      <c r="N256" s="80">
        <v>8.2400000000003984E-2</v>
      </c>
      <c r="O256" s="102">
        <v>2585075.0585739999</v>
      </c>
      <c r="P256" s="78">
        <v>89.22</v>
      </c>
      <c r="Q256" s="98"/>
      <c r="R256" s="102">
        <v>2306.404017892</v>
      </c>
      <c r="S256" s="103">
        <v>1.647062563624904E-3</v>
      </c>
      <c r="T256" s="103">
        <v>4.9898724889534509E-3</v>
      </c>
      <c r="U256" s="103">
        <v>5.3924804533781075E-4</v>
      </c>
    </row>
    <row r="257" spans="2:21">
      <c r="B257" s="99" t="s">
        <v>667</v>
      </c>
      <c r="C257" s="98">
        <v>1143593</v>
      </c>
      <c r="D257" s="79" t="s">
        <v>121</v>
      </c>
      <c r="E257" s="79" t="s">
        <v>309</v>
      </c>
      <c r="F257" s="98" t="s">
        <v>666</v>
      </c>
      <c r="G257" s="79" t="s">
        <v>127</v>
      </c>
      <c r="H257" s="98" t="s">
        <v>477</v>
      </c>
      <c r="I257" s="98" t="s">
        <v>131</v>
      </c>
      <c r="J257" s="98"/>
      <c r="K257" s="102">
        <v>3.9299999999998554</v>
      </c>
      <c r="L257" s="79" t="s">
        <v>133</v>
      </c>
      <c r="M257" s="80">
        <v>4.6900000000000004E-2</v>
      </c>
      <c r="N257" s="80">
        <v>8.0899999999998473E-2</v>
      </c>
      <c r="O257" s="102">
        <v>5086533.3511920003</v>
      </c>
      <c r="P257" s="78">
        <v>91</v>
      </c>
      <c r="Q257" s="98"/>
      <c r="R257" s="102">
        <v>4628.7453749189999</v>
      </c>
      <c r="S257" s="103">
        <v>3.8116766023708649E-3</v>
      </c>
      <c r="T257" s="103">
        <v>1.0014225185832287E-2</v>
      </c>
      <c r="U257" s="103">
        <v>1.0822223150967396E-3</v>
      </c>
    </row>
    <row r="258" spans="2:21">
      <c r="B258" s="99" t="s">
        <v>668</v>
      </c>
      <c r="C258" s="98">
        <v>2590396</v>
      </c>
      <c r="D258" s="79" t="s">
        <v>121</v>
      </c>
      <c r="E258" s="79" t="s">
        <v>309</v>
      </c>
      <c r="F258" s="98" t="s">
        <v>635</v>
      </c>
      <c r="G258" s="79" t="s">
        <v>344</v>
      </c>
      <c r="H258" s="98" t="s">
        <v>503</v>
      </c>
      <c r="I258" s="98" t="s">
        <v>313</v>
      </c>
      <c r="J258" s="98"/>
      <c r="K258" s="98">
        <v>0.5</v>
      </c>
      <c r="L258" s="79" t="s">
        <v>133</v>
      </c>
      <c r="M258" s="80">
        <v>6.7000000000000004E-2</v>
      </c>
      <c r="N258" s="80">
        <v>6.1199069914918365E-2</v>
      </c>
      <c r="O258" s="102">
        <v>2.0733999999999999E-2</v>
      </c>
      <c r="P258" s="78">
        <v>90.97</v>
      </c>
      <c r="Q258" s="102">
        <v>8.0500000000000002E-7</v>
      </c>
      <c r="R258" s="102">
        <v>1.8922999999999998E-5</v>
      </c>
      <c r="S258" s="103">
        <v>4.9190523600075395E-11</v>
      </c>
      <c r="T258" s="103">
        <v>4.0939643000954757E-11</v>
      </c>
      <c r="U258" s="103">
        <v>4.4242858938711813E-12</v>
      </c>
    </row>
    <row r="259" spans="2:21">
      <c r="B259" s="99" t="s">
        <v>669</v>
      </c>
      <c r="C259" s="98">
        <v>2590461</v>
      </c>
      <c r="D259" s="79" t="s">
        <v>121</v>
      </c>
      <c r="E259" s="79" t="s">
        <v>309</v>
      </c>
      <c r="F259" s="98" t="s">
        <v>635</v>
      </c>
      <c r="G259" s="79" t="s">
        <v>344</v>
      </c>
      <c r="H259" s="98" t="s">
        <v>503</v>
      </c>
      <c r="I259" s="98" t="s">
        <v>313</v>
      </c>
      <c r="J259" s="98"/>
      <c r="K259" s="98">
        <v>1.79</v>
      </c>
      <c r="L259" s="79" t="s">
        <v>133</v>
      </c>
      <c r="M259" s="80">
        <v>4.7E-2</v>
      </c>
      <c r="N259" s="80">
        <v>6.9301520397410818E-2</v>
      </c>
      <c r="O259" s="102">
        <v>6.8440000000000003E-3</v>
      </c>
      <c r="P259" s="78">
        <v>93.89</v>
      </c>
      <c r="Q259" s="98"/>
      <c r="R259" s="102">
        <v>6.6429999999999998E-6</v>
      </c>
      <c r="S259" s="103">
        <v>1.2879540913243006E-11</v>
      </c>
      <c r="T259" s="103">
        <v>1.4372036593317259E-11</v>
      </c>
      <c r="U259" s="103">
        <v>1.5531644661515753E-12</v>
      </c>
    </row>
    <row r="260" spans="2:21">
      <c r="B260" s="71"/>
      <c r="C260" s="98"/>
      <c r="D260" s="98"/>
      <c r="E260" s="98"/>
      <c r="F260" s="98"/>
      <c r="G260" s="98"/>
      <c r="H260" s="98"/>
      <c r="I260" s="98"/>
      <c r="J260" s="98"/>
      <c r="K260" s="98"/>
      <c r="L260" s="98"/>
      <c r="M260" s="98"/>
      <c r="N260" s="98"/>
      <c r="O260" s="102"/>
      <c r="P260" s="78"/>
      <c r="Q260" s="98"/>
      <c r="R260" s="98"/>
      <c r="S260" s="98"/>
      <c r="T260" s="103"/>
      <c r="U260" s="98"/>
    </row>
    <row r="261" spans="2:21">
      <c r="B261" s="97" t="s">
        <v>198</v>
      </c>
      <c r="C261" s="70"/>
      <c r="D261" s="70"/>
      <c r="E261" s="70"/>
      <c r="F261" s="70"/>
      <c r="G261" s="70"/>
      <c r="H261" s="70"/>
      <c r="I261" s="70"/>
      <c r="J261" s="70"/>
      <c r="K261" s="100">
        <v>5.4093232090793339</v>
      </c>
      <c r="L261" s="70"/>
      <c r="M261" s="70"/>
      <c r="N261" s="84">
        <v>6.6248375851265806E-2</v>
      </c>
      <c r="O261" s="100"/>
      <c r="P261" s="77"/>
      <c r="Q261" s="70"/>
      <c r="R261" s="100">
        <v>158385.307385583</v>
      </c>
      <c r="S261" s="70"/>
      <c r="T261" s="101">
        <v>0.34266437356456436</v>
      </c>
      <c r="U261" s="101">
        <v>3.7031225559503562E-2</v>
      </c>
    </row>
    <row r="262" spans="2:21">
      <c r="B262" s="82" t="s">
        <v>66</v>
      </c>
      <c r="C262" s="70"/>
      <c r="D262" s="70"/>
      <c r="E262" s="70"/>
      <c r="F262" s="70"/>
      <c r="G262" s="70"/>
      <c r="H262" s="70"/>
      <c r="I262" s="70"/>
      <c r="J262" s="70"/>
      <c r="K262" s="100">
        <v>5.3904324199947498</v>
      </c>
      <c r="L262" s="70"/>
      <c r="M262" s="70"/>
      <c r="N262" s="84">
        <v>5.3799414269682953E-2</v>
      </c>
      <c r="O262" s="100"/>
      <c r="P262" s="77"/>
      <c r="Q262" s="70"/>
      <c r="R262" s="100">
        <v>22366.120127364004</v>
      </c>
      <c r="S262" s="70"/>
      <c r="T262" s="101">
        <v>4.8388784723920684E-2</v>
      </c>
      <c r="U262" s="101">
        <v>5.2293034814841662E-3</v>
      </c>
    </row>
    <row r="263" spans="2:21">
      <c r="B263" s="99" t="s">
        <v>670</v>
      </c>
      <c r="C263" s="98" t="s">
        <v>671</v>
      </c>
      <c r="D263" s="79" t="s">
        <v>29</v>
      </c>
      <c r="E263" s="79" t="s">
        <v>672</v>
      </c>
      <c r="F263" s="98" t="s">
        <v>343</v>
      </c>
      <c r="G263" s="79" t="s">
        <v>344</v>
      </c>
      <c r="H263" s="98" t="s">
        <v>673</v>
      </c>
      <c r="I263" s="98" t="s">
        <v>674</v>
      </c>
      <c r="J263" s="98"/>
      <c r="K263" s="102">
        <v>7.5900000000003445</v>
      </c>
      <c r="L263" s="79" t="s">
        <v>132</v>
      </c>
      <c r="M263" s="80">
        <v>3.7499999999999999E-2</v>
      </c>
      <c r="N263" s="80">
        <v>5.4900000000005597E-2</v>
      </c>
      <c r="O263" s="102">
        <v>596484.79724999995</v>
      </c>
      <c r="P263" s="78">
        <v>88.520330000000001</v>
      </c>
      <c r="Q263" s="98"/>
      <c r="R263" s="102">
        <v>1858.0683542039999</v>
      </c>
      <c r="S263" s="103">
        <v>1.1929695944999999E-3</v>
      </c>
      <c r="T263" s="103">
        <v>4.0199046183207379E-3</v>
      </c>
      <c r="U263" s="103">
        <v>4.3442507051488658E-4</v>
      </c>
    </row>
    <row r="264" spans="2:21">
      <c r="B264" s="99" t="s">
        <v>675</v>
      </c>
      <c r="C264" s="98" t="s">
        <v>676</v>
      </c>
      <c r="D264" s="79" t="s">
        <v>29</v>
      </c>
      <c r="E264" s="79" t="s">
        <v>672</v>
      </c>
      <c r="F264" s="98" t="s">
        <v>336</v>
      </c>
      <c r="G264" s="79" t="s">
        <v>316</v>
      </c>
      <c r="H264" s="98" t="s">
        <v>677</v>
      </c>
      <c r="I264" s="98" t="s">
        <v>307</v>
      </c>
      <c r="J264" s="98"/>
      <c r="K264" s="102">
        <v>3.7399999999999491</v>
      </c>
      <c r="L264" s="79" t="s">
        <v>132</v>
      </c>
      <c r="M264" s="80">
        <v>3.2549999999999996E-2</v>
      </c>
      <c r="N264" s="80">
        <v>7.169999999999592E-2</v>
      </c>
      <c r="O264" s="102">
        <v>764932.755</v>
      </c>
      <c r="P264" s="78">
        <v>87.387630000000001</v>
      </c>
      <c r="Q264" s="98"/>
      <c r="R264" s="102">
        <v>2352.2986608880001</v>
      </c>
      <c r="S264" s="103">
        <v>7.6493275499999998E-4</v>
      </c>
      <c r="T264" s="103">
        <v>5.0891649003000933E-3</v>
      </c>
      <c r="U264" s="103">
        <v>5.4997842749769318E-4</v>
      </c>
    </row>
    <row r="265" spans="2:21">
      <c r="B265" s="99" t="s">
        <v>678</v>
      </c>
      <c r="C265" s="98" t="s">
        <v>679</v>
      </c>
      <c r="D265" s="79" t="s">
        <v>29</v>
      </c>
      <c r="E265" s="79" t="s">
        <v>672</v>
      </c>
      <c r="F265" s="98" t="s">
        <v>321</v>
      </c>
      <c r="G265" s="79" t="s">
        <v>316</v>
      </c>
      <c r="H265" s="98" t="s">
        <v>677</v>
      </c>
      <c r="I265" s="98" t="s">
        <v>307</v>
      </c>
      <c r="J265" s="98"/>
      <c r="K265" s="102">
        <v>2.8899999999996897</v>
      </c>
      <c r="L265" s="79" t="s">
        <v>132</v>
      </c>
      <c r="M265" s="80">
        <v>3.2750000000000001E-2</v>
      </c>
      <c r="N265" s="80">
        <v>7.3999999999992377E-2</v>
      </c>
      <c r="O265" s="102">
        <v>1082754.1771199999</v>
      </c>
      <c r="P265" s="78">
        <v>89.604680000000002</v>
      </c>
      <c r="Q265" s="98"/>
      <c r="R265" s="102">
        <v>3414.1282455539999</v>
      </c>
      <c r="S265" s="103">
        <v>1.4436722361599998E-3</v>
      </c>
      <c r="T265" s="103">
        <v>7.3864181965046117E-3</v>
      </c>
      <c r="U265" s="103">
        <v>7.9823915006456306E-4</v>
      </c>
    </row>
    <row r="266" spans="2:21">
      <c r="B266" s="99" t="s">
        <v>680</v>
      </c>
      <c r="C266" s="98" t="s">
        <v>681</v>
      </c>
      <c r="D266" s="79" t="s">
        <v>29</v>
      </c>
      <c r="E266" s="79" t="s">
        <v>672</v>
      </c>
      <c r="F266" s="98" t="s">
        <v>561</v>
      </c>
      <c r="G266" s="79" t="s">
        <v>426</v>
      </c>
      <c r="H266" s="98" t="s">
        <v>682</v>
      </c>
      <c r="I266" s="98" t="s">
        <v>307</v>
      </c>
      <c r="J266" s="98"/>
      <c r="K266" s="102">
        <v>9.9599999999991162</v>
      </c>
      <c r="L266" s="79" t="s">
        <v>132</v>
      </c>
      <c r="M266" s="80">
        <v>6.3750000000000001E-2</v>
      </c>
      <c r="N266" s="80">
        <v>6.4199999999994498E-2</v>
      </c>
      <c r="O266" s="102">
        <v>1547768.1915</v>
      </c>
      <c r="P266" s="78">
        <v>98.200249999999997</v>
      </c>
      <c r="Q266" s="98"/>
      <c r="R266" s="102">
        <v>5348.5711495570004</v>
      </c>
      <c r="S266" s="103">
        <v>2.2331094957437599E-3</v>
      </c>
      <c r="T266" s="103">
        <v>1.1571558073670656E-2</v>
      </c>
      <c r="U266" s="103">
        <v>1.2505209474899016E-3</v>
      </c>
    </row>
    <row r="267" spans="2:21">
      <c r="B267" s="99" t="s">
        <v>683</v>
      </c>
      <c r="C267" s="98" t="s">
        <v>684</v>
      </c>
      <c r="D267" s="79" t="s">
        <v>29</v>
      </c>
      <c r="E267" s="79" t="s">
        <v>672</v>
      </c>
      <c r="F267" s="98" t="s">
        <v>685</v>
      </c>
      <c r="G267" s="79" t="s">
        <v>316</v>
      </c>
      <c r="H267" s="98" t="s">
        <v>682</v>
      </c>
      <c r="I267" s="98" t="s">
        <v>674</v>
      </c>
      <c r="J267" s="98"/>
      <c r="K267" s="102">
        <v>3.0900000000002543</v>
      </c>
      <c r="L267" s="79" t="s">
        <v>132</v>
      </c>
      <c r="M267" s="80">
        <v>3.0769999999999999E-2</v>
      </c>
      <c r="N267" s="80">
        <v>7.2700000000002096E-2</v>
      </c>
      <c r="O267" s="102">
        <v>584864.32944</v>
      </c>
      <c r="P267" s="78">
        <v>88.193420000000003</v>
      </c>
      <c r="Q267" s="98"/>
      <c r="R267" s="102">
        <v>1815.1419044059996</v>
      </c>
      <c r="S267" s="103">
        <v>9.7477388240000003E-4</v>
      </c>
      <c r="T267" s="103">
        <v>3.9270338509990368E-3</v>
      </c>
      <c r="U267" s="103">
        <v>4.2438866580552431E-4</v>
      </c>
    </row>
    <row r="268" spans="2:21">
      <c r="B268" s="99" t="s">
        <v>686</v>
      </c>
      <c r="C268" s="98" t="s">
        <v>687</v>
      </c>
      <c r="D268" s="79" t="s">
        <v>29</v>
      </c>
      <c r="E268" s="79" t="s">
        <v>672</v>
      </c>
      <c r="F268" s="98" t="s">
        <v>688</v>
      </c>
      <c r="G268" s="79" t="s">
        <v>689</v>
      </c>
      <c r="H268" s="98" t="s">
        <v>690</v>
      </c>
      <c r="I268" s="98" t="s">
        <v>307</v>
      </c>
      <c r="J268" s="98"/>
      <c r="K268" s="102">
        <v>6.1999999999987434</v>
      </c>
      <c r="L268" s="79" t="s">
        <v>134</v>
      </c>
      <c r="M268" s="80">
        <v>4.3749999999999997E-2</v>
      </c>
      <c r="N268" s="80">
        <v>7.4199999999988428E-2</v>
      </c>
      <c r="O268" s="102">
        <v>716107.26</v>
      </c>
      <c r="P268" s="78">
        <v>82.922790000000006</v>
      </c>
      <c r="Q268" s="98"/>
      <c r="R268" s="102">
        <v>2228.5919405990003</v>
      </c>
      <c r="S268" s="103">
        <v>4.7740484000000002E-4</v>
      </c>
      <c r="T268" s="103">
        <v>4.8215271596960341E-3</v>
      </c>
      <c r="U268" s="103">
        <v>5.210552177766295E-4</v>
      </c>
    </row>
    <row r="269" spans="2:21">
      <c r="B269" s="99" t="s">
        <v>691</v>
      </c>
      <c r="C269" s="98" t="s">
        <v>692</v>
      </c>
      <c r="D269" s="79" t="s">
        <v>29</v>
      </c>
      <c r="E269" s="79" t="s">
        <v>672</v>
      </c>
      <c r="F269" s="98" t="s">
        <v>688</v>
      </c>
      <c r="G269" s="79" t="s">
        <v>689</v>
      </c>
      <c r="H269" s="98" t="s">
        <v>690</v>
      </c>
      <c r="I269" s="98" t="s">
        <v>307</v>
      </c>
      <c r="J269" s="98"/>
      <c r="K269" s="102">
        <v>1.9399999999997584</v>
      </c>
      <c r="L269" s="79" t="s">
        <v>134</v>
      </c>
      <c r="M269" s="80">
        <v>0.06</v>
      </c>
      <c r="N269" s="80">
        <v>6.6200000000004838E-2</v>
      </c>
      <c r="O269" s="102">
        <v>393858.99300000002</v>
      </c>
      <c r="P269" s="78">
        <v>100.69499999999999</v>
      </c>
      <c r="Q269" s="98"/>
      <c r="R269" s="102">
        <v>1488.425962694</v>
      </c>
      <c r="S269" s="103">
        <v>3.9385899300000001E-4</v>
      </c>
      <c r="T269" s="103">
        <v>3.2201885296224051E-3</v>
      </c>
      <c r="U269" s="103">
        <v>3.4800095073818621E-4</v>
      </c>
    </row>
    <row r="270" spans="2:21">
      <c r="B270" s="99" t="s">
        <v>693</v>
      </c>
      <c r="C270" s="98" t="s">
        <v>694</v>
      </c>
      <c r="D270" s="79" t="s">
        <v>29</v>
      </c>
      <c r="E270" s="79" t="s">
        <v>672</v>
      </c>
      <c r="F270" s="98" t="s">
        <v>695</v>
      </c>
      <c r="G270" s="79" t="s">
        <v>696</v>
      </c>
      <c r="H270" s="98" t="s">
        <v>535</v>
      </c>
      <c r="I270" s="98"/>
      <c r="J270" s="98"/>
      <c r="K270" s="102">
        <v>3.9100000000024515</v>
      </c>
      <c r="L270" s="79" t="s">
        <v>132</v>
      </c>
      <c r="M270" s="80">
        <v>0</v>
      </c>
      <c r="N270" s="80">
        <v>6.9800000000039497E-2</v>
      </c>
      <c r="O270" s="102">
        <v>218259.27499999999</v>
      </c>
      <c r="P270" s="78">
        <v>76.484999999999999</v>
      </c>
      <c r="Q270" s="98"/>
      <c r="R270" s="102">
        <v>587.44639921600003</v>
      </c>
      <c r="S270" s="103">
        <v>1.0912963749999999E-3</v>
      </c>
      <c r="T270" s="103">
        <v>1.2709319804523275E-3</v>
      </c>
      <c r="U270" s="103">
        <v>1.3734771534411921E-4</v>
      </c>
    </row>
    <row r="271" spans="2:21">
      <c r="B271" s="99" t="s">
        <v>697</v>
      </c>
      <c r="C271" s="98" t="s">
        <v>698</v>
      </c>
      <c r="D271" s="79" t="s">
        <v>29</v>
      </c>
      <c r="E271" s="79" t="s">
        <v>672</v>
      </c>
      <c r="F271" s="98" t="s">
        <v>699</v>
      </c>
      <c r="G271" s="79" t="s">
        <v>700</v>
      </c>
      <c r="H271" s="98" t="s">
        <v>535</v>
      </c>
      <c r="I271" s="98"/>
      <c r="J271" s="98"/>
      <c r="K271" s="102">
        <v>1.8599999999996151</v>
      </c>
      <c r="L271" s="79" t="s">
        <v>132</v>
      </c>
      <c r="M271" s="80">
        <v>0</v>
      </c>
      <c r="N271" s="80">
        <v>-3.2099999999973712E-2</v>
      </c>
      <c r="O271" s="102">
        <v>83945.875</v>
      </c>
      <c r="P271" s="78">
        <v>105.57299999999999</v>
      </c>
      <c r="Q271" s="98"/>
      <c r="R271" s="102">
        <v>311.86848454199998</v>
      </c>
      <c r="S271" s="103">
        <v>1.4599282608695652E-4</v>
      </c>
      <c r="T271" s="103">
        <v>6.747230576757521E-4</v>
      </c>
      <c r="U271" s="103">
        <v>7.2916310146496489E-5</v>
      </c>
    </row>
    <row r="272" spans="2:21">
      <c r="B272" s="99" t="s">
        <v>701</v>
      </c>
      <c r="C272" s="98" t="s">
        <v>702</v>
      </c>
      <c r="D272" s="79" t="s">
        <v>29</v>
      </c>
      <c r="E272" s="79" t="s">
        <v>672</v>
      </c>
      <c r="F272" s="98" t="s">
        <v>703</v>
      </c>
      <c r="G272" s="79" t="s">
        <v>158</v>
      </c>
      <c r="H272" s="98" t="s">
        <v>535</v>
      </c>
      <c r="I272" s="98"/>
      <c r="J272" s="98"/>
      <c r="K272" s="102">
        <v>2.690000000007247</v>
      </c>
      <c r="L272" s="79" t="s">
        <v>132</v>
      </c>
      <c r="M272" s="80">
        <v>0</v>
      </c>
      <c r="N272" s="80">
        <v>2.1500000000096869E-2</v>
      </c>
      <c r="O272" s="102">
        <v>42315.428999999996</v>
      </c>
      <c r="P272" s="78">
        <v>93.590999999999994</v>
      </c>
      <c r="Q272" s="98"/>
      <c r="R272" s="102">
        <v>139.36448137100001</v>
      </c>
      <c r="S272" s="103">
        <v>9.1990063043478253E-5</v>
      </c>
      <c r="T272" s="103">
        <v>3.0151308536394605E-4</v>
      </c>
      <c r="U272" s="103">
        <v>3.2584067485937139E-5</v>
      </c>
    </row>
    <row r="273" spans="2:21">
      <c r="B273" s="99" t="s">
        <v>704</v>
      </c>
      <c r="C273" s="98" t="s">
        <v>705</v>
      </c>
      <c r="D273" s="79" t="s">
        <v>29</v>
      </c>
      <c r="E273" s="79" t="s">
        <v>672</v>
      </c>
      <c r="F273" s="98" t="s">
        <v>706</v>
      </c>
      <c r="G273" s="79" t="s">
        <v>696</v>
      </c>
      <c r="H273" s="98" t="s">
        <v>535</v>
      </c>
      <c r="I273" s="98"/>
      <c r="J273" s="98"/>
      <c r="K273" s="102">
        <v>3.2999999999979175</v>
      </c>
      <c r="L273" s="79" t="s">
        <v>132</v>
      </c>
      <c r="M273" s="80">
        <v>0</v>
      </c>
      <c r="N273" s="80">
        <v>-6.6999999999916682E-2</v>
      </c>
      <c r="O273" s="102">
        <v>67156.7</v>
      </c>
      <c r="P273" s="78">
        <v>121.889</v>
      </c>
      <c r="Q273" s="98"/>
      <c r="R273" s="102">
        <v>288.05348119199999</v>
      </c>
      <c r="S273" s="103">
        <v>3.3578349999999999E-4</v>
      </c>
      <c r="T273" s="103">
        <v>6.231996345813411E-4</v>
      </c>
      <c r="U273" s="103">
        <v>6.7348250991822289E-5</v>
      </c>
    </row>
    <row r="274" spans="2:21">
      <c r="B274" s="99" t="s">
        <v>707</v>
      </c>
      <c r="C274" s="98" t="s">
        <v>708</v>
      </c>
      <c r="D274" s="79" t="s">
        <v>29</v>
      </c>
      <c r="E274" s="79" t="s">
        <v>672</v>
      </c>
      <c r="F274" s="98" t="s">
        <v>709</v>
      </c>
      <c r="G274" s="79" t="s">
        <v>710</v>
      </c>
      <c r="H274" s="98" t="s">
        <v>535</v>
      </c>
      <c r="I274" s="98"/>
      <c r="J274" s="98"/>
      <c r="K274" s="102">
        <v>3.2400000000003151</v>
      </c>
      <c r="L274" s="79" t="s">
        <v>132</v>
      </c>
      <c r="M274" s="80">
        <v>0</v>
      </c>
      <c r="N274" s="80">
        <v>-7.3100000000012919E-2</v>
      </c>
      <c r="O274" s="102">
        <v>377756.4375</v>
      </c>
      <c r="P274" s="78">
        <v>123.938</v>
      </c>
      <c r="Q274" s="98"/>
      <c r="R274" s="102">
        <v>1647.538698977</v>
      </c>
      <c r="S274" s="103">
        <v>5.9724337944664036E-4</v>
      </c>
      <c r="T274" s="103">
        <v>3.5644266853234611E-3</v>
      </c>
      <c r="U274" s="103">
        <v>3.8520225257574484E-4</v>
      </c>
    </row>
    <row r="275" spans="2:21">
      <c r="B275" s="99" t="s">
        <v>711</v>
      </c>
      <c r="C275" s="98" t="s">
        <v>712</v>
      </c>
      <c r="D275" s="79" t="s">
        <v>29</v>
      </c>
      <c r="E275" s="79" t="s">
        <v>672</v>
      </c>
      <c r="F275" s="98" t="s">
        <v>713</v>
      </c>
      <c r="G275" s="79" t="s">
        <v>700</v>
      </c>
      <c r="H275" s="98" t="s">
        <v>535</v>
      </c>
      <c r="I275" s="98"/>
      <c r="J275" s="98"/>
      <c r="K275" s="102">
        <v>3.2699999999980531</v>
      </c>
      <c r="L275" s="79" t="s">
        <v>132</v>
      </c>
      <c r="M275" s="80">
        <v>2.5000000000000001E-3</v>
      </c>
      <c r="N275" s="80">
        <v>4.4199999999975897E-2</v>
      </c>
      <c r="O275" s="102">
        <v>176286.33749999999</v>
      </c>
      <c r="P275" s="78">
        <v>86.937880000000007</v>
      </c>
      <c r="Q275" s="98"/>
      <c r="R275" s="102">
        <v>539.32057661500005</v>
      </c>
      <c r="S275" s="103">
        <v>5.596391666666667E-4</v>
      </c>
      <c r="T275" s="103">
        <v>1.1668124435706374E-3</v>
      </c>
      <c r="U275" s="103">
        <v>1.2609567295842185E-4</v>
      </c>
    </row>
    <row r="276" spans="2:21">
      <c r="B276" s="99" t="s">
        <v>714</v>
      </c>
      <c r="C276" s="98" t="s">
        <v>715</v>
      </c>
      <c r="D276" s="79" t="s">
        <v>29</v>
      </c>
      <c r="E276" s="79" t="s">
        <v>672</v>
      </c>
      <c r="F276" s="98" t="s">
        <v>716</v>
      </c>
      <c r="G276" s="79" t="s">
        <v>700</v>
      </c>
      <c r="H276" s="98" t="s">
        <v>535</v>
      </c>
      <c r="I276" s="98"/>
      <c r="J276" s="98"/>
      <c r="K276" s="102">
        <v>2.610000000000317</v>
      </c>
      <c r="L276" s="79" t="s">
        <v>132</v>
      </c>
      <c r="M276" s="80">
        <v>0</v>
      </c>
      <c r="N276" s="80">
        <v>6.5200000000014968E-2</v>
      </c>
      <c r="O276" s="102">
        <v>117524.22500000001</v>
      </c>
      <c r="P276" s="78">
        <v>83.977000000000004</v>
      </c>
      <c r="Q276" s="98"/>
      <c r="R276" s="102">
        <v>347.30178754899998</v>
      </c>
      <c r="S276" s="103">
        <v>2.0438995652173915E-4</v>
      </c>
      <c r="T276" s="103">
        <v>7.5138250783963936E-4</v>
      </c>
      <c r="U276" s="103">
        <v>8.1200782094239111E-5</v>
      </c>
    </row>
    <row r="277" spans="2:21">
      <c r="B277" s="71"/>
      <c r="C277" s="98"/>
      <c r="D277" s="98"/>
      <c r="E277" s="98"/>
      <c r="F277" s="98"/>
      <c r="G277" s="98"/>
      <c r="H277" s="98"/>
      <c r="I277" s="98"/>
      <c r="J277" s="98"/>
      <c r="K277" s="98"/>
      <c r="L277" s="98"/>
      <c r="M277" s="98"/>
      <c r="N277" s="98"/>
      <c r="O277" s="102"/>
      <c r="P277" s="78"/>
      <c r="Q277" s="98"/>
      <c r="R277" s="98"/>
      <c r="S277" s="98"/>
      <c r="T277" s="103"/>
      <c r="U277" s="98"/>
    </row>
    <row r="278" spans="2:21">
      <c r="B278" s="82" t="s">
        <v>65</v>
      </c>
      <c r="C278" s="70"/>
      <c r="D278" s="70"/>
      <c r="E278" s="70"/>
      <c r="F278" s="70"/>
      <c r="G278" s="70"/>
      <c r="H278" s="70"/>
      <c r="I278" s="70"/>
      <c r="J278" s="70"/>
      <c r="K278" s="100">
        <v>5.4124294889100213</v>
      </c>
      <c r="L278" s="70"/>
      <c r="M278" s="70"/>
      <c r="N278" s="84">
        <v>6.829540300829505E-2</v>
      </c>
      <c r="O278" s="100"/>
      <c r="P278" s="77"/>
      <c r="Q278" s="70"/>
      <c r="R278" s="100">
        <v>136019.18725821903</v>
      </c>
      <c r="S278" s="70"/>
      <c r="T278" s="101">
        <v>0.29427558884064375</v>
      </c>
      <c r="U278" s="101">
        <v>3.1801922078019407E-2</v>
      </c>
    </row>
    <row r="279" spans="2:21">
      <c r="B279" s="99" t="s">
        <v>717</v>
      </c>
      <c r="C279" s="98" t="s">
        <v>718</v>
      </c>
      <c r="D279" s="79" t="s">
        <v>29</v>
      </c>
      <c r="E279" s="79" t="s">
        <v>672</v>
      </c>
      <c r="F279" s="98"/>
      <c r="G279" s="79" t="s">
        <v>719</v>
      </c>
      <c r="H279" s="98" t="s">
        <v>720</v>
      </c>
      <c r="I279" s="98" t="s">
        <v>721</v>
      </c>
      <c r="J279" s="98"/>
      <c r="K279" s="102">
        <v>7.7600000000005966</v>
      </c>
      <c r="L279" s="79" t="s">
        <v>134</v>
      </c>
      <c r="M279" s="80">
        <v>4.2519999999999995E-2</v>
      </c>
      <c r="N279" s="80">
        <v>5.3899999999997977E-2</v>
      </c>
      <c r="O279" s="102">
        <v>325503.3</v>
      </c>
      <c r="P279" s="78">
        <v>93.337230000000005</v>
      </c>
      <c r="Q279" s="98"/>
      <c r="R279" s="102">
        <v>1140.2205297570001</v>
      </c>
      <c r="S279" s="103">
        <v>2.6040264000000001E-4</v>
      </c>
      <c r="T279" s="103">
        <v>2.4668509977599272E-3</v>
      </c>
      <c r="U279" s="103">
        <v>2.6658889212631304E-4</v>
      </c>
    </row>
    <row r="280" spans="2:21">
      <c r="B280" s="99" t="s">
        <v>722</v>
      </c>
      <c r="C280" s="98" t="s">
        <v>723</v>
      </c>
      <c r="D280" s="79" t="s">
        <v>29</v>
      </c>
      <c r="E280" s="79" t="s">
        <v>672</v>
      </c>
      <c r="F280" s="98"/>
      <c r="G280" s="79" t="s">
        <v>719</v>
      </c>
      <c r="H280" s="98" t="s">
        <v>724</v>
      </c>
      <c r="I280" s="98" t="s">
        <v>674</v>
      </c>
      <c r="J280" s="98"/>
      <c r="K280" s="102">
        <v>1.6399999992139966</v>
      </c>
      <c r="L280" s="79" t="s">
        <v>132</v>
      </c>
      <c r="M280" s="80">
        <v>4.4999999999999998E-2</v>
      </c>
      <c r="N280" s="80">
        <v>7.8099999954524102E-2</v>
      </c>
      <c r="O280" s="102">
        <v>211.57714500000003</v>
      </c>
      <c r="P280" s="78">
        <v>95.691999999999993</v>
      </c>
      <c r="Q280" s="98"/>
      <c r="R280" s="102">
        <v>0.71246520400000002</v>
      </c>
      <c r="S280" s="103">
        <v>4.2315429000000008E-7</v>
      </c>
      <c r="T280" s="103">
        <v>1.5414083973134497E-6</v>
      </c>
      <c r="U280" s="103">
        <v>1.6657769655610917E-7</v>
      </c>
    </row>
    <row r="281" spans="2:21">
      <c r="B281" s="99" t="s">
        <v>725</v>
      </c>
      <c r="C281" s="98" t="s">
        <v>726</v>
      </c>
      <c r="D281" s="79" t="s">
        <v>29</v>
      </c>
      <c r="E281" s="79" t="s">
        <v>672</v>
      </c>
      <c r="F281" s="98"/>
      <c r="G281" s="79" t="s">
        <v>719</v>
      </c>
      <c r="H281" s="98" t="s">
        <v>720</v>
      </c>
      <c r="I281" s="98" t="s">
        <v>721</v>
      </c>
      <c r="J281" s="98"/>
      <c r="K281" s="102">
        <v>7.129999999999372</v>
      </c>
      <c r="L281" s="79" t="s">
        <v>132</v>
      </c>
      <c r="M281" s="80">
        <v>0.03</v>
      </c>
      <c r="N281" s="80">
        <v>6.7499999999993968E-2</v>
      </c>
      <c r="O281" s="102">
        <v>602181.10499999998</v>
      </c>
      <c r="P281" s="78">
        <v>78.227670000000003</v>
      </c>
      <c r="Q281" s="98"/>
      <c r="R281" s="102">
        <v>1657.703168908</v>
      </c>
      <c r="S281" s="103">
        <v>3.4410348857142855E-4</v>
      </c>
      <c r="T281" s="103">
        <v>3.5864173723323431E-3</v>
      </c>
      <c r="U281" s="103">
        <v>3.8757875318000428E-4</v>
      </c>
    </row>
    <row r="282" spans="2:21">
      <c r="B282" s="99" t="s">
        <v>727</v>
      </c>
      <c r="C282" s="98" t="s">
        <v>728</v>
      </c>
      <c r="D282" s="79" t="s">
        <v>29</v>
      </c>
      <c r="E282" s="79" t="s">
        <v>672</v>
      </c>
      <c r="F282" s="98"/>
      <c r="G282" s="79" t="s">
        <v>719</v>
      </c>
      <c r="H282" s="98" t="s">
        <v>720</v>
      </c>
      <c r="I282" s="98" t="s">
        <v>721</v>
      </c>
      <c r="J282" s="98"/>
      <c r="K282" s="102">
        <v>7.6899999999941597</v>
      </c>
      <c r="L282" s="79" t="s">
        <v>132</v>
      </c>
      <c r="M282" s="80">
        <v>3.5000000000000003E-2</v>
      </c>
      <c r="N282" s="80">
        <v>6.8599999999953212E-2</v>
      </c>
      <c r="O282" s="102">
        <v>244127.47500000001</v>
      </c>
      <c r="P282" s="78">
        <v>79.122889999999998</v>
      </c>
      <c r="Q282" s="98"/>
      <c r="R282" s="102">
        <v>679.73254111300002</v>
      </c>
      <c r="S282" s="103">
        <v>4.8825495000000003E-4</v>
      </c>
      <c r="T282" s="103">
        <v>1.4705917438724318E-3</v>
      </c>
      <c r="U282" s="103">
        <v>1.5892464689803198E-4</v>
      </c>
    </row>
    <row r="283" spans="2:21">
      <c r="B283" s="99" t="s">
        <v>729</v>
      </c>
      <c r="C283" s="98" t="s">
        <v>730</v>
      </c>
      <c r="D283" s="79" t="s">
        <v>29</v>
      </c>
      <c r="E283" s="79" t="s">
        <v>672</v>
      </c>
      <c r="F283" s="98"/>
      <c r="G283" s="79" t="s">
        <v>731</v>
      </c>
      <c r="H283" s="98" t="s">
        <v>732</v>
      </c>
      <c r="I283" s="98" t="s">
        <v>674</v>
      </c>
      <c r="J283" s="98"/>
      <c r="K283" s="102">
        <v>4.0299999999996068</v>
      </c>
      <c r="L283" s="79" t="s">
        <v>132</v>
      </c>
      <c r="M283" s="80">
        <v>5.5480000000000002E-2</v>
      </c>
      <c r="N283" s="80">
        <v>6.1699999999994093E-2</v>
      </c>
      <c r="O283" s="102">
        <v>406879.125</v>
      </c>
      <c r="P283" s="78">
        <v>99.373140000000006</v>
      </c>
      <c r="Q283" s="98"/>
      <c r="R283" s="102">
        <v>1422.8322750520001</v>
      </c>
      <c r="S283" s="103">
        <v>8.1375825000000001E-4</v>
      </c>
      <c r="T283" s="103">
        <v>3.078277513653499E-3</v>
      </c>
      <c r="U283" s="103">
        <v>3.3266483981700602E-4</v>
      </c>
    </row>
    <row r="284" spans="2:21">
      <c r="B284" s="99" t="s">
        <v>733</v>
      </c>
      <c r="C284" s="98" t="s">
        <v>734</v>
      </c>
      <c r="D284" s="79" t="s">
        <v>29</v>
      </c>
      <c r="E284" s="79" t="s">
        <v>672</v>
      </c>
      <c r="F284" s="98"/>
      <c r="G284" s="79" t="s">
        <v>719</v>
      </c>
      <c r="H284" s="98" t="s">
        <v>732</v>
      </c>
      <c r="I284" s="98" t="s">
        <v>307</v>
      </c>
      <c r="J284" s="98"/>
      <c r="K284" s="102">
        <v>7.8300000000007222</v>
      </c>
      <c r="L284" s="79" t="s">
        <v>134</v>
      </c>
      <c r="M284" s="80">
        <v>4.2500000000000003E-2</v>
      </c>
      <c r="N284" s="80">
        <v>5.48000000000037E-2</v>
      </c>
      <c r="O284" s="102">
        <v>651006.6</v>
      </c>
      <c r="P284" s="78">
        <v>93.053780000000003</v>
      </c>
      <c r="Q284" s="98"/>
      <c r="R284" s="102">
        <v>2273.5158138920001</v>
      </c>
      <c r="S284" s="103">
        <v>5.2080528000000002E-4</v>
      </c>
      <c r="T284" s="103">
        <v>4.918719324513216E-3</v>
      </c>
      <c r="U284" s="103">
        <v>5.3155862944012232E-4</v>
      </c>
    </row>
    <row r="285" spans="2:21">
      <c r="B285" s="99" t="s">
        <v>735</v>
      </c>
      <c r="C285" s="98" t="s">
        <v>736</v>
      </c>
      <c r="D285" s="79" t="s">
        <v>29</v>
      </c>
      <c r="E285" s="79" t="s">
        <v>672</v>
      </c>
      <c r="F285" s="98"/>
      <c r="G285" s="79" t="s">
        <v>737</v>
      </c>
      <c r="H285" s="98" t="s">
        <v>732</v>
      </c>
      <c r="I285" s="98" t="s">
        <v>307</v>
      </c>
      <c r="J285" s="98"/>
      <c r="K285" s="102">
        <v>3.9499999999987327</v>
      </c>
      <c r="L285" s="79" t="s">
        <v>132</v>
      </c>
      <c r="M285" s="80">
        <v>4.2500000000000003E-2</v>
      </c>
      <c r="N285" s="80">
        <v>6.589999999998479E-2</v>
      </c>
      <c r="O285" s="102">
        <v>244805.359872</v>
      </c>
      <c r="P285" s="78">
        <v>91.543059999999997</v>
      </c>
      <c r="Q285" s="98"/>
      <c r="R285" s="102">
        <v>788.6160173799999</v>
      </c>
      <c r="S285" s="103">
        <v>5.9685168808271973E-4</v>
      </c>
      <c r="T285" s="103">
        <v>1.7061596055790273E-3</v>
      </c>
      <c r="U285" s="103">
        <v>1.8438211284548984E-4</v>
      </c>
    </row>
    <row r="286" spans="2:21">
      <c r="B286" s="99" t="s">
        <v>738</v>
      </c>
      <c r="C286" s="98" t="s">
        <v>739</v>
      </c>
      <c r="D286" s="79" t="s">
        <v>29</v>
      </c>
      <c r="E286" s="79" t="s">
        <v>672</v>
      </c>
      <c r="F286" s="98"/>
      <c r="G286" s="79" t="s">
        <v>731</v>
      </c>
      <c r="H286" s="98" t="s">
        <v>732</v>
      </c>
      <c r="I286" s="98" t="s">
        <v>674</v>
      </c>
      <c r="J286" s="98"/>
      <c r="K286" s="102">
        <v>4.1300000000016874</v>
      </c>
      <c r="L286" s="79" t="s">
        <v>135</v>
      </c>
      <c r="M286" s="80">
        <v>4.6249999999999999E-2</v>
      </c>
      <c r="N286" s="80">
        <v>6.2700000000019782E-2</v>
      </c>
      <c r="O286" s="102">
        <v>325503.3</v>
      </c>
      <c r="P286" s="78">
        <v>94.928596999999996</v>
      </c>
      <c r="Q286" s="98"/>
      <c r="R286" s="102">
        <v>1309.400248383</v>
      </c>
      <c r="S286" s="103">
        <v>6.5100659999999997E-4</v>
      </c>
      <c r="T286" s="103">
        <v>2.8328689274513298E-3</v>
      </c>
      <c r="U286" s="103">
        <v>3.0614390151415357E-4</v>
      </c>
    </row>
    <row r="287" spans="2:21">
      <c r="B287" s="99" t="s">
        <v>740</v>
      </c>
      <c r="C287" s="98" t="s">
        <v>741</v>
      </c>
      <c r="D287" s="79" t="s">
        <v>29</v>
      </c>
      <c r="E287" s="79" t="s">
        <v>672</v>
      </c>
      <c r="F287" s="98"/>
      <c r="G287" s="79" t="s">
        <v>742</v>
      </c>
      <c r="H287" s="98" t="s">
        <v>743</v>
      </c>
      <c r="I287" s="98" t="s">
        <v>721</v>
      </c>
      <c r="J287" s="98"/>
      <c r="K287" s="102">
        <v>2.3900000000004549</v>
      </c>
      <c r="L287" s="79" t="s">
        <v>132</v>
      </c>
      <c r="M287" s="80">
        <v>5.8749999999999997E-2</v>
      </c>
      <c r="N287" s="80">
        <v>6.390000000000455E-2</v>
      </c>
      <c r="O287" s="102">
        <v>501681.13890399999</v>
      </c>
      <c r="P287" s="78">
        <v>99.622280000000003</v>
      </c>
      <c r="Q287" s="98"/>
      <c r="R287" s="102">
        <v>1758.7475597800003</v>
      </c>
      <c r="S287" s="103">
        <v>2.1157714143095122E-4</v>
      </c>
      <c r="T287" s="103">
        <v>3.8050254836016254E-3</v>
      </c>
      <c r="U287" s="103">
        <v>4.1120340430243714E-4</v>
      </c>
    </row>
    <row r="288" spans="2:21">
      <c r="B288" s="99" t="s">
        <v>744</v>
      </c>
      <c r="C288" s="98" t="s">
        <v>745</v>
      </c>
      <c r="D288" s="79" t="s">
        <v>29</v>
      </c>
      <c r="E288" s="79" t="s">
        <v>672</v>
      </c>
      <c r="F288" s="98"/>
      <c r="G288" s="79" t="s">
        <v>719</v>
      </c>
      <c r="H288" s="98" t="s">
        <v>746</v>
      </c>
      <c r="I288" s="98" t="s">
        <v>721</v>
      </c>
      <c r="J288" s="98"/>
      <c r="K288" s="102">
        <v>4.3700000000003012</v>
      </c>
      <c r="L288" s="79" t="s">
        <v>132</v>
      </c>
      <c r="M288" s="80">
        <v>3.2000000000000001E-2</v>
      </c>
      <c r="N288" s="80">
        <v>9.9900000000002459E-2</v>
      </c>
      <c r="O288" s="102">
        <v>520805.28</v>
      </c>
      <c r="P288" s="78">
        <v>76.436329999999998</v>
      </c>
      <c r="Q288" s="98"/>
      <c r="R288" s="102">
        <v>1400.8592143339997</v>
      </c>
      <c r="S288" s="103">
        <v>4.16644224E-4</v>
      </c>
      <c r="T288" s="103">
        <v>3.0307391074053756E-3</v>
      </c>
      <c r="U288" s="103">
        <v>3.2752743546358298E-4</v>
      </c>
    </row>
    <row r="289" spans="2:21">
      <c r="B289" s="99" t="s">
        <v>747</v>
      </c>
      <c r="C289" s="98" t="s">
        <v>748</v>
      </c>
      <c r="D289" s="79" t="s">
        <v>29</v>
      </c>
      <c r="E289" s="79" t="s">
        <v>672</v>
      </c>
      <c r="F289" s="98"/>
      <c r="G289" s="79" t="s">
        <v>731</v>
      </c>
      <c r="H289" s="98" t="s">
        <v>673</v>
      </c>
      <c r="I289" s="98" t="s">
        <v>674</v>
      </c>
      <c r="J289" s="98"/>
      <c r="K289" s="102">
        <v>7.4200000000008419</v>
      </c>
      <c r="L289" s="79" t="s">
        <v>132</v>
      </c>
      <c r="M289" s="80">
        <v>5.7169999999999999E-2</v>
      </c>
      <c r="N289" s="80">
        <v>5.9600000000010055E-2</v>
      </c>
      <c r="O289" s="102">
        <v>488254.95</v>
      </c>
      <c r="P289" s="78">
        <v>99.568340000000006</v>
      </c>
      <c r="Q289" s="98"/>
      <c r="R289" s="102">
        <v>1710.752501168</v>
      </c>
      <c r="S289" s="103">
        <v>1.3950141428571429E-4</v>
      </c>
      <c r="T289" s="103">
        <v>3.7011888527616319E-3</v>
      </c>
      <c r="U289" s="103">
        <v>3.9998193514888887E-4</v>
      </c>
    </row>
    <row r="290" spans="2:21">
      <c r="B290" s="99" t="s">
        <v>749</v>
      </c>
      <c r="C290" s="98" t="s">
        <v>750</v>
      </c>
      <c r="D290" s="79" t="s">
        <v>29</v>
      </c>
      <c r="E290" s="79" t="s">
        <v>672</v>
      </c>
      <c r="F290" s="98"/>
      <c r="G290" s="79" t="s">
        <v>731</v>
      </c>
      <c r="H290" s="98" t="s">
        <v>673</v>
      </c>
      <c r="I290" s="98" t="s">
        <v>674</v>
      </c>
      <c r="J290" s="98"/>
      <c r="K290" s="102">
        <v>5.669999999999523</v>
      </c>
      <c r="L290" s="79" t="s">
        <v>132</v>
      </c>
      <c r="M290" s="80">
        <v>3.9329999999999997E-2</v>
      </c>
      <c r="N290" s="80">
        <v>6.8799999999995295E-2</v>
      </c>
      <c r="O290" s="102">
        <v>506971.38974999991</v>
      </c>
      <c r="P290" s="78">
        <v>85.861900000000006</v>
      </c>
      <c r="Q290" s="98"/>
      <c r="R290" s="102">
        <v>1531.8040470190001</v>
      </c>
      <c r="S290" s="103">
        <v>3.3798092649999992E-4</v>
      </c>
      <c r="T290" s="103">
        <v>3.3140364018588802E-3</v>
      </c>
      <c r="U290" s="103">
        <v>3.5814294971204093E-4</v>
      </c>
    </row>
    <row r="291" spans="2:21">
      <c r="B291" s="99" t="s">
        <v>751</v>
      </c>
      <c r="C291" s="98" t="s">
        <v>752</v>
      </c>
      <c r="D291" s="79" t="s">
        <v>29</v>
      </c>
      <c r="E291" s="79" t="s">
        <v>672</v>
      </c>
      <c r="F291" s="98"/>
      <c r="G291" s="79" t="s">
        <v>731</v>
      </c>
      <c r="H291" s="98" t="s">
        <v>673</v>
      </c>
      <c r="I291" s="98" t="s">
        <v>674</v>
      </c>
      <c r="J291" s="98"/>
      <c r="K291" s="102">
        <v>3.5899999999993897</v>
      </c>
      <c r="L291" s="79" t="s">
        <v>135</v>
      </c>
      <c r="M291" s="80">
        <v>6.1780000000000002E-2</v>
      </c>
      <c r="N291" s="80">
        <v>6.03999999999911E-2</v>
      </c>
      <c r="O291" s="102">
        <v>422340.53175000002</v>
      </c>
      <c r="P291" s="78">
        <v>100.63921999999999</v>
      </c>
      <c r="Q291" s="98"/>
      <c r="R291" s="102">
        <v>1801.1505066899999</v>
      </c>
      <c r="S291" s="103">
        <v>6.4975466423076924E-4</v>
      </c>
      <c r="T291" s="103">
        <v>3.8967636598254704E-3</v>
      </c>
      <c r="U291" s="103">
        <v>4.211174115884108E-4</v>
      </c>
    </row>
    <row r="292" spans="2:21">
      <c r="B292" s="99" t="s">
        <v>753</v>
      </c>
      <c r="C292" s="98" t="s">
        <v>754</v>
      </c>
      <c r="D292" s="79" t="s">
        <v>29</v>
      </c>
      <c r="E292" s="79" t="s">
        <v>672</v>
      </c>
      <c r="F292" s="98"/>
      <c r="G292" s="79" t="s">
        <v>755</v>
      </c>
      <c r="H292" s="98" t="s">
        <v>673</v>
      </c>
      <c r="I292" s="98" t="s">
        <v>307</v>
      </c>
      <c r="J292" s="98"/>
      <c r="K292" s="102">
        <v>3.3900000000006849</v>
      </c>
      <c r="L292" s="79" t="s">
        <v>132</v>
      </c>
      <c r="M292" s="80">
        <v>4.7500000000000001E-2</v>
      </c>
      <c r="N292" s="80">
        <v>7.8700000000017215E-2</v>
      </c>
      <c r="O292" s="102">
        <v>374328.79499999998</v>
      </c>
      <c r="P292" s="78">
        <v>90.902670000000001</v>
      </c>
      <c r="Q292" s="98"/>
      <c r="R292" s="102">
        <v>1197.4272207619999</v>
      </c>
      <c r="S292" s="103">
        <v>2.4955253E-4</v>
      </c>
      <c r="T292" s="103">
        <v>2.5906168650648271E-3</v>
      </c>
      <c r="U292" s="103">
        <v>2.799640840117682E-4</v>
      </c>
    </row>
    <row r="293" spans="2:21">
      <c r="B293" s="99" t="s">
        <v>756</v>
      </c>
      <c r="C293" s="98" t="s">
        <v>757</v>
      </c>
      <c r="D293" s="79" t="s">
        <v>29</v>
      </c>
      <c r="E293" s="79" t="s">
        <v>672</v>
      </c>
      <c r="F293" s="98"/>
      <c r="G293" s="79" t="s">
        <v>755</v>
      </c>
      <c r="H293" s="98" t="s">
        <v>673</v>
      </c>
      <c r="I293" s="98" t="s">
        <v>307</v>
      </c>
      <c r="J293" s="98"/>
      <c r="K293" s="102">
        <v>6.2300000000040097</v>
      </c>
      <c r="L293" s="79" t="s">
        <v>132</v>
      </c>
      <c r="M293" s="80">
        <v>5.1249999999999997E-2</v>
      </c>
      <c r="N293" s="80">
        <v>7.9900000000045102E-2</v>
      </c>
      <c r="O293" s="102">
        <v>267726.46425000002</v>
      </c>
      <c r="P293" s="78">
        <v>84.698670000000007</v>
      </c>
      <c r="Q293" s="98"/>
      <c r="R293" s="102">
        <v>797.97106375999999</v>
      </c>
      <c r="S293" s="103">
        <v>1.784843095E-4</v>
      </c>
      <c r="T293" s="103">
        <v>1.726399116177483E-3</v>
      </c>
      <c r="U293" s="103">
        <v>1.8656936643823651E-4</v>
      </c>
    </row>
    <row r="294" spans="2:21">
      <c r="B294" s="99" t="s">
        <v>758</v>
      </c>
      <c r="C294" s="98" t="s">
        <v>759</v>
      </c>
      <c r="D294" s="79" t="s">
        <v>29</v>
      </c>
      <c r="E294" s="79" t="s">
        <v>672</v>
      </c>
      <c r="F294" s="98"/>
      <c r="G294" s="79" t="s">
        <v>760</v>
      </c>
      <c r="H294" s="98" t="s">
        <v>673</v>
      </c>
      <c r="I294" s="98" t="s">
        <v>674</v>
      </c>
      <c r="J294" s="98"/>
      <c r="K294" s="102">
        <v>6.3899999999997306</v>
      </c>
      <c r="L294" s="79" t="s">
        <v>134</v>
      </c>
      <c r="M294" s="80">
        <v>4.3749999999999997E-2</v>
      </c>
      <c r="N294" s="80">
        <v>4.8799999999998463E-2</v>
      </c>
      <c r="O294" s="102">
        <v>356426.11349999992</v>
      </c>
      <c r="P294" s="78">
        <v>97.248369999999994</v>
      </c>
      <c r="Q294" s="98"/>
      <c r="R294" s="102">
        <v>1300.8595500650001</v>
      </c>
      <c r="S294" s="103">
        <v>4.7523481799999987E-4</v>
      </c>
      <c r="T294" s="103">
        <v>2.8143912473732359E-3</v>
      </c>
      <c r="U294" s="103">
        <v>3.0414704630662114E-4</v>
      </c>
    </row>
    <row r="295" spans="2:21">
      <c r="B295" s="99" t="s">
        <v>761</v>
      </c>
      <c r="C295" s="98" t="s">
        <v>762</v>
      </c>
      <c r="D295" s="79" t="s">
        <v>29</v>
      </c>
      <c r="E295" s="79" t="s">
        <v>672</v>
      </c>
      <c r="F295" s="98"/>
      <c r="G295" s="79" t="s">
        <v>731</v>
      </c>
      <c r="H295" s="98" t="s">
        <v>673</v>
      </c>
      <c r="I295" s="98" t="s">
        <v>674</v>
      </c>
      <c r="J295" s="98"/>
      <c r="K295" s="102">
        <v>7.3699999999983961</v>
      </c>
      <c r="L295" s="79" t="s">
        <v>132</v>
      </c>
      <c r="M295" s="80">
        <v>5.4050000000000001E-2</v>
      </c>
      <c r="N295" s="80">
        <v>6.2499999999984769E-2</v>
      </c>
      <c r="O295" s="102">
        <v>439429.45500000002</v>
      </c>
      <c r="P295" s="78">
        <v>95.517939999999996</v>
      </c>
      <c r="Q295" s="98"/>
      <c r="R295" s="102">
        <v>1477.043885201</v>
      </c>
      <c r="S295" s="103">
        <v>4.3942945499999999E-4</v>
      </c>
      <c r="T295" s="103">
        <v>3.1955635658654623E-3</v>
      </c>
      <c r="U295" s="103">
        <v>3.453397677917597E-4</v>
      </c>
    </row>
    <row r="296" spans="2:21">
      <c r="B296" s="99" t="s">
        <v>763</v>
      </c>
      <c r="C296" s="98" t="s">
        <v>764</v>
      </c>
      <c r="D296" s="79" t="s">
        <v>29</v>
      </c>
      <c r="E296" s="79" t="s">
        <v>672</v>
      </c>
      <c r="F296" s="98"/>
      <c r="G296" s="79" t="s">
        <v>765</v>
      </c>
      <c r="H296" s="98" t="s">
        <v>677</v>
      </c>
      <c r="I296" s="98" t="s">
        <v>307</v>
      </c>
      <c r="J296" s="98"/>
      <c r="K296" s="102">
        <v>4.2900000000007266</v>
      </c>
      <c r="L296" s="79" t="s">
        <v>132</v>
      </c>
      <c r="M296" s="80">
        <v>5.8499999999999996E-2</v>
      </c>
      <c r="N296" s="80">
        <v>5.7500000000011264E-2</v>
      </c>
      <c r="O296" s="102">
        <v>439429.45500000002</v>
      </c>
      <c r="P296" s="78">
        <v>100.50725</v>
      </c>
      <c r="Q296" s="98"/>
      <c r="R296" s="102">
        <v>1554.1961239029999</v>
      </c>
      <c r="S296" s="103">
        <v>6.2775636428571426E-4</v>
      </c>
      <c r="T296" s="103">
        <v>3.3624813436588527E-3</v>
      </c>
      <c r="U296" s="103">
        <v>3.6337832200461398E-4</v>
      </c>
    </row>
    <row r="297" spans="2:21">
      <c r="B297" s="99" t="s">
        <v>766</v>
      </c>
      <c r="C297" s="98" t="s">
        <v>767</v>
      </c>
      <c r="D297" s="79" t="s">
        <v>29</v>
      </c>
      <c r="E297" s="79" t="s">
        <v>672</v>
      </c>
      <c r="F297" s="98"/>
      <c r="G297" s="79" t="s">
        <v>719</v>
      </c>
      <c r="H297" s="98" t="s">
        <v>677</v>
      </c>
      <c r="I297" s="98" t="s">
        <v>307</v>
      </c>
      <c r="J297" s="98"/>
      <c r="K297" s="102">
        <v>7.1400000000033979</v>
      </c>
      <c r="L297" s="79" t="s">
        <v>134</v>
      </c>
      <c r="M297" s="80">
        <v>5.7999999999999996E-2</v>
      </c>
      <c r="N297" s="80">
        <v>4.9100000000019801E-2</v>
      </c>
      <c r="O297" s="102">
        <v>244127.47500000001</v>
      </c>
      <c r="P297" s="78">
        <v>108.58449</v>
      </c>
      <c r="Q297" s="98"/>
      <c r="R297" s="102">
        <v>994.86243373299999</v>
      </c>
      <c r="S297" s="103">
        <v>4.8825495000000003E-4</v>
      </c>
      <c r="T297" s="103">
        <v>2.1523708118210659E-3</v>
      </c>
      <c r="U297" s="103">
        <v>2.326034895052193E-4</v>
      </c>
    </row>
    <row r="298" spans="2:21">
      <c r="B298" s="99" t="s">
        <v>768</v>
      </c>
      <c r="C298" s="98" t="s">
        <v>769</v>
      </c>
      <c r="D298" s="79" t="s">
        <v>29</v>
      </c>
      <c r="E298" s="79" t="s">
        <v>672</v>
      </c>
      <c r="F298" s="98"/>
      <c r="G298" s="79" t="s">
        <v>770</v>
      </c>
      <c r="H298" s="98" t="s">
        <v>677</v>
      </c>
      <c r="I298" s="98" t="s">
        <v>674</v>
      </c>
      <c r="J298" s="98"/>
      <c r="K298" s="102">
        <v>7.3800000000024006</v>
      </c>
      <c r="L298" s="79" t="s">
        <v>132</v>
      </c>
      <c r="M298" s="80">
        <v>4.9889999999999997E-2</v>
      </c>
      <c r="N298" s="80">
        <v>5.4700000000019289E-2</v>
      </c>
      <c r="O298" s="102">
        <v>387348.92700000003</v>
      </c>
      <c r="P298" s="78">
        <v>96.589179999999999</v>
      </c>
      <c r="Q298" s="98"/>
      <c r="R298" s="102">
        <v>1316.588684418</v>
      </c>
      <c r="S298" s="103">
        <v>5.1646523600000006E-4</v>
      </c>
      <c r="T298" s="103">
        <v>2.8484210071959841E-3</v>
      </c>
      <c r="U298" s="103">
        <v>3.0782459147603308E-4</v>
      </c>
    </row>
    <row r="299" spans="2:21">
      <c r="B299" s="99" t="s">
        <v>771</v>
      </c>
      <c r="C299" s="98" t="s">
        <v>772</v>
      </c>
      <c r="D299" s="79" t="s">
        <v>29</v>
      </c>
      <c r="E299" s="79" t="s">
        <v>672</v>
      </c>
      <c r="F299" s="98"/>
      <c r="G299" s="79" t="s">
        <v>700</v>
      </c>
      <c r="H299" s="98" t="s">
        <v>677</v>
      </c>
      <c r="I299" s="98" t="s">
        <v>307</v>
      </c>
      <c r="J299" s="98"/>
      <c r="K299" s="102">
        <v>7.4399999999970881</v>
      </c>
      <c r="L299" s="79" t="s">
        <v>132</v>
      </c>
      <c r="M299" s="80">
        <v>5.0999999999999997E-2</v>
      </c>
      <c r="N299" s="80">
        <v>5.5699999999991333E-2</v>
      </c>
      <c r="O299" s="102">
        <v>146476.48499999999</v>
      </c>
      <c r="P299" s="78">
        <v>98.611829999999998</v>
      </c>
      <c r="Q299" s="98"/>
      <c r="R299" s="102">
        <v>508.29543529200004</v>
      </c>
      <c r="S299" s="103">
        <v>1.9530197999999998E-4</v>
      </c>
      <c r="T299" s="103">
        <v>1.0996899888954914E-3</v>
      </c>
      <c r="U299" s="103">
        <v>1.188418498272741E-4</v>
      </c>
    </row>
    <row r="300" spans="2:21">
      <c r="B300" s="99" t="s">
        <v>773</v>
      </c>
      <c r="C300" s="98" t="s">
        <v>774</v>
      </c>
      <c r="D300" s="79" t="s">
        <v>29</v>
      </c>
      <c r="E300" s="79" t="s">
        <v>672</v>
      </c>
      <c r="F300" s="98"/>
      <c r="G300" s="79" t="s">
        <v>775</v>
      </c>
      <c r="H300" s="98" t="s">
        <v>677</v>
      </c>
      <c r="I300" s="98" t="s">
        <v>674</v>
      </c>
      <c r="J300" s="98"/>
      <c r="K300" s="102">
        <v>7.5300000000012659</v>
      </c>
      <c r="L300" s="79" t="s">
        <v>132</v>
      </c>
      <c r="M300" s="80">
        <v>5.5E-2</v>
      </c>
      <c r="N300" s="80">
        <v>6.3000000000009035E-2</v>
      </c>
      <c r="O300" s="102">
        <v>651006.6</v>
      </c>
      <c r="P300" s="78">
        <v>96.548500000000004</v>
      </c>
      <c r="Q300" s="98"/>
      <c r="R300" s="102">
        <v>2211.8220802400001</v>
      </c>
      <c r="S300" s="103">
        <v>5.9182418181818184E-4</v>
      </c>
      <c r="T300" s="103">
        <v>4.7852458038712001E-3</v>
      </c>
      <c r="U300" s="103">
        <v>5.1713434600003411E-4</v>
      </c>
    </row>
    <row r="301" spans="2:21">
      <c r="B301" s="99" t="s">
        <v>776</v>
      </c>
      <c r="C301" s="98" t="s">
        <v>777</v>
      </c>
      <c r="D301" s="79" t="s">
        <v>29</v>
      </c>
      <c r="E301" s="79" t="s">
        <v>672</v>
      </c>
      <c r="F301" s="98"/>
      <c r="G301" s="79" t="s">
        <v>731</v>
      </c>
      <c r="H301" s="98" t="s">
        <v>677</v>
      </c>
      <c r="I301" s="98" t="s">
        <v>674</v>
      </c>
      <c r="J301" s="98"/>
      <c r="K301" s="102">
        <v>4.8499999999987127</v>
      </c>
      <c r="L301" s="79" t="s">
        <v>134</v>
      </c>
      <c r="M301" s="80">
        <v>4.1250000000000002E-2</v>
      </c>
      <c r="N301" s="80">
        <v>5.4299999999987275E-2</v>
      </c>
      <c r="O301" s="102">
        <v>401996.57549999998</v>
      </c>
      <c r="P301" s="78">
        <v>95.250879999999995</v>
      </c>
      <c r="Q301" s="98"/>
      <c r="R301" s="102">
        <v>1437.0434504809998</v>
      </c>
      <c r="S301" s="103">
        <v>4.0199657549999998E-4</v>
      </c>
      <c r="T301" s="103">
        <v>3.1090231908023221E-3</v>
      </c>
      <c r="U301" s="103">
        <v>3.3598747909121477E-4</v>
      </c>
    </row>
    <row r="302" spans="2:21">
      <c r="B302" s="99" t="s">
        <v>778</v>
      </c>
      <c r="C302" s="98" t="s">
        <v>779</v>
      </c>
      <c r="D302" s="79" t="s">
        <v>29</v>
      </c>
      <c r="E302" s="79" t="s">
        <v>672</v>
      </c>
      <c r="F302" s="98"/>
      <c r="G302" s="79" t="s">
        <v>780</v>
      </c>
      <c r="H302" s="98" t="s">
        <v>677</v>
      </c>
      <c r="I302" s="98" t="s">
        <v>674</v>
      </c>
      <c r="J302" s="98"/>
      <c r="K302" s="102">
        <v>6.3199999999972585</v>
      </c>
      <c r="L302" s="79" t="s">
        <v>132</v>
      </c>
      <c r="M302" s="80">
        <v>4.6249999999999999E-2</v>
      </c>
      <c r="N302" s="80">
        <v>5.7099999999973824E-2</v>
      </c>
      <c r="O302" s="102">
        <v>244127.47500000001</v>
      </c>
      <c r="P302" s="78">
        <v>93.414709999999999</v>
      </c>
      <c r="Q302" s="98"/>
      <c r="R302" s="102">
        <v>802.51135891000001</v>
      </c>
      <c r="S302" s="103">
        <v>2.4412747500000002E-4</v>
      </c>
      <c r="T302" s="103">
        <v>1.7362219805520519E-3</v>
      </c>
      <c r="U302" s="103">
        <v>1.8763090867710753E-4</v>
      </c>
    </row>
    <row r="303" spans="2:21">
      <c r="B303" s="99" t="s">
        <v>781</v>
      </c>
      <c r="C303" s="98" t="s">
        <v>782</v>
      </c>
      <c r="D303" s="79" t="s">
        <v>29</v>
      </c>
      <c r="E303" s="79" t="s">
        <v>672</v>
      </c>
      <c r="F303" s="98"/>
      <c r="G303" s="79" t="s">
        <v>719</v>
      </c>
      <c r="H303" s="98" t="s">
        <v>677</v>
      </c>
      <c r="I303" s="98" t="s">
        <v>307</v>
      </c>
      <c r="J303" s="98"/>
      <c r="K303" s="102">
        <v>7.1199999999982406</v>
      </c>
      <c r="L303" s="79" t="s">
        <v>132</v>
      </c>
      <c r="M303" s="80">
        <v>0.06</v>
      </c>
      <c r="N303" s="80">
        <v>6.4299999999986021E-2</v>
      </c>
      <c r="O303" s="102">
        <v>406879.125</v>
      </c>
      <c r="P303" s="78">
        <v>98.417670000000001</v>
      </c>
      <c r="Q303" s="98"/>
      <c r="R303" s="102">
        <v>1409.1516709789998</v>
      </c>
      <c r="S303" s="103">
        <v>3.3906593749999999E-4</v>
      </c>
      <c r="T303" s="103">
        <v>3.0486797201331249E-3</v>
      </c>
      <c r="U303" s="103">
        <v>3.2946625060705984E-4</v>
      </c>
    </row>
    <row r="304" spans="2:21">
      <c r="B304" s="99" t="s">
        <v>783</v>
      </c>
      <c r="C304" s="98" t="s">
        <v>784</v>
      </c>
      <c r="D304" s="79" t="s">
        <v>29</v>
      </c>
      <c r="E304" s="79" t="s">
        <v>672</v>
      </c>
      <c r="F304" s="98"/>
      <c r="G304" s="79" t="s">
        <v>760</v>
      </c>
      <c r="H304" s="98" t="s">
        <v>677</v>
      </c>
      <c r="I304" s="98" t="s">
        <v>307</v>
      </c>
      <c r="J304" s="98"/>
      <c r="K304" s="102">
        <v>4.3700000000013857</v>
      </c>
      <c r="L304" s="79" t="s">
        <v>132</v>
      </c>
      <c r="M304" s="80">
        <v>5.6250000000000001E-2</v>
      </c>
      <c r="N304" s="80">
        <v>5.7700000000013851E-2</v>
      </c>
      <c r="O304" s="102">
        <v>325503.3</v>
      </c>
      <c r="P304" s="78">
        <v>100.75449999999999</v>
      </c>
      <c r="Q304" s="98"/>
      <c r="R304" s="102">
        <v>1154.08850362</v>
      </c>
      <c r="S304" s="103">
        <v>5.9182418181818184E-4</v>
      </c>
      <c r="T304" s="103">
        <v>2.496854163172271E-3</v>
      </c>
      <c r="U304" s="103">
        <v>2.6983128926940053E-4</v>
      </c>
    </row>
    <row r="305" spans="2:21">
      <c r="B305" s="99" t="s">
        <v>785</v>
      </c>
      <c r="C305" s="98" t="s">
        <v>786</v>
      </c>
      <c r="D305" s="79" t="s">
        <v>29</v>
      </c>
      <c r="E305" s="79" t="s">
        <v>672</v>
      </c>
      <c r="F305" s="98"/>
      <c r="G305" s="79" t="s">
        <v>731</v>
      </c>
      <c r="H305" s="98" t="s">
        <v>677</v>
      </c>
      <c r="I305" s="98" t="s">
        <v>674</v>
      </c>
      <c r="J305" s="98"/>
      <c r="K305" s="102">
        <v>3.9900000000016909</v>
      </c>
      <c r="L305" s="79" t="s">
        <v>132</v>
      </c>
      <c r="M305" s="80">
        <v>8.1250000000000003E-2</v>
      </c>
      <c r="N305" s="80">
        <v>7.130000000002884E-2</v>
      </c>
      <c r="O305" s="102">
        <v>325503.3</v>
      </c>
      <c r="P305" s="78">
        <v>105.302139</v>
      </c>
      <c r="Q305" s="98"/>
      <c r="R305" s="102">
        <v>1206.1792560040001</v>
      </c>
      <c r="S305" s="103">
        <v>1.860018857142857E-4</v>
      </c>
      <c r="T305" s="103">
        <v>2.6095517695904976E-3</v>
      </c>
      <c r="U305" s="103">
        <v>2.8201035078045418E-4</v>
      </c>
    </row>
    <row r="306" spans="2:21">
      <c r="B306" s="99" t="s">
        <v>787</v>
      </c>
      <c r="C306" s="98" t="s">
        <v>788</v>
      </c>
      <c r="D306" s="79" t="s">
        <v>29</v>
      </c>
      <c r="E306" s="79" t="s">
        <v>672</v>
      </c>
      <c r="F306" s="98"/>
      <c r="G306" s="79" t="s">
        <v>789</v>
      </c>
      <c r="H306" s="98" t="s">
        <v>677</v>
      </c>
      <c r="I306" s="98" t="s">
        <v>307</v>
      </c>
      <c r="J306" s="98"/>
      <c r="K306" s="102">
        <v>7.5700000000022678</v>
      </c>
      <c r="L306" s="79" t="s">
        <v>132</v>
      </c>
      <c r="M306" s="80">
        <v>4.7E-2</v>
      </c>
      <c r="N306" s="80">
        <v>5.4400000000021383E-2</v>
      </c>
      <c r="O306" s="102">
        <v>162751.65</v>
      </c>
      <c r="P306" s="78">
        <v>94.660560000000004</v>
      </c>
      <c r="Q306" s="98"/>
      <c r="R306" s="102">
        <v>542.14282726100009</v>
      </c>
      <c r="S306" s="103">
        <v>5.4250549999999994E-4</v>
      </c>
      <c r="T306" s="103">
        <v>1.1729183429473988E-3</v>
      </c>
      <c r="U306" s="103">
        <v>1.2675552835778067E-4</v>
      </c>
    </row>
    <row r="307" spans="2:21">
      <c r="B307" s="99" t="s">
        <v>790</v>
      </c>
      <c r="C307" s="98" t="s">
        <v>791</v>
      </c>
      <c r="D307" s="79" t="s">
        <v>29</v>
      </c>
      <c r="E307" s="79" t="s">
        <v>672</v>
      </c>
      <c r="F307" s="98"/>
      <c r="G307" s="79" t="s">
        <v>765</v>
      </c>
      <c r="H307" s="98" t="s">
        <v>682</v>
      </c>
      <c r="I307" s="98" t="s">
        <v>307</v>
      </c>
      <c r="J307" s="98"/>
      <c r="K307" s="102">
        <v>7.5900000000006536</v>
      </c>
      <c r="L307" s="79" t="s">
        <v>132</v>
      </c>
      <c r="M307" s="80">
        <v>3.3000000000000002E-2</v>
      </c>
      <c r="N307" s="80">
        <v>6.5300000000004632E-2</v>
      </c>
      <c r="O307" s="102">
        <v>488254.95</v>
      </c>
      <c r="P307" s="78">
        <v>79.194999999999993</v>
      </c>
      <c r="Q307" s="98"/>
      <c r="R307" s="102">
        <v>1360.7040734290001</v>
      </c>
      <c r="S307" s="103">
        <v>1.2206373750000001E-4</v>
      </c>
      <c r="T307" s="103">
        <v>2.9438640276979442E-3</v>
      </c>
      <c r="U307" s="103">
        <v>3.1813897573349794E-4</v>
      </c>
    </row>
    <row r="308" spans="2:21">
      <c r="B308" s="99" t="s">
        <v>792</v>
      </c>
      <c r="C308" s="98" t="s">
        <v>793</v>
      </c>
      <c r="D308" s="79" t="s">
        <v>29</v>
      </c>
      <c r="E308" s="79" t="s">
        <v>672</v>
      </c>
      <c r="F308" s="98"/>
      <c r="G308" s="79" t="s">
        <v>765</v>
      </c>
      <c r="H308" s="98" t="s">
        <v>682</v>
      </c>
      <c r="I308" s="98" t="s">
        <v>674</v>
      </c>
      <c r="J308" s="98"/>
      <c r="K308" s="102">
        <v>7.3700000000012889</v>
      </c>
      <c r="L308" s="79" t="s">
        <v>132</v>
      </c>
      <c r="M308" s="80">
        <v>5.5E-2</v>
      </c>
      <c r="N308" s="80">
        <v>6.0600000000015919E-2</v>
      </c>
      <c r="O308" s="102">
        <v>153800.30924999999</v>
      </c>
      <c r="P308" s="78">
        <v>97.490610000000004</v>
      </c>
      <c r="Q308" s="98"/>
      <c r="R308" s="102">
        <v>527.64189123599999</v>
      </c>
      <c r="S308" s="103">
        <v>2.0506707899999998E-4</v>
      </c>
      <c r="T308" s="103">
        <v>1.1415457728452382E-3</v>
      </c>
      <c r="U308" s="103">
        <v>1.2336514170115451E-4</v>
      </c>
    </row>
    <row r="309" spans="2:21">
      <c r="B309" s="99" t="s">
        <v>794</v>
      </c>
      <c r="C309" s="98" t="s">
        <v>795</v>
      </c>
      <c r="D309" s="79" t="s">
        <v>29</v>
      </c>
      <c r="E309" s="79" t="s">
        <v>672</v>
      </c>
      <c r="F309" s="98"/>
      <c r="G309" s="79" t="s">
        <v>765</v>
      </c>
      <c r="H309" s="98" t="s">
        <v>682</v>
      </c>
      <c r="I309" s="98" t="s">
        <v>307</v>
      </c>
      <c r="J309" s="98"/>
      <c r="K309" s="102">
        <v>7.5099999999967064</v>
      </c>
      <c r="L309" s="79" t="s">
        <v>132</v>
      </c>
      <c r="M309" s="80">
        <v>5.4109999999999998E-2</v>
      </c>
      <c r="N309" s="80">
        <v>5.8099999999972916E-2</v>
      </c>
      <c r="O309" s="102">
        <v>292952.96999999997</v>
      </c>
      <c r="P309" s="78">
        <v>99.544740000000004</v>
      </c>
      <c r="Q309" s="98"/>
      <c r="R309" s="102">
        <v>1026.2082651379999</v>
      </c>
      <c r="S309" s="103">
        <v>4.8825494999999998E-4</v>
      </c>
      <c r="T309" s="103">
        <v>2.2201870749552844E-3</v>
      </c>
      <c r="U309" s="103">
        <v>2.3993229147725362E-4</v>
      </c>
    </row>
    <row r="310" spans="2:21">
      <c r="B310" s="99" t="s">
        <v>796</v>
      </c>
      <c r="C310" s="98" t="s">
        <v>797</v>
      </c>
      <c r="D310" s="79" t="s">
        <v>29</v>
      </c>
      <c r="E310" s="79" t="s">
        <v>672</v>
      </c>
      <c r="F310" s="98"/>
      <c r="G310" s="79" t="s">
        <v>765</v>
      </c>
      <c r="H310" s="98" t="s">
        <v>682</v>
      </c>
      <c r="I310" s="98" t="s">
        <v>674</v>
      </c>
      <c r="J310" s="98"/>
      <c r="K310" s="102">
        <v>5.899999999999042</v>
      </c>
      <c r="L310" s="79" t="s">
        <v>132</v>
      </c>
      <c r="M310" s="80">
        <v>4.2500000000000003E-2</v>
      </c>
      <c r="N310" s="80">
        <v>5.9099999999988828E-2</v>
      </c>
      <c r="O310" s="102">
        <v>488254.95</v>
      </c>
      <c r="P310" s="78">
        <v>91.070530000000005</v>
      </c>
      <c r="Q310" s="98"/>
      <c r="R310" s="102">
        <v>1564.7457301249997</v>
      </c>
      <c r="S310" s="103">
        <v>8.1375825000000001E-4</v>
      </c>
      <c r="T310" s="103">
        <v>3.3853052675889548E-3</v>
      </c>
      <c r="U310" s="103">
        <v>3.6584486927480837E-4</v>
      </c>
    </row>
    <row r="311" spans="2:21">
      <c r="B311" s="99" t="s">
        <v>798</v>
      </c>
      <c r="C311" s="98" t="s">
        <v>799</v>
      </c>
      <c r="D311" s="79" t="s">
        <v>29</v>
      </c>
      <c r="E311" s="79" t="s">
        <v>672</v>
      </c>
      <c r="F311" s="98"/>
      <c r="G311" s="79" t="s">
        <v>710</v>
      </c>
      <c r="H311" s="98" t="s">
        <v>682</v>
      </c>
      <c r="I311" s="98" t="s">
        <v>307</v>
      </c>
      <c r="J311" s="98"/>
      <c r="K311" s="102">
        <v>6.6700000000004982</v>
      </c>
      <c r="L311" s="79" t="s">
        <v>132</v>
      </c>
      <c r="M311" s="80">
        <v>4.1500000000000002E-2</v>
      </c>
      <c r="N311" s="80">
        <v>5.8000000000005179E-2</v>
      </c>
      <c r="O311" s="102">
        <v>488254.95</v>
      </c>
      <c r="P311" s="78">
        <v>89.955749999999995</v>
      </c>
      <c r="Q311" s="98"/>
      <c r="R311" s="102">
        <v>1545.5919623690002</v>
      </c>
      <c r="S311" s="103">
        <v>2.6326102288204406E-4</v>
      </c>
      <c r="T311" s="103">
        <v>3.3438663618100711E-3</v>
      </c>
      <c r="U311" s="103">
        <v>3.6136662880039349E-4</v>
      </c>
    </row>
    <row r="312" spans="2:21">
      <c r="B312" s="99" t="s">
        <v>800</v>
      </c>
      <c r="C312" s="98" t="s">
        <v>801</v>
      </c>
      <c r="D312" s="79" t="s">
        <v>29</v>
      </c>
      <c r="E312" s="79" t="s">
        <v>672</v>
      </c>
      <c r="F312" s="98"/>
      <c r="G312" s="79" t="s">
        <v>770</v>
      </c>
      <c r="H312" s="98" t="s">
        <v>682</v>
      </c>
      <c r="I312" s="98" t="s">
        <v>674</v>
      </c>
      <c r="J312" s="98"/>
      <c r="K312" s="102">
        <v>3.7500000000014531</v>
      </c>
      <c r="L312" s="79" t="s">
        <v>132</v>
      </c>
      <c r="M312" s="80">
        <v>2.6249999999999999E-2</v>
      </c>
      <c r="N312" s="80">
        <v>7.6300000000030788E-2</v>
      </c>
      <c r="O312" s="102">
        <v>412656.80857499992</v>
      </c>
      <c r="P312" s="78">
        <v>82.94538</v>
      </c>
      <c r="Q312" s="98"/>
      <c r="R312" s="102">
        <v>1204.482395583</v>
      </c>
      <c r="S312" s="103">
        <v>3.323393587321299E-4</v>
      </c>
      <c r="T312" s="103">
        <v>2.605880636056798E-3</v>
      </c>
      <c r="U312" s="103">
        <v>2.8161361687861519E-4</v>
      </c>
    </row>
    <row r="313" spans="2:21">
      <c r="B313" s="99" t="s">
        <v>802</v>
      </c>
      <c r="C313" s="98" t="s">
        <v>803</v>
      </c>
      <c r="D313" s="79" t="s">
        <v>29</v>
      </c>
      <c r="E313" s="79" t="s">
        <v>672</v>
      </c>
      <c r="F313" s="98"/>
      <c r="G313" s="79" t="s">
        <v>770</v>
      </c>
      <c r="H313" s="98" t="s">
        <v>682</v>
      </c>
      <c r="I313" s="98" t="s">
        <v>674</v>
      </c>
      <c r="J313" s="98"/>
      <c r="K313" s="102">
        <v>2.4899999999993594</v>
      </c>
      <c r="L313" s="79" t="s">
        <v>132</v>
      </c>
      <c r="M313" s="80">
        <v>7.0499999999999993E-2</v>
      </c>
      <c r="N313" s="80">
        <v>7.349999999999049E-2</v>
      </c>
      <c r="O313" s="102">
        <v>162751.65</v>
      </c>
      <c r="P313" s="78">
        <v>100.91225</v>
      </c>
      <c r="Q313" s="98"/>
      <c r="R313" s="102">
        <v>577.94772251300003</v>
      </c>
      <c r="S313" s="103">
        <v>2.034395625E-4</v>
      </c>
      <c r="T313" s="103">
        <v>1.2503817276804463E-3</v>
      </c>
      <c r="U313" s="103">
        <v>1.3512688031016445E-4</v>
      </c>
    </row>
    <row r="314" spans="2:21">
      <c r="B314" s="99" t="s">
        <v>804</v>
      </c>
      <c r="C314" s="98" t="s">
        <v>805</v>
      </c>
      <c r="D314" s="79" t="s">
        <v>29</v>
      </c>
      <c r="E314" s="79" t="s">
        <v>672</v>
      </c>
      <c r="F314" s="98"/>
      <c r="G314" s="79" t="s">
        <v>806</v>
      </c>
      <c r="H314" s="98" t="s">
        <v>682</v>
      </c>
      <c r="I314" s="98" t="s">
        <v>307</v>
      </c>
      <c r="J314" s="98"/>
      <c r="K314" s="102">
        <v>3.9200000000045478</v>
      </c>
      <c r="L314" s="79" t="s">
        <v>132</v>
      </c>
      <c r="M314" s="80">
        <v>5.5E-2</v>
      </c>
      <c r="N314" s="80">
        <v>8.4800000000087639E-2</v>
      </c>
      <c r="O314" s="102">
        <v>113926.155</v>
      </c>
      <c r="P314" s="78">
        <v>89.949110000000005</v>
      </c>
      <c r="Q314" s="98"/>
      <c r="R314" s="102">
        <v>360.61150898300002</v>
      </c>
      <c r="S314" s="103">
        <v>1.13926155E-4</v>
      </c>
      <c r="T314" s="103">
        <v>7.8017790201340229E-4</v>
      </c>
      <c r="U314" s="103">
        <v>8.4312657208745326E-5</v>
      </c>
    </row>
    <row r="315" spans="2:21">
      <c r="B315" s="99" t="s">
        <v>807</v>
      </c>
      <c r="C315" s="98" t="s">
        <v>808</v>
      </c>
      <c r="D315" s="79" t="s">
        <v>29</v>
      </c>
      <c r="E315" s="79" t="s">
        <v>672</v>
      </c>
      <c r="F315" s="98"/>
      <c r="G315" s="79" t="s">
        <v>806</v>
      </c>
      <c r="H315" s="98" t="s">
        <v>682</v>
      </c>
      <c r="I315" s="98" t="s">
        <v>307</v>
      </c>
      <c r="J315" s="98"/>
      <c r="K315" s="102">
        <v>3.5199999999986944</v>
      </c>
      <c r="L315" s="79" t="s">
        <v>132</v>
      </c>
      <c r="M315" s="80">
        <v>0.06</v>
      </c>
      <c r="N315" s="80">
        <v>8.1199999999981787E-2</v>
      </c>
      <c r="O315" s="102">
        <v>350078.79914999998</v>
      </c>
      <c r="P315" s="78">
        <v>94.478669999999994</v>
      </c>
      <c r="Q315" s="98"/>
      <c r="R315" s="102">
        <v>1163.9084818259998</v>
      </c>
      <c r="S315" s="103">
        <v>4.6677173219999995E-4</v>
      </c>
      <c r="T315" s="103">
        <v>2.5180995472039148E-3</v>
      </c>
      <c r="U315" s="103">
        <v>2.7212724609733093E-4</v>
      </c>
    </row>
    <row r="316" spans="2:21">
      <c r="B316" s="99" t="s">
        <v>809</v>
      </c>
      <c r="C316" s="98" t="s">
        <v>810</v>
      </c>
      <c r="D316" s="79" t="s">
        <v>29</v>
      </c>
      <c r="E316" s="79" t="s">
        <v>672</v>
      </c>
      <c r="F316" s="98"/>
      <c r="G316" s="79" t="s">
        <v>806</v>
      </c>
      <c r="H316" s="98" t="s">
        <v>682</v>
      </c>
      <c r="I316" s="98" t="s">
        <v>307</v>
      </c>
      <c r="J316" s="98"/>
      <c r="K316" s="102">
        <v>5.3499999999992554</v>
      </c>
      <c r="L316" s="79" t="s">
        <v>132</v>
      </c>
      <c r="M316" s="80">
        <v>5.2499999999999998E-2</v>
      </c>
      <c r="N316" s="80">
        <v>5.8399999999986886E-2</v>
      </c>
      <c r="O316" s="102">
        <v>488254.95</v>
      </c>
      <c r="P316" s="78">
        <v>97.743750000000006</v>
      </c>
      <c r="Q316" s="98"/>
      <c r="R316" s="102">
        <v>1679.4029772550002</v>
      </c>
      <c r="S316" s="103">
        <v>3.2550329999999998E-4</v>
      </c>
      <c r="T316" s="103">
        <v>3.6333646009385542E-3</v>
      </c>
      <c r="U316" s="103">
        <v>3.9265226985121609E-4</v>
      </c>
    </row>
    <row r="317" spans="2:21">
      <c r="B317" s="99" t="s">
        <v>811</v>
      </c>
      <c r="C317" s="98" t="s">
        <v>812</v>
      </c>
      <c r="D317" s="79" t="s">
        <v>29</v>
      </c>
      <c r="E317" s="79" t="s">
        <v>672</v>
      </c>
      <c r="F317" s="98"/>
      <c r="G317" s="79" t="s">
        <v>780</v>
      </c>
      <c r="H317" s="98" t="s">
        <v>682</v>
      </c>
      <c r="I317" s="98" t="s">
        <v>307</v>
      </c>
      <c r="J317" s="98"/>
      <c r="K317" s="102">
        <v>6.2399999999985631</v>
      </c>
      <c r="L317" s="79" t="s">
        <v>132</v>
      </c>
      <c r="M317" s="80">
        <v>3.2500000000000001E-2</v>
      </c>
      <c r="N317" s="80">
        <v>5.8799999999983463E-2</v>
      </c>
      <c r="O317" s="102">
        <v>488254.95</v>
      </c>
      <c r="P317" s="78">
        <v>85.83775</v>
      </c>
      <c r="Q317" s="98"/>
      <c r="R317" s="102">
        <v>1474.837755988</v>
      </c>
      <c r="S317" s="103">
        <v>3.9073524704300646E-4</v>
      </c>
      <c r="T317" s="103">
        <v>3.1907906364993899E-3</v>
      </c>
      <c r="U317" s="103">
        <v>3.4482396446474322E-4</v>
      </c>
    </row>
    <row r="318" spans="2:21">
      <c r="B318" s="99" t="s">
        <v>813</v>
      </c>
      <c r="C318" s="98" t="s">
        <v>814</v>
      </c>
      <c r="D318" s="79" t="s">
        <v>29</v>
      </c>
      <c r="E318" s="79" t="s">
        <v>672</v>
      </c>
      <c r="F318" s="98"/>
      <c r="G318" s="79" t="s">
        <v>775</v>
      </c>
      <c r="H318" s="98" t="s">
        <v>682</v>
      </c>
      <c r="I318" s="98" t="s">
        <v>307</v>
      </c>
      <c r="J318" s="98"/>
      <c r="K318" s="102">
        <v>6.180000000000808</v>
      </c>
      <c r="L318" s="79" t="s">
        <v>132</v>
      </c>
      <c r="M318" s="80">
        <v>4.8750000000000002E-2</v>
      </c>
      <c r="N318" s="80">
        <v>5.9100000000004045E-2</v>
      </c>
      <c r="O318" s="102">
        <v>374328.79499999998</v>
      </c>
      <c r="P318" s="78">
        <v>93.971000000000004</v>
      </c>
      <c r="Q318" s="98"/>
      <c r="R318" s="102">
        <v>1237.8452415499999</v>
      </c>
      <c r="S318" s="103">
        <v>5.7589045384615382E-4</v>
      </c>
      <c r="T318" s="103">
        <v>2.6780606816830107E-3</v>
      </c>
      <c r="U318" s="103">
        <v>2.8941400628786291E-4</v>
      </c>
    </row>
    <row r="319" spans="2:21">
      <c r="B319" s="99" t="s">
        <v>815</v>
      </c>
      <c r="C319" s="98" t="s">
        <v>816</v>
      </c>
      <c r="D319" s="79" t="s">
        <v>29</v>
      </c>
      <c r="E319" s="79" t="s">
        <v>672</v>
      </c>
      <c r="F319" s="98"/>
      <c r="G319" s="79" t="s">
        <v>770</v>
      </c>
      <c r="H319" s="98" t="s">
        <v>682</v>
      </c>
      <c r="I319" s="98" t="s">
        <v>307</v>
      </c>
      <c r="J319" s="98"/>
      <c r="K319" s="102">
        <v>1.9999999999991702</v>
      </c>
      <c r="L319" s="79" t="s">
        <v>132</v>
      </c>
      <c r="M319" s="80">
        <v>4.2500000000000003E-2</v>
      </c>
      <c r="N319" s="80">
        <v>7.2499999999987547E-2</v>
      </c>
      <c r="O319" s="102">
        <v>358053.63</v>
      </c>
      <c r="P319" s="78">
        <v>95.678560000000004</v>
      </c>
      <c r="Q319" s="98"/>
      <c r="R319" s="102">
        <v>1205.5409246660001</v>
      </c>
      <c r="S319" s="103">
        <v>7.5379711578947366E-4</v>
      </c>
      <c r="T319" s="103">
        <v>2.6081707487643053E-3</v>
      </c>
      <c r="U319" s="103">
        <v>2.8186110592845769E-4</v>
      </c>
    </row>
    <row r="320" spans="2:21">
      <c r="B320" s="99" t="s">
        <v>817</v>
      </c>
      <c r="C320" s="98" t="s">
        <v>818</v>
      </c>
      <c r="D320" s="79" t="s">
        <v>29</v>
      </c>
      <c r="E320" s="79" t="s">
        <v>672</v>
      </c>
      <c r="F320" s="98"/>
      <c r="G320" s="79" t="s">
        <v>770</v>
      </c>
      <c r="H320" s="98" t="s">
        <v>682</v>
      </c>
      <c r="I320" s="98" t="s">
        <v>307</v>
      </c>
      <c r="J320" s="98"/>
      <c r="K320" s="102">
        <v>5.2200000000001294</v>
      </c>
      <c r="L320" s="79" t="s">
        <v>132</v>
      </c>
      <c r="M320" s="80">
        <v>3.125E-2</v>
      </c>
      <c r="N320" s="80">
        <v>7.1800000000003014E-2</v>
      </c>
      <c r="O320" s="102">
        <v>325503.3</v>
      </c>
      <c r="P320" s="78">
        <v>81.298079999999999</v>
      </c>
      <c r="Q320" s="98"/>
      <c r="R320" s="102">
        <v>931.22573540400003</v>
      </c>
      <c r="S320" s="103">
        <v>4.3400439999999996E-4</v>
      </c>
      <c r="T320" s="103">
        <v>2.0146937145664704E-3</v>
      </c>
      <c r="U320" s="103">
        <v>2.1772493183732679E-4</v>
      </c>
    </row>
    <row r="321" spans="2:21">
      <c r="B321" s="99" t="s">
        <v>819</v>
      </c>
      <c r="C321" s="98" t="s">
        <v>820</v>
      </c>
      <c r="D321" s="79" t="s">
        <v>29</v>
      </c>
      <c r="E321" s="79" t="s">
        <v>672</v>
      </c>
      <c r="F321" s="98"/>
      <c r="G321" s="79" t="s">
        <v>760</v>
      </c>
      <c r="H321" s="98" t="s">
        <v>682</v>
      </c>
      <c r="I321" s="98" t="s">
        <v>307</v>
      </c>
      <c r="J321" s="98"/>
      <c r="K321" s="102">
        <v>5.6700000000005959</v>
      </c>
      <c r="L321" s="79" t="s">
        <v>132</v>
      </c>
      <c r="M321" s="80">
        <v>5.4000000000000006E-2</v>
      </c>
      <c r="N321" s="80">
        <v>6.2000000000009214E-2</v>
      </c>
      <c r="O321" s="102">
        <v>703803.23525999999</v>
      </c>
      <c r="P321" s="78">
        <v>96.451999999999998</v>
      </c>
      <c r="Q321" s="98"/>
      <c r="R321" s="102">
        <v>2388.8108513739999</v>
      </c>
      <c r="S321" s="103">
        <v>7.0380323525999998E-4</v>
      </c>
      <c r="T321" s="103">
        <v>5.1681585082734433E-3</v>
      </c>
      <c r="U321" s="103">
        <v>5.5851514838346956E-4</v>
      </c>
    </row>
    <row r="322" spans="2:21">
      <c r="B322" s="99" t="s">
        <v>821</v>
      </c>
      <c r="C322" s="98" t="s">
        <v>822</v>
      </c>
      <c r="D322" s="79" t="s">
        <v>29</v>
      </c>
      <c r="E322" s="79" t="s">
        <v>672</v>
      </c>
      <c r="F322" s="98"/>
      <c r="G322" s="79" t="s">
        <v>700</v>
      </c>
      <c r="H322" s="98" t="s">
        <v>682</v>
      </c>
      <c r="I322" s="98" t="s">
        <v>674</v>
      </c>
      <c r="J322" s="98"/>
      <c r="K322" s="102">
        <v>7.4200000000019166</v>
      </c>
      <c r="L322" s="79" t="s">
        <v>132</v>
      </c>
      <c r="M322" s="80">
        <v>5.4000000000000006E-2</v>
      </c>
      <c r="N322" s="80">
        <v>6.0100000000015578E-2</v>
      </c>
      <c r="O322" s="102">
        <v>488254.95</v>
      </c>
      <c r="P322" s="78">
        <v>97.149000000000001</v>
      </c>
      <c r="Q322" s="98"/>
      <c r="R322" s="102">
        <v>1669.18416604</v>
      </c>
      <c r="S322" s="103">
        <v>6.5100659999999997E-4</v>
      </c>
      <c r="T322" s="103">
        <v>3.6112563473299159E-3</v>
      </c>
      <c r="U322" s="103">
        <v>3.9026306400062908E-4</v>
      </c>
    </row>
    <row r="323" spans="2:21">
      <c r="B323" s="99" t="s">
        <v>823</v>
      </c>
      <c r="C323" s="98" t="s">
        <v>824</v>
      </c>
      <c r="D323" s="79" t="s">
        <v>29</v>
      </c>
      <c r="E323" s="79" t="s">
        <v>672</v>
      </c>
      <c r="F323" s="98"/>
      <c r="G323" s="79" t="s">
        <v>700</v>
      </c>
      <c r="H323" s="98" t="s">
        <v>682</v>
      </c>
      <c r="I323" s="98" t="s">
        <v>674</v>
      </c>
      <c r="J323" s="98"/>
      <c r="K323" s="102">
        <v>7.3699999999975399</v>
      </c>
      <c r="L323" s="79" t="s">
        <v>132</v>
      </c>
      <c r="M323" s="80">
        <v>3.15E-2</v>
      </c>
      <c r="N323" s="80">
        <v>8.5199999999968926E-2</v>
      </c>
      <c r="O323" s="102">
        <v>325503.3</v>
      </c>
      <c r="P323" s="78">
        <v>67.413250000000005</v>
      </c>
      <c r="Q323" s="98"/>
      <c r="R323" s="102">
        <v>772.18245157000001</v>
      </c>
      <c r="S323" s="103">
        <v>0.19932841396203307</v>
      </c>
      <c r="T323" s="103">
        <v>1.6706058182570332E-3</v>
      </c>
      <c r="U323" s="103">
        <v>1.805398683071404E-4</v>
      </c>
    </row>
    <row r="324" spans="2:21">
      <c r="B324" s="99" t="s">
        <v>825</v>
      </c>
      <c r="C324" s="98" t="s">
        <v>826</v>
      </c>
      <c r="D324" s="79" t="s">
        <v>29</v>
      </c>
      <c r="E324" s="79" t="s">
        <v>672</v>
      </c>
      <c r="F324" s="98"/>
      <c r="G324" s="79" t="s">
        <v>770</v>
      </c>
      <c r="H324" s="98" t="s">
        <v>827</v>
      </c>
      <c r="I324" s="98" t="s">
        <v>721</v>
      </c>
      <c r="J324" s="98"/>
      <c r="K324" s="102">
        <v>6.4299999999990911</v>
      </c>
      <c r="L324" s="79" t="s">
        <v>132</v>
      </c>
      <c r="M324" s="80">
        <v>3.6240000000000001E-2</v>
      </c>
      <c r="N324" s="80">
        <v>6.8199999999996361E-2</v>
      </c>
      <c r="O324" s="102">
        <v>480117.36749999999</v>
      </c>
      <c r="P324" s="78">
        <v>81.469800000000006</v>
      </c>
      <c r="Q324" s="98"/>
      <c r="R324" s="102">
        <v>1376.459169275</v>
      </c>
      <c r="S324" s="103">
        <v>6.4015649000000001E-4</v>
      </c>
      <c r="T324" s="103">
        <v>2.9779499548438018E-3</v>
      </c>
      <c r="U324" s="103">
        <v>3.2182259082138285E-4</v>
      </c>
    </row>
    <row r="325" spans="2:21">
      <c r="B325" s="99" t="s">
        <v>828</v>
      </c>
      <c r="C325" s="98" t="s">
        <v>829</v>
      </c>
      <c r="D325" s="79" t="s">
        <v>29</v>
      </c>
      <c r="E325" s="79" t="s">
        <v>672</v>
      </c>
      <c r="F325" s="98"/>
      <c r="G325" s="79" t="s">
        <v>775</v>
      </c>
      <c r="H325" s="98" t="s">
        <v>682</v>
      </c>
      <c r="I325" s="98" t="s">
        <v>307</v>
      </c>
      <c r="J325" s="98"/>
      <c r="K325" s="102">
        <v>7.3800000000000363</v>
      </c>
      <c r="L325" s="79" t="s">
        <v>132</v>
      </c>
      <c r="M325" s="80">
        <v>5.5999999999999994E-2</v>
      </c>
      <c r="N325" s="80">
        <v>5.9100000000001034E-2</v>
      </c>
      <c r="O325" s="102">
        <v>480117.36749999999</v>
      </c>
      <c r="P325" s="78">
        <v>97.837109999999996</v>
      </c>
      <c r="Q325" s="98"/>
      <c r="R325" s="102">
        <v>1652.990294513</v>
      </c>
      <c r="S325" s="103">
        <v>8.0019561250000001E-4</v>
      </c>
      <c r="T325" s="103">
        <v>3.5762211352008294E-3</v>
      </c>
      <c r="U325" s="103">
        <v>3.8647686110658119E-4</v>
      </c>
    </row>
    <row r="326" spans="2:21">
      <c r="B326" s="99" t="s">
        <v>830</v>
      </c>
      <c r="C326" s="98" t="s">
        <v>831</v>
      </c>
      <c r="D326" s="79" t="s">
        <v>29</v>
      </c>
      <c r="E326" s="79" t="s">
        <v>672</v>
      </c>
      <c r="F326" s="98"/>
      <c r="G326" s="79" t="s">
        <v>765</v>
      </c>
      <c r="H326" s="98" t="s">
        <v>682</v>
      </c>
      <c r="I326" s="98" t="s">
        <v>307</v>
      </c>
      <c r="J326" s="98"/>
      <c r="K326" s="102">
        <v>4.8900000000012316</v>
      </c>
      <c r="L326" s="79" t="s">
        <v>132</v>
      </c>
      <c r="M326" s="80">
        <v>4.4999999999999998E-2</v>
      </c>
      <c r="N326" s="80">
        <v>6.7800000000015015E-2</v>
      </c>
      <c r="O326" s="102">
        <v>653561.80090499995</v>
      </c>
      <c r="P326" s="78">
        <v>90.386499999999998</v>
      </c>
      <c r="Q326" s="98"/>
      <c r="R326" s="102">
        <v>2078.7846315960001</v>
      </c>
      <c r="S326" s="103">
        <v>1.0892696681749998E-3</v>
      </c>
      <c r="T326" s="103">
        <v>4.4974211643720079E-3</v>
      </c>
      <c r="U326" s="103">
        <v>4.8602956835419245E-4</v>
      </c>
    </row>
    <row r="327" spans="2:21">
      <c r="B327" s="99" t="s">
        <v>832</v>
      </c>
      <c r="C327" s="98" t="s">
        <v>833</v>
      </c>
      <c r="D327" s="79" t="s">
        <v>29</v>
      </c>
      <c r="E327" s="79" t="s">
        <v>672</v>
      </c>
      <c r="F327" s="98"/>
      <c r="G327" s="79" t="s">
        <v>806</v>
      </c>
      <c r="H327" s="98" t="s">
        <v>682</v>
      </c>
      <c r="I327" s="98" t="s">
        <v>307</v>
      </c>
      <c r="J327" s="98"/>
      <c r="K327" s="102">
        <v>7.3500000000044849</v>
      </c>
      <c r="L327" s="79" t="s">
        <v>132</v>
      </c>
      <c r="M327" s="80">
        <v>0.04</v>
      </c>
      <c r="N327" s="80">
        <v>6.3500000000044854E-2</v>
      </c>
      <c r="O327" s="102">
        <v>244127.47500000001</v>
      </c>
      <c r="P327" s="78">
        <v>85.640330000000006</v>
      </c>
      <c r="Q327" s="98"/>
      <c r="R327" s="102">
        <v>735.72290180200002</v>
      </c>
      <c r="S327" s="103">
        <v>2.4412747500000002E-4</v>
      </c>
      <c r="T327" s="103">
        <v>1.5917260977329375E-3</v>
      </c>
      <c r="U327" s="103">
        <v>1.7201545506740799E-4</v>
      </c>
    </row>
    <row r="328" spans="2:21">
      <c r="B328" s="99" t="s">
        <v>834</v>
      </c>
      <c r="C328" s="98" t="s">
        <v>835</v>
      </c>
      <c r="D328" s="79" t="s">
        <v>29</v>
      </c>
      <c r="E328" s="79" t="s">
        <v>672</v>
      </c>
      <c r="F328" s="98"/>
      <c r="G328" s="79" t="s">
        <v>806</v>
      </c>
      <c r="H328" s="98" t="s">
        <v>682</v>
      </c>
      <c r="I328" s="98" t="s">
        <v>307</v>
      </c>
      <c r="J328" s="98"/>
      <c r="K328" s="102">
        <v>2.3099999999910015</v>
      </c>
      <c r="L328" s="79" t="s">
        <v>132</v>
      </c>
      <c r="M328" s="80">
        <v>6.5000000000000002E-2</v>
      </c>
      <c r="N328" s="80">
        <v>6.0399999999757793E-2</v>
      </c>
      <c r="O328" s="102">
        <v>32550.33</v>
      </c>
      <c r="P328" s="78">
        <v>103.81216999999999</v>
      </c>
      <c r="Q328" s="98"/>
      <c r="R328" s="102">
        <v>118.911242597</v>
      </c>
      <c r="S328" s="103">
        <v>4.6160466620152136E-5</v>
      </c>
      <c r="T328" s="103">
        <v>2.5726279240718199E-4</v>
      </c>
      <c r="U328" s="103">
        <v>2.780200461050579E-5</v>
      </c>
    </row>
    <row r="329" spans="2:21">
      <c r="B329" s="99" t="s">
        <v>836</v>
      </c>
      <c r="C329" s="98" t="s">
        <v>837</v>
      </c>
      <c r="D329" s="79" t="s">
        <v>29</v>
      </c>
      <c r="E329" s="79" t="s">
        <v>672</v>
      </c>
      <c r="F329" s="98"/>
      <c r="G329" s="79" t="s">
        <v>806</v>
      </c>
      <c r="H329" s="98" t="s">
        <v>682</v>
      </c>
      <c r="I329" s="98" t="s">
        <v>307</v>
      </c>
      <c r="J329" s="98"/>
      <c r="K329" s="102">
        <v>3.480000000000484</v>
      </c>
      <c r="L329" s="79" t="s">
        <v>132</v>
      </c>
      <c r="M329" s="80">
        <v>6.8750000000000006E-2</v>
      </c>
      <c r="N329" s="80">
        <v>6.5400000000003761E-2</v>
      </c>
      <c r="O329" s="102">
        <v>406879.125</v>
      </c>
      <c r="P329" s="78">
        <v>103.88704</v>
      </c>
      <c r="Q329" s="98"/>
      <c r="R329" s="102">
        <v>1487.4626006859999</v>
      </c>
      <c r="S329" s="103">
        <v>5.989382615914999E-4</v>
      </c>
      <c r="T329" s="103">
        <v>3.2181043095363612E-3</v>
      </c>
      <c r="U329" s="103">
        <v>3.4777571219552986E-4</v>
      </c>
    </row>
    <row r="330" spans="2:21">
      <c r="B330" s="99" t="s">
        <v>838</v>
      </c>
      <c r="C330" s="98" t="s">
        <v>839</v>
      </c>
      <c r="D330" s="79" t="s">
        <v>29</v>
      </c>
      <c r="E330" s="79" t="s">
        <v>672</v>
      </c>
      <c r="F330" s="98"/>
      <c r="G330" s="79" t="s">
        <v>710</v>
      </c>
      <c r="H330" s="98" t="s">
        <v>827</v>
      </c>
      <c r="I330" s="98" t="s">
        <v>721</v>
      </c>
      <c r="J330" s="98"/>
      <c r="K330" s="102">
        <v>7.6799999999992954</v>
      </c>
      <c r="L330" s="79" t="s">
        <v>132</v>
      </c>
      <c r="M330" s="80">
        <v>0.05</v>
      </c>
      <c r="N330" s="80">
        <v>5.7599999999994711E-2</v>
      </c>
      <c r="O330" s="102">
        <v>732382.42500000005</v>
      </c>
      <c r="P330" s="78">
        <v>96.96611</v>
      </c>
      <c r="Q330" s="98"/>
      <c r="R330" s="102">
        <v>2499.062738307</v>
      </c>
      <c r="S330" s="103">
        <v>7.323824250000001E-4</v>
      </c>
      <c r="T330" s="103">
        <v>5.4066869071118222E-3</v>
      </c>
      <c r="U330" s="103">
        <v>5.8429255514404416E-4</v>
      </c>
    </row>
    <row r="331" spans="2:21">
      <c r="B331" s="99" t="s">
        <v>840</v>
      </c>
      <c r="C331" s="98" t="s">
        <v>841</v>
      </c>
      <c r="D331" s="79" t="s">
        <v>29</v>
      </c>
      <c r="E331" s="79" t="s">
        <v>672</v>
      </c>
      <c r="F331" s="98"/>
      <c r="G331" s="79" t="s">
        <v>842</v>
      </c>
      <c r="H331" s="98" t="s">
        <v>827</v>
      </c>
      <c r="I331" s="98" t="s">
        <v>721</v>
      </c>
      <c r="J331" s="98"/>
      <c r="K331" s="102">
        <v>3.6699999999988524</v>
      </c>
      <c r="L331" s="79" t="s">
        <v>132</v>
      </c>
      <c r="M331" s="80">
        <v>4.7E-2</v>
      </c>
      <c r="N331" s="80">
        <v>7.5199999999976036E-2</v>
      </c>
      <c r="O331" s="102">
        <v>309228.13500000001</v>
      </c>
      <c r="P331" s="78">
        <v>92.068889999999996</v>
      </c>
      <c r="Q331" s="98"/>
      <c r="R331" s="102">
        <v>1001.869533345</v>
      </c>
      <c r="S331" s="103">
        <v>6.2356954022988506E-4</v>
      </c>
      <c r="T331" s="103">
        <v>2.1675305727779657E-3</v>
      </c>
      <c r="U331" s="103">
        <v>2.3424178216337722E-4</v>
      </c>
    </row>
    <row r="332" spans="2:21">
      <c r="B332" s="99" t="s">
        <v>843</v>
      </c>
      <c r="C332" s="98" t="s">
        <v>844</v>
      </c>
      <c r="D332" s="79" t="s">
        <v>29</v>
      </c>
      <c r="E332" s="79" t="s">
        <v>672</v>
      </c>
      <c r="F332" s="98"/>
      <c r="G332" s="79" t="s">
        <v>770</v>
      </c>
      <c r="H332" s="98" t="s">
        <v>682</v>
      </c>
      <c r="I332" s="98" t="s">
        <v>307</v>
      </c>
      <c r="J332" s="98"/>
      <c r="K332" s="102">
        <v>3.2799999999974863</v>
      </c>
      <c r="L332" s="79" t="s">
        <v>132</v>
      </c>
      <c r="M332" s="80">
        <v>3.4000000000000002E-2</v>
      </c>
      <c r="N332" s="80">
        <v>7.3299999999967266E-2</v>
      </c>
      <c r="O332" s="102">
        <v>146476.48499999999</v>
      </c>
      <c r="P332" s="78">
        <v>89.525329999999997</v>
      </c>
      <c r="Q332" s="98"/>
      <c r="R332" s="102">
        <v>461.459002747</v>
      </c>
      <c r="S332" s="103">
        <v>1.46476485E-4</v>
      </c>
      <c r="T332" s="103">
        <v>9.9836002917289978E-4</v>
      </c>
      <c r="U332" s="103">
        <v>1.0789127286653358E-4</v>
      </c>
    </row>
    <row r="333" spans="2:21">
      <c r="B333" s="99" t="s">
        <v>845</v>
      </c>
      <c r="C333" s="98" t="s">
        <v>846</v>
      </c>
      <c r="D333" s="79" t="s">
        <v>29</v>
      </c>
      <c r="E333" s="79" t="s">
        <v>672</v>
      </c>
      <c r="F333" s="98"/>
      <c r="G333" s="79" t="s">
        <v>770</v>
      </c>
      <c r="H333" s="98" t="s">
        <v>682</v>
      </c>
      <c r="I333" s="98" t="s">
        <v>307</v>
      </c>
      <c r="J333" s="98"/>
      <c r="K333" s="102">
        <v>2.4100000000000783</v>
      </c>
      <c r="L333" s="79" t="s">
        <v>132</v>
      </c>
      <c r="M333" s="80">
        <v>3.7499999999999999E-2</v>
      </c>
      <c r="N333" s="80">
        <v>6.699999999999888E-2</v>
      </c>
      <c r="O333" s="102">
        <v>537080.44499999995</v>
      </c>
      <c r="P333" s="78">
        <v>94.841830000000002</v>
      </c>
      <c r="Q333" s="98"/>
      <c r="R333" s="102">
        <v>1792.4974537459998</v>
      </c>
      <c r="S333" s="103">
        <v>1.0741608899999999E-3</v>
      </c>
      <c r="T333" s="103">
        <v>3.8780429021022908E-3</v>
      </c>
      <c r="U333" s="103">
        <v>4.1909428734389039E-4</v>
      </c>
    </row>
    <row r="334" spans="2:21">
      <c r="B334" s="99" t="s">
        <v>847</v>
      </c>
      <c r="C334" s="98" t="s">
        <v>848</v>
      </c>
      <c r="D334" s="79" t="s">
        <v>29</v>
      </c>
      <c r="E334" s="79" t="s">
        <v>672</v>
      </c>
      <c r="F334" s="98"/>
      <c r="G334" s="79" t="s">
        <v>731</v>
      </c>
      <c r="H334" s="98" t="s">
        <v>827</v>
      </c>
      <c r="I334" s="98" t="s">
        <v>721</v>
      </c>
      <c r="J334" s="98"/>
      <c r="K334" s="102">
        <v>3.9199999999994724</v>
      </c>
      <c r="L334" s="79" t="s">
        <v>132</v>
      </c>
      <c r="M334" s="80">
        <v>6.8750000000000006E-2</v>
      </c>
      <c r="N334" s="80">
        <v>7.9099999999989054E-2</v>
      </c>
      <c r="O334" s="102">
        <v>517550.24699999997</v>
      </c>
      <c r="P334" s="78">
        <v>95.744</v>
      </c>
      <c r="Q334" s="98"/>
      <c r="R334" s="102">
        <v>1743.7465226009999</v>
      </c>
      <c r="S334" s="103">
        <v>1.0351004939999999E-3</v>
      </c>
      <c r="T334" s="103">
        <v>3.772570951722308E-3</v>
      </c>
      <c r="U334" s="103">
        <v>4.0769609165727051E-4</v>
      </c>
    </row>
    <row r="335" spans="2:21">
      <c r="B335" s="99" t="s">
        <v>849</v>
      </c>
      <c r="C335" s="98" t="s">
        <v>850</v>
      </c>
      <c r="D335" s="79" t="s">
        <v>29</v>
      </c>
      <c r="E335" s="79" t="s">
        <v>672</v>
      </c>
      <c r="F335" s="98"/>
      <c r="G335" s="79" t="s">
        <v>719</v>
      </c>
      <c r="H335" s="98" t="s">
        <v>682</v>
      </c>
      <c r="I335" s="98" t="s">
        <v>307</v>
      </c>
      <c r="J335" s="98"/>
      <c r="K335" s="102">
        <v>2.449999999998512</v>
      </c>
      <c r="L335" s="79" t="s">
        <v>132</v>
      </c>
      <c r="M335" s="80">
        <v>5.7500000000000002E-2</v>
      </c>
      <c r="N335" s="80">
        <v>7.7399999999965136E-2</v>
      </c>
      <c r="O335" s="102">
        <v>137932.02337499999</v>
      </c>
      <c r="P335" s="78">
        <v>96.940219999999997</v>
      </c>
      <c r="Q335" s="98"/>
      <c r="R335" s="102">
        <v>470.53115518600003</v>
      </c>
      <c r="S335" s="103">
        <v>1.9704574767857142E-4</v>
      </c>
      <c r="T335" s="103">
        <v>1.0179875027290432E-3</v>
      </c>
      <c r="U335" s="103">
        <v>1.10012384532914E-4</v>
      </c>
    </row>
    <row r="336" spans="2:21">
      <c r="B336" s="99" t="s">
        <v>851</v>
      </c>
      <c r="C336" s="98" t="s">
        <v>852</v>
      </c>
      <c r="D336" s="79" t="s">
        <v>29</v>
      </c>
      <c r="E336" s="79" t="s">
        <v>672</v>
      </c>
      <c r="F336" s="98"/>
      <c r="G336" s="79" t="s">
        <v>853</v>
      </c>
      <c r="H336" s="98" t="s">
        <v>682</v>
      </c>
      <c r="I336" s="98" t="s">
        <v>307</v>
      </c>
      <c r="J336" s="98"/>
      <c r="K336" s="102">
        <v>4.5100000000002627</v>
      </c>
      <c r="L336" s="79" t="s">
        <v>134</v>
      </c>
      <c r="M336" s="80">
        <v>0.04</v>
      </c>
      <c r="N336" s="80">
        <v>6.0400000000003208E-2</v>
      </c>
      <c r="O336" s="102">
        <v>390603.96</v>
      </c>
      <c r="P336" s="78">
        <v>93.602670000000003</v>
      </c>
      <c r="Q336" s="98"/>
      <c r="R336" s="102">
        <v>1372.155807164</v>
      </c>
      <c r="S336" s="103">
        <v>3.9060396000000001E-4</v>
      </c>
      <c r="T336" s="103">
        <v>2.9686396917497798E-3</v>
      </c>
      <c r="U336" s="103">
        <v>3.2081644463505314E-4</v>
      </c>
    </row>
    <row r="337" spans="2:21">
      <c r="B337" s="99" t="s">
        <v>854</v>
      </c>
      <c r="C337" s="98" t="s">
        <v>855</v>
      </c>
      <c r="D337" s="79" t="s">
        <v>29</v>
      </c>
      <c r="E337" s="79" t="s">
        <v>672</v>
      </c>
      <c r="F337" s="98"/>
      <c r="G337" s="79" t="s">
        <v>742</v>
      </c>
      <c r="H337" s="98" t="s">
        <v>682</v>
      </c>
      <c r="I337" s="98" t="s">
        <v>674</v>
      </c>
      <c r="J337" s="98"/>
      <c r="K337" s="102">
        <v>4.4999999999983871</v>
      </c>
      <c r="L337" s="79" t="s">
        <v>134</v>
      </c>
      <c r="M337" s="80">
        <v>4.6249999999999999E-2</v>
      </c>
      <c r="N337" s="80">
        <v>5.0199999999982904E-2</v>
      </c>
      <c r="O337" s="102">
        <v>333640.88250000001</v>
      </c>
      <c r="P337" s="78">
        <v>99.047790000000006</v>
      </c>
      <c r="Q337" s="98"/>
      <c r="R337" s="102">
        <v>1240.231150956</v>
      </c>
      <c r="S337" s="103">
        <v>5.5606813750000005E-4</v>
      </c>
      <c r="T337" s="103">
        <v>2.6832225629552331E-3</v>
      </c>
      <c r="U337" s="103">
        <v>2.8997184306474928E-4</v>
      </c>
    </row>
    <row r="338" spans="2:21">
      <c r="B338" s="99" t="s">
        <v>856</v>
      </c>
      <c r="C338" s="98" t="s">
        <v>857</v>
      </c>
      <c r="D338" s="79" t="s">
        <v>29</v>
      </c>
      <c r="E338" s="79" t="s">
        <v>672</v>
      </c>
      <c r="F338" s="98"/>
      <c r="G338" s="79" t="s">
        <v>742</v>
      </c>
      <c r="H338" s="98" t="s">
        <v>682</v>
      </c>
      <c r="I338" s="98" t="s">
        <v>307</v>
      </c>
      <c r="J338" s="98"/>
      <c r="K338" s="102">
        <v>7.110000000000638</v>
      </c>
      <c r="L338" s="79" t="s">
        <v>132</v>
      </c>
      <c r="M338" s="80">
        <v>3.5000000000000003E-2</v>
      </c>
      <c r="N338" s="80">
        <v>5.5E-2</v>
      </c>
      <c r="O338" s="102">
        <v>152986.55100000001</v>
      </c>
      <c r="P338" s="78">
        <v>87.293170000000003</v>
      </c>
      <c r="Q338" s="98"/>
      <c r="R338" s="102">
        <v>469.95120677</v>
      </c>
      <c r="S338" s="103">
        <v>6.2447466450925038E-5</v>
      </c>
      <c r="T338" s="103">
        <v>1.0167327925292857E-3</v>
      </c>
      <c r="U338" s="103">
        <v>1.0987678988111028E-4</v>
      </c>
    </row>
    <row r="339" spans="2:21">
      <c r="B339" s="99" t="s">
        <v>858</v>
      </c>
      <c r="C339" s="98" t="s">
        <v>859</v>
      </c>
      <c r="D339" s="79" t="s">
        <v>29</v>
      </c>
      <c r="E339" s="79" t="s">
        <v>672</v>
      </c>
      <c r="F339" s="98"/>
      <c r="G339" s="79" t="s">
        <v>806</v>
      </c>
      <c r="H339" s="98" t="s">
        <v>682</v>
      </c>
      <c r="I339" s="98" t="s">
        <v>674</v>
      </c>
      <c r="J339" s="98"/>
      <c r="K339" s="102">
        <v>3.7100000000009286</v>
      </c>
      <c r="L339" s="79" t="s">
        <v>132</v>
      </c>
      <c r="M339" s="80">
        <v>5.2999999999999999E-2</v>
      </c>
      <c r="N339" s="80">
        <v>9.8200000000017162E-2</v>
      </c>
      <c r="O339" s="102">
        <v>471166.02675000002</v>
      </c>
      <c r="P339" s="78">
        <v>85.748829999999998</v>
      </c>
      <c r="Q339" s="98"/>
      <c r="R339" s="102">
        <v>1421.744166508</v>
      </c>
      <c r="S339" s="103">
        <v>3.1411068450000002E-4</v>
      </c>
      <c r="T339" s="103">
        <v>3.0759234062002591E-3</v>
      </c>
      <c r="U339" s="103">
        <v>3.3241043495085268E-4</v>
      </c>
    </row>
    <row r="340" spans="2:21">
      <c r="B340" s="99" t="s">
        <v>860</v>
      </c>
      <c r="C340" s="98" t="s">
        <v>861</v>
      </c>
      <c r="D340" s="79" t="s">
        <v>29</v>
      </c>
      <c r="E340" s="79" t="s">
        <v>672</v>
      </c>
      <c r="F340" s="98"/>
      <c r="G340" s="79" t="s">
        <v>765</v>
      </c>
      <c r="H340" s="98" t="s">
        <v>682</v>
      </c>
      <c r="I340" s="98" t="s">
        <v>674</v>
      </c>
      <c r="J340" s="98"/>
      <c r="K340" s="102">
        <v>5.7500000000030713</v>
      </c>
      <c r="L340" s="79" t="s">
        <v>132</v>
      </c>
      <c r="M340" s="80">
        <v>0.06</v>
      </c>
      <c r="N340" s="80">
        <v>6.0800000000027374E-2</v>
      </c>
      <c r="O340" s="102">
        <v>162751.65</v>
      </c>
      <c r="P340" s="78">
        <v>99.509</v>
      </c>
      <c r="Q340" s="98"/>
      <c r="R340" s="102">
        <v>569.91098614299995</v>
      </c>
      <c r="S340" s="93">
        <v>1.0850109999999999E-4</v>
      </c>
      <c r="T340" s="103">
        <v>1.2329943621527503E-3</v>
      </c>
      <c r="U340" s="103">
        <v>1.3324785376286473E-4</v>
      </c>
    </row>
    <row r="341" spans="2:21">
      <c r="B341" s="99" t="s">
        <v>862</v>
      </c>
      <c r="C341" s="98" t="s">
        <v>863</v>
      </c>
      <c r="D341" s="79" t="s">
        <v>29</v>
      </c>
      <c r="E341" s="79" t="s">
        <v>672</v>
      </c>
      <c r="F341" s="98"/>
      <c r="G341" s="79" t="s">
        <v>760</v>
      </c>
      <c r="H341" s="98" t="s">
        <v>682</v>
      </c>
      <c r="I341" s="98" t="s">
        <v>674</v>
      </c>
      <c r="J341" s="98"/>
      <c r="K341" s="102">
        <v>4.8099999999988281</v>
      </c>
      <c r="L341" s="79" t="s">
        <v>134</v>
      </c>
      <c r="M341" s="80">
        <v>4.6249999999999999E-2</v>
      </c>
      <c r="N341" s="80">
        <v>7.1499999999975417E-2</v>
      </c>
      <c r="O341" s="102">
        <v>310855.65149999998</v>
      </c>
      <c r="P341" s="78">
        <v>90.670519999999996</v>
      </c>
      <c r="Q341" s="98"/>
      <c r="R341" s="102">
        <v>1057.7997031040002</v>
      </c>
      <c r="S341" s="103">
        <v>2.0723710099999998E-4</v>
      </c>
      <c r="T341" s="103">
        <v>2.2885347044122868E-3</v>
      </c>
      <c r="U341" s="103">
        <v>2.473185174118349E-4</v>
      </c>
    </row>
    <row r="342" spans="2:21">
      <c r="B342" s="99" t="s">
        <v>864</v>
      </c>
      <c r="C342" s="98" t="s">
        <v>865</v>
      </c>
      <c r="D342" s="79" t="s">
        <v>29</v>
      </c>
      <c r="E342" s="79" t="s">
        <v>672</v>
      </c>
      <c r="F342" s="98"/>
      <c r="G342" s="79" t="s">
        <v>866</v>
      </c>
      <c r="H342" s="98" t="s">
        <v>682</v>
      </c>
      <c r="I342" s="98" t="s">
        <v>307</v>
      </c>
      <c r="J342" s="98"/>
      <c r="K342" s="102">
        <v>7.3999999999999986</v>
      </c>
      <c r="L342" s="79" t="s">
        <v>132</v>
      </c>
      <c r="M342" s="80">
        <v>4.2790000000000002E-2</v>
      </c>
      <c r="N342" s="80">
        <v>6.8599999999999994E-2</v>
      </c>
      <c r="O342" s="102">
        <v>651006.6</v>
      </c>
      <c r="P342" s="78">
        <v>83.531040000000004</v>
      </c>
      <c r="Q342" s="98"/>
      <c r="R342" s="102">
        <v>1913.6061395000004</v>
      </c>
      <c r="S342" s="103">
        <v>1.3020132E-4</v>
      </c>
      <c r="T342" s="103">
        <v>4.1400598317161792E-3</v>
      </c>
      <c r="U342" s="103">
        <v>4.4741006444089942E-4</v>
      </c>
    </row>
    <row r="343" spans="2:21">
      <c r="B343" s="99" t="s">
        <v>867</v>
      </c>
      <c r="C343" s="98" t="s">
        <v>868</v>
      </c>
      <c r="D343" s="79" t="s">
        <v>29</v>
      </c>
      <c r="E343" s="79" t="s">
        <v>672</v>
      </c>
      <c r="F343" s="98"/>
      <c r="G343" s="79" t="s">
        <v>853</v>
      </c>
      <c r="H343" s="98" t="s">
        <v>869</v>
      </c>
      <c r="I343" s="98" t="s">
        <v>307</v>
      </c>
      <c r="J343" s="98"/>
      <c r="K343" s="102">
        <v>4.8799999999996038</v>
      </c>
      <c r="L343" s="79" t="s">
        <v>132</v>
      </c>
      <c r="M343" s="80">
        <v>4.1250000000000002E-2</v>
      </c>
      <c r="N343" s="80">
        <v>6.6299999999996043E-2</v>
      </c>
      <c r="O343" s="102">
        <v>582650.90700000001</v>
      </c>
      <c r="P343" s="78">
        <v>88.584879999999998</v>
      </c>
      <c r="Q343" s="98"/>
      <c r="R343" s="102">
        <v>1816.298692844</v>
      </c>
      <c r="S343" s="103">
        <v>1.4566272675000001E-3</v>
      </c>
      <c r="T343" s="103">
        <v>3.9295365464320749E-3</v>
      </c>
      <c r="U343" s="103">
        <v>4.2465912835207818E-4</v>
      </c>
    </row>
    <row r="344" spans="2:21">
      <c r="B344" s="99" t="s">
        <v>870</v>
      </c>
      <c r="C344" s="98" t="s">
        <v>871</v>
      </c>
      <c r="D344" s="79" t="s">
        <v>29</v>
      </c>
      <c r="E344" s="79" t="s">
        <v>672</v>
      </c>
      <c r="F344" s="98"/>
      <c r="G344" s="79" t="s">
        <v>872</v>
      </c>
      <c r="H344" s="98" t="s">
        <v>869</v>
      </c>
      <c r="I344" s="98" t="s">
        <v>674</v>
      </c>
      <c r="J344" s="98"/>
      <c r="K344" s="102">
        <v>3.4599999999990976</v>
      </c>
      <c r="L344" s="79" t="s">
        <v>132</v>
      </c>
      <c r="M344" s="80">
        <v>6.8750000000000006E-2</v>
      </c>
      <c r="N344" s="80">
        <v>5.9599999999990973E-2</v>
      </c>
      <c r="O344" s="102">
        <v>146476.48499999999</v>
      </c>
      <c r="P344" s="78">
        <v>103.19240000000001</v>
      </c>
      <c r="Q344" s="98"/>
      <c r="R344" s="102">
        <v>531.90601473799995</v>
      </c>
      <c r="S344" s="103">
        <v>1.9530197999999998E-4</v>
      </c>
      <c r="T344" s="103">
        <v>1.1507711437633726E-3</v>
      </c>
      <c r="U344" s="103">
        <v>1.2436211371719971E-4</v>
      </c>
    </row>
    <row r="345" spans="2:21">
      <c r="B345" s="99" t="s">
        <v>873</v>
      </c>
      <c r="C345" s="98" t="s">
        <v>874</v>
      </c>
      <c r="D345" s="79" t="s">
        <v>29</v>
      </c>
      <c r="E345" s="79" t="s">
        <v>672</v>
      </c>
      <c r="F345" s="98"/>
      <c r="G345" s="79" t="s">
        <v>875</v>
      </c>
      <c r="H345" s="98" t="s">
        <v>869</v>
      </c>
      <c r="I345" s="98" t="s">
        <v>674</v>
      </c>
      <c r="J345" s="98"/>
      <c r="K345" s="102">
        <v>4.5299999999985072</v>
      </c>
      <c r="L345" s="79" t="s">
        <v>134</v>
      </c>
      <c r="M345" s="80">
        <v>3.125E-2</v>
      </c>
      <c r="N345" s="80">
        <v>6.8099999999976596E-2</v>
      </c>
      <c r="O345" s="102">
        <v>488254.95</v>
      </c>
      <c r="P345" s="78">
        <v>84.832520000000002</v>
      </c>
      <c r="Q345" s="98"/>
      <c r="R345" s="102">
        <v>1554.4887746439999</v>
      </c>
      <c r="S345" s="103">
        <v>6.5100659999999997E-4</v>
      </c>
      <c r="T345" s="103">
        <v>3.3631144894000408E-3</v>
      </c>
      <c r="U345" s="103">
        <v>3.634467451164481E-4</v>
      </c>
    </row>
    <row r="346" spans="2:21">
      <c r="B346" s="99" t="s">
        <v>876</v>
      </c>
      <c r="C346" s="98" t="s">
        <v>877</v>
      </c>
      <c r="D346" s="79" t="s">
        <v>29</v>
      </c>
      <c r="E346" s="79" t="s">
        <v>672</v>
      </c>
      <c r="F346" s="98"/>
      <c r="G346" s="79" t="s">
        <v>731</v>
      </c>
      <c r="H346" s="98" t="s">
        <v>878</v>
      </c>
      <c r="I346" s="98" t="s">
        <v>721</v>
      </c>
      <c r="J346" s="98"/>
      <c r="K346" s="102">
        <v>5.5000000000012426</v>
      </c>
      <c r="L346" s="79" t="s">
        <v>134</v>
      </c>
      <c r="M346" s="80">
        <v>6.8750000000000006E-2</v>
      </c>
      <c r="N346" s="80">
        <v>7.0200000000014029E-2</v>
      </c>
      <c r="O346" s="102">
        <v>530570.37899999996</v>
      </c>
      <c r="P346" s="78">
        <v>100.99954200000001</v>
      </c>
      <c r="Q346" s="98"/>
      <c r="R346" s="102">
        <v>2011.133818759</v>
      </c>
      <c r="S346" s="103">
        <v>5.3057037899999996E-4</v>
      </c>
      <c r="T346" s="103">
        <v>4.3510595871236232E-3</v>
      </c>
      <c r="U346" s="103">
        <v>4.7021249194222509E-4</v>
      </c>
    </row>
    <row r="347" spans="2:21">
      <c r="B347" s="99" t="s">
        <v>879</v>
      </c>
      <c r="C347" s="98" t="s">
        <v>880</v>
      </c>
      <c r="D347" s="79" t="s">
        <v>29</v>
      </c>
      <c r="E347" s="79" t="s">
        <v>672</v>
      </c>
      <c r="F347" s="98"/>
      <c r="G347" s="79" t="s">
        <v>731</v>
      </c>
      <c r="H347" s="98" t="s">
        <v>878</v>
      </c>
      <c r="I347" s="98" t="s">
        <v>721</v>
      </c>
      <c r="J347" s="98"/>
      <c r="K347" s="102">
        <v>5.150000000001036</v>
      </c>
      <c r="L347" s="79" t="s">
        <v>132</v>
      </c>
      <c r="M347" s="80">
        <v>7.7499999999999999E-2</v>
      </c>
      <c r="N347" s="80">
        <v>7.8100000000009523E-2</v>
      </c>
      <c r="O347" s="102">
        <v>336033.33175499999</v>
      </c>
      <c r="P347" s="78">
        <v>102.04971999999999</v>
      </c>
      <c r="Q347" s="98"/>
      <c r="R347" s="102">
        <v>1206.739286385</v>
      </c>
      <c r="S347" s="103">
        <v>1.680166658775E-4</v>
      </c>
      <c r="T347" s="103">
        <v>2.6107633874030973E-3</v>
      </c>
      <c r="U347" s="103">
        <v>2.8214128850252772E-4</v>
      </c>
    </row>
    <row r="348" spans="2:21">
      <c r="B348" s="99" t="s">
        <v>881</v>
      </c>
      <c r="C348" s="98" t="s">
        <v>882</v>
      </c>
      <c r="D348" s="79" t="s">
        <v>29</v>
      </c>
      <c r="E348" s="79" t="s">
        <v>672</v>
      </c>
      <c r="F348" s="98"/>
      <c r="G348" s="79" t="s">
        <v>775</v>
      </c>
      <c r="H348" s="98" t="s">
        <v>878</v>
      </c>
      <c r="I348" s="98" t="s">
        <v>721</v>
      </c>
      <c r="J348" s="98"/>
      <c r="K348" s="102">
        <v>5.4600000000033999</v>
      </c>
      <c r="L348" s="79" t="s">
        <v>132</v>
      </c>
      <c r="M348" s="80">
        <v>3.2500000000000001E-2</v>
      </c>
      <c r="N348" s="80">
        <v>6.1800000000030136E-2</v>
      </c>
      <c r="O348" s="102">
        <v>239212.37517000001</v>
      </c>
      <c r="P348" s="78">
        <v>85.942750000000004</v>
      </c>
      <c r="Q348" s="98"/>
      <c r="R348" s="102">
        <v>723.45605604900004</v>
      </c>
      <c r="S348" s="103">
        <v>3.4173196452857144E-4</v>
      </c>
      <c r="T348" s="103">
        <v>1.5651869503527337E-3</v>
      </c>
      <c r="U348" s="103">
        <v>1.6914740916415313E-4</v>
      </c>
    </row>
    <row r="349" spans="2:21">
      <c r="B349" s="99" t="s">
        <v>883</v>
      </c>
      <c r="C349" s="98" t="s">
        <v>884</v>
      </c>
      <c r="D349" s="79" t="s">
        <v>29</v>
      </c>
      <c r="E349" s="79" t="s">
        <v>672</v>
      </c>
      <c r="F349" s="98"/>
      <c r="G349" s="79" t="s">
        <v>775</v>
      </c>
      <c r="H349" s="98" t="s">
        <v>878</v>
      </c>
      <c r="I349" s="98" t="s">
        <v>721</v>
      </c>
      <c r="J349" s="98"/>
      <c r="K349" s="102">
        <v>4.6699999999977502</v>
      </c>
      <c r="L349" s="79" t="s">
        <v>132</v>
      </c>
      <c r="M349" s="80">
        <v>4.2500000000000003E-2</v>
      </c>
      <c r="N349" s="80">
        <v>5.9999999999977051E-2</v>
      </c>
      <c r="O349" s="102">
        <v>266473.27654499997</v>
      </c>
      <c r="P349" s="78">
        <v>92.913690000000003</v>
      </c>
      <c r="Q349" s="98"/>
      <c r="R349" s="102">
        <v>871.26979388799998</v>
      </c>
      <c r="S349" s="103">
        <v>4.4412212757499996E-4</v>
      </c>
      <c r="T349" s="103">
        <v>1.8849798826449378E-3</v>
      </c>
      <c r="U349" s="103">
        <v>2.0370695232546266E-4</v>
      </c>
    </row>
    <row r="350" spans="2:21">
      <c r="B350" s="99" t="s">
        <v>885</v>
      </c>
      <c r="C350" s="98" t="s">
        <v>886</v>
      </c>
      <c r="D350" s="79" t="s">
        <v>29</v>
      </c>
      <c r="E350" s="79" t="s">
        <v>672</v>
      </c>
      <c r="F350" s="98"/>
      <c r="G350" s="79" t="s">
        <v>806</v>
      </c>
      <c r="H350" s="98" t="s">
        <v>878</v>
      </c>
      <c r="I350" s="98" t="s">
        <v>721</v>
      </c>
      <c r="J350" s="98"/>
      <c r="K350" s="102">
        <v>7.6299999999921884</v>
      </c>
      <c r="L350" s="79" t="s">
        <v>132</v>
      </c>
      <c r="M350" s="80">
        <v>3.2500000000000001E-2</v>
      </c>
      <c r="N350" s="80">
        <v>6.1599999999917124E-2</v>
      </c>
      <c r="O350" s="102">
        <v>81375.824999999997</v>
      </c>
      <c r="P350" s="78">
        <v>80.911169999999998</v>
      </c>
      <c r="Q350" s="98"/>
      <c r="R350" s="102">
        <v>231.69845308699999</v>
      </c>
      <c r="S350" s="103">
        <v>6.8090713901409824E-5</v>
      </c>
      <c r="T350" s="103">
        <v>5.0127632792132555E-4</v>
      </c>
      <c r="U350" s="103">
        <v>5.4172181875209414E-5</v>
      </c>
    </row>
    <row r="351" spans="2:21">
      <c r="B351" s="99" t="s">
        <v>887</v>
      </c>
      <c r="C351" s="98" t="s">
        <v>888</v>
      </c>
      <c r="D351" s="79" t="s">
        <v>29</v>
      </c>
      <c r="E351" s="79" t="s">
        <v>672</v>
      </c>
      <c r="F351" s="98"/>
      <c r="G351" s="79" t="s">
        <v>806</v>
      </c>
      <c r="H351" s="98" t="s">
        <v>878</v>
      </c>
      <c r="I351" s="98" t="s">
        <v>721</v>
      </c>
      <c r="J351" s="98"/>
      <c r="K351" s="102">
        <v>5.7599999999999154</v>
      </c>
      <c r="L351" s="79" t="s">
        <v>132</v>
      </c>
      <c r="M351" s="80">
        <v>4.4999999999999998E-2</v>
      </c>
      <c r="N351" s="80">
        <v>6.2600000000002681E-2</v>
      </c>
      <c r="O351" s="102">
        <v>441056.97149999999</v>
      </c>
      <c r="P351" s="78">
        <v>91.3005</v>
      </c>
      <c r="Q351" s="98"/>
      <c r="R351" s="102">
        <v>1417.056328037</v>
      </c>
      <c r="S351" s="103">
        <v>2.9405758483898927E-4</v>
      </c>
      <c r="T351" s="103">
        <v>3.0657813339364064E-3</v>
      </c>
      <c r="U351" s="103">
        <v>3.3131439639354188E-4</v>
      </c>
    </row>
    <row r="352" spans="2:21">
      <c r="B352" s="99" t="s">
        <v>889</v>
      </c>
      <c r="C352" s="98" t="s">
        <v>890</v>
      </c>
      <c r="D352" s="79" t="s">
        <v>29</v>
      </c>
      <c r="E352" s="79" t="s">
        <v>672</v>
      </c>
      <c r="F352" s="98"/>
      <c r="G352" s="79" t="s">
        <v>770</v>
      </c>
      <c r="H352" s="98" t="s">
        <v>869</v>
      </c>
      <c r="I352" s="98" t="s">
        <v>307</v>
      </c>
      <c r="J352" s="98"/>
      <c r="K352" s="102">
        <v>0.5799999999475135</v>
      </c>
      <c r="L352" s="79" t="s">
        <v>132</v>
      </c>
      <c r="M352" s="80">
        <v>6.5000000000000002E-2</v>
      </c>
      <c r="N352" s="80">
        <v>0.11509999999126473</v>
      </c>
      <c r="O352" s="102">
        <v>764.93275500000004</v>
      </c>
      <c r="P352" s="78">
        <v>99.091939999999994</v>
      </c>
      <c r="Q352" s="98"/>
      <c r="R352" s="102">
        <v>2.6673551830000002</v>
      </c>
      <c r="S352" s="103">
        <v>3.0597310200000001E-7</v>
      </c>
      <c r="T352" s="103">
        <v>5.7707852321918492E-6</v>
      </c>
      <c r="U352" s="103">
        <v>6.2364011573699118E-7</v>
      </c>
    </row>
    <row r="353" spans="2:21">
      <c r="B353" s="99" t="s">
        <v>891</v>
      </c>
      <c r="C353" s="98" t="s">
        <v>892</v>
      </c>
      <c r="D353" s="79" t="s">
        <v>29</v>
      </c>
      <c r="E353" s="79" t="s">
        <v>672</v>
      </c>
      <c r="F353" s="98"/>
      <c r="G353" s="79" t="s">
        <v>893</v>
      </c>
      <c r="H353" s="98" t="s">
        <v>869</v>
      </c>
      <c r="I353" s="98" t="s">
        <v>307</v>
      </c>
      <c r="J353" s="98"/>
      <c r="K353" s="102">
        <v>4.7200000000004438</v>
      </c>
      <c r="L353" s="79" t="s">
        <v>132</v>
      </c>
      <c r="M353" s="80">
        <v>5.8749999999999997E-2</v>
      </c>
      <c r="N353" s="80">
        <v>5.8100000000010296E-2</v>
      </c>
      <c r="O353" s="102">
        <v>325503.3</v>
      </c>
      <c r="P353" s="78">
        <v>102.45359999999999</v>
      </c>
      <c r="Q353" s="98"/>
      <c r="R353" s="102">
        <v>1173.550746459</v>
      </c>
      <c r="S353" s="103">
        <v>3.2550329999999998E-4</v>
      </c>
      <c r="T353" s="103">
        <v>2.5389604504325656E-3</v>
      </c>
      <c r="U353" s="103">
        <v>2.743816526608122E-4</v>
      </c>
    </row>
    <row r="354" spans="2:21">
      <c r="B354" s="99" t="s">
        <v>894</v>
      </c>
      <c r="C354" s="98" t="s">
        <v>895</v>
      </c>
      <c r="D354" s="79" t="s">
        <v>29</v>
      </c>
      <c r="E354" s="79" t="s">
        <v>672</v>
      </c>
      <c r="F354" s="98"/>
      <c r="G354" s="79" t="s">
        <v>789</v>
      </c>
      <c r="H354" s="98" t="s">
        <v>869</v>
      </c>
      <c r="I354" s="98" t="s">
        <v>307</v>
      </c>
      <c r="J354" s="98"/>
      <c r="K354" s="102">
        <v>5.5100000000012468</v>
      </c>
      <c r="L354" s="79" t="s">
        <v>132</v>
      </c>
      <c r="M354" s="80">
        <v>3.7499999999999999E-2</v>
      </c>
      <c r="N354" s="80">
        <v>6.0300000000011164E-2</v>
      </c>
      <c r="O354" s="102">
        <v>488254.95</v>
      </c>
      <c r="P354" s="78">
        <v>88.655079999999998</v>
      </c>
      <c r="Q354" s="98"/>
      <c r="R354" s="102">
        <v>1523.24430871</v>
      </c>
      <c r="S354" s="103">
        <v>8.1375825000000001E-4</v>
      </c>
      <c r="T354" s="103">
        <v>3.2955175290294101E-3</v>
      </c>
      <c r="U354" s="103">
        <v>3.5614164286557168E-4</v>
      </c>
    </row>
    <row r="355" spans="2:21">
      <c r="B355" s="99" t="s">
        <v>896</v>
      </c>
      <c r="C355" s="98" t="s">
        <v>897</v>
      </c>
      <c r="D355" s="79" t="s">
        <v>29</v>
      </c>
      <c r="E355" s="79" t="s">
        <v>672</v>
      </c>
      <c r="F355" s="98"/>
      <c r="G355" s="79" t="s">
        <v>770</v>
      </c>
      <c r="H355" s="98" t="s">
        <v>869</v>
      </c>
      <c r="I355" s="98" t="s">
        <v>674</v>
      </c>
      <c r="J355" s="98"/>
      <c r="K355" s="102">
        <v>8.6700000000099067</v>
      </c>
      <c r="L355" s="79" t="s">
        <v>132</v>
      </c>
      <c r="M355" s="80">
        <v>3.2500000000000001E-2</v>
      </c>
      <c r="N355" s="80">
        <v>6.1100000000060002E-2</v>
      </c>
      <c r="O355" s="102">
        <v>130201.32</v>
      </c>
      <c r="P355" s="78">
        <v>78.210750000000004</v>
      </c>
      <c r="Q355" s="98"/>
      <c r="R355" s="102">
        <v>358.34479823499998</v>
      </c>
      <c r="S355" s="103">
        <v>1.8600188571428572E-4</v>
      </c>
      <c r="T355" s="103">
        <v>7.7527390535274865E-4</v>
      </c>
      <c r="U355" s="103">
        <v>8.37826896355348E-5</v>
      </c>
    </row>
    <row r="356" spans="2:21">
      <c r="B356" s="99" t="s">
        <v>898</v>
      </c>
      <c r="C356" s="98" t="s">
        <v>899</v>
      </c>
      <c r="D356" s="79" t="s">
        <v>29</v>
      </c>
      <c r="E356" s="79" t="s">
        <v>672</v>
      </c>
      <c r="F356" s="98"/>
      <c r="G356" s="79" t="s">
        <v>770</v>
      </c>
      <c r="H356" s="98" t="s">
        <v>869</v>
      </c>
      <c r="I356" s="98" t="s">
        <v>674</v>
      </c>
      <c r="J356" s="98"/>
      <c r="K356" s="102">
        <v>6.5500000000016856</v>
      </c>
      <c r="L356" s="79" t="s">
        <v>132</v>
      </c>
      <c r="M356" s="80">
        <v>3.6249999999999998E-2</v>
      </c>
      <c r="N356" s="80">
        <v>6.3800000000015039E-2</v>
      </c>
      <c r="O356" s="102">
        <v>651006.6</v>
      </c>
      <c r="P356" s="78">
        <v>84.228260000000006</v>
      </c>
      <c r="Q356" s="98"/>
      <c r="R356" s="102">
        <v>1929.578749345</v>
      </c>
      <c r="S356" s="103">
        <v>7.2334066666666669E-4</v>
      </c>
      <c r="T356" s="103">
        <v>4.174616347324054E-3</v>
      </c>
      <c r="U356" s="103">
        <v>4.5114453531896001E-4</v>
      </c>
    </row>
    <row r="357" spans="2:21">
      <c r="B357" s="99" t="s">
        <v>900</v>
      </c>
      <c r="C357" s="98" t="s">
        <v>901</v>
      </c>
      <c r="D357" s="79" t="s">
        <v>29</v>
      </c>
      <c r="E357" s="79" t="s">
        <v>672</v>
      </c>
      <c r="F357" s="98"/>
      <c r="G357" s="79" t="s">
        <v>731</v>
      </c>
      <c r="H357" s="98" t="s">
        <v>869</v>
      </c>
      <c r="I357" s="98" t="s">
        <v>674</v>
      </c>
      <c r="J357" s="98"/>
      <c r="K357" s="102">
        <v>4.369999999999516</v>
      </c>
      <c r="L357" s="79" t="s">
        <v>135</v>
      </c>
      <c r="M357" s="80">
        <v>7.4160000000000004E-2</v>
      </c>
      <c r="N357" s="80">
        <v>7.209999999999564E-2</v>
      </c>
      <c r="O357" s="102">
        <v>390603.96</v>
      </c>
      <c r="P357" s="78">
        <v>101.17834000000001</v>
      </c>
      <c r="Q357" s="98"/>
      <c r="R357" s="102">
        <v>1674.727510513</v>
      </c>
      <c r="S357" s="103">
        <v>6.0092916923076931E-4</v>
      </c>
      <c r="T357" s="103">
        <v>3.6232492947355036E-3</v>
      </c>
      <c r="U357" s="103">
        <v>3.9155912386200218E-4</v>
      </c>
    </row>
    <row r="358" spans="2:21">
      <c r="B358" s="99" t="s">
        <v>902</v>
      </c>
      <c r="C358" s="98" t="s">
        <v>903</v>
      </c>
      <c r="D358" s="79" t="s">
        <v>29</v>
      </c>
      <c r="E358" s="79" t="s">
        <v>672</v>
      </c>
      <c r="F358" s="98"/>
      <c r="G358" s="79" t="s">
        <v>866</v>
      </c>
      <c r="H358" s="98" t="s">
        <v>869</v>
      </c>
      <c r="I358" s="98" t="s">
        <v>674</v>
      </c>
      <c r="J358" s="98"/>
      <c r="K358" s="102">
        <v>7.1399999999976824</v>
      </c>
      <c r="L358" s="79" t="s">
        <v>132</v>
      </c>
      <c r="M358" s="80">
        <v>5.1249999999999997E-2</v>
      </c>
      <c r="N358" s="80">
        <v>6.4599999999980715E-2</v>
      </c>
      <c r="O358" s="102">
        <v>349916.04749999999</v>
      </c>
      <c r="P358" s="78">
        <v>91.796880000000002</v>
      </c>
      <c r="Q358" s="98"/>
      <c r="R358" s="102">
        <v>1130.3450167829999</v>
      </c>
      <c r="S358" s="103">
        <v>6.99832095E-4</v>
      </c>
      <c r="T358" s="103">
        <v>2.4454854650427646E-3</v>
      </c>
      <c r="U358" s="103">
        <v>2.642799510099144E-4</v>
      </c>
    </row>
    <row r="359" spans="2:21">
      <c r="B359" s="99" t="s">
        <v>904</v>
      </c>
      <c r="C359" s="98" t="s">
        <v>905</v>
      </c>
      <c r="D359" s="79" t="s">
        <v>29</v>
      </c>
      <c r="E359" s="79" t="s">
        <v>672</v>
      </c>
      <c r="F359" s="98"/>
      <c r="G359" s="79" t="s">
        <v>866</v>
      </c>
      <c r="H359" s="98" t="s">
        <v>869</v>
      </c>
      <c r="I359" s="98" t="s">
        <v>307</v>
      </c>
      <c r="J359" s="98"/>
      <c r="K359" s="102">
        <v>3.6500000000007189</v>
      </c>
      <c r="L359" s="79" t="s">
        <v>132</v>
      </c>
      <c r="M359" s="80">
        <v>6.3750000000000001E-2</v>
      </c>
      <c r="N359" s="80">
        <v>0.12050000000002158</v>
      </c>
      <c r="O359" s="102">
        <v>480117.36749999999</v>
      </c>
      <c r="P359" s="78">
        <v>82.265749999999997</v>
      </c>
      <c r="Q359" s="98"/>
      <c r="R359" s="102">
        <v>1389.9070072400002</v>
      </c>
      <c r="S359" s="103">
        <v>4.8011736750000001E-4</v>
      </c>
      <c r="T359" s="103">
        <v>3.0070441621799426E-3</v>
      </c>
      <c r="U359" s="103">
        <v>3.2496675822674223E-4</v>
      </c>
    </row>
    <row r="360" spans="2:21">
      <c r="B360" s="99" t="s">
        <v>906</v>
      </c>
      <c r="C360" s="98" t="s">
        <v>907</v>
      </c>
      <c r="D360" s="79" t="s">
        <v>29</v>
      </c>
      <c r="E360" s="79" t="s">
        <v>672</v>
      </c>
      <c r="F360" s="98"/>
      <c r="G360" s="79" t="s">
        <v>742</v>
      </c>
      <c r="H360" s="98" t="s">
        <v>869</v>
      </c>
      <c r="I360" s="98" t="s">
        <v>307</v>
      </c>
      <c r="J360" s="98"/>
      <c r="K360" s="102">
        <v>6.7700000000036802</v>
      </c>
      <c r="L360" s="79" t="s">
        <v>132</v>
      </c>
      <c r="M360" s="80">
        <v>4.1250000000000002E-2</v>
      </c>
      <c r="N360" s="80">
        <v>8.3600000000038685E-2</v>
      </c>
      <c r="O360" s="102">
        <v>244127.47500000001</v>
      </c>
      <c r="P360" s="78">
        <v>74.630920000000003</v>
      </c>
      <c r="Q360" s="98"/>
      <c r="R360" s="102">
        <v>641.142700332</v>
      </c>
      <c r="S360" s="103">
        <v>2.4412747500000002E-4</v>
      </c>
      <c r="T360" s="103">
        <v>1.3871031688559002E-3</v>
      </c>
      <c r="U360" s="103">
        <v>1.4990216165710224E-4</v>
      </c>
    </row>
    <row r="361" spans="2:21">
      <c r="B361" s="99" t="s">
        <v>908</v>
      </c>
      <c r="C361" s="98" t="s">
        <v>909</v>
      </c>
      <c r="D361" s="79" t="s">
        <v>29</v>
      </c>
      <c r="E361" s="79" t="s">
        <v>672</v>
      </c>
      <c r="F361" s="98"/>
      <c r="G361" s="79" t="s">
        <v>742</v>
      </c>
      <c r="H361" s="98" t="s">
        <v>869</v>
      </c>
      <c r="I361" s="98" t="s">
        <v>307</v>
      </c>
      <c r="J361" s="98"/>
      <c r="K361" s="102">
        <v>1.4499999999996707</v>
      </c>
      <c r="L361" s="79" t="s">
        <v>132</v>
      </c>
      <c r="M361" s="80">
        <v>6.25E-2</v>
      </c>
      <c r="N361" s="80">
        <v>9.2099999999994075E-2</v>
      </c>
      <c r="O361" s="102">
        <v>537080.44499999995</v>
      </c>
      <c r="P361" s="78">
        <v>96.500420000000005</v>
      </c>
      <c r="Q361" s="98"/>
      <c r="R361" s="102">
        <v>1823.8444478480003</v>
      </c>
      <c r="S361" s="103">
        <v>4.1313880384615383E-4</v>
      </c>
      <c r="T361" s="103">
        <v>3.945861680715034E-3</v>
      </c>
      <c r="U361" s="103">
        <v>4.2642336115992081E-4</v>
      </c>
    </row>
    <row r="362" spans="2:21">
      <c r="B362" s="99" t="s">
        <v>910</v>
      </c>
      <c r="C362" s="98" t="s">
        <v>911</v>
      </c>
      <c r="D362" s="79" t="s">
        <v>29</v>
      </c>
      <c r="E362" s="79" t="s">
        <v>672</v>
      </c>
      <c r="F362" s="98"/>
      <c r="G362" s="79" t="s">
        <v>765</v>
      </c>
      <c r="H362" s="98" t="s">
        <v>912</v>
      </c>
      <c r="I362" s="98" t="s">
        <v>307</v>
      </c>
      <c r="J362" s="98"/>
      <c r="K362" s="102">
        <v>2.2900000000019323</v>
      </c>
      <c r="L362" s="79" t="s">
        <v>132</v>
      </c>
      <c r="M362" s="80">
        <v>6.5000000000000002E-2</v>
      </c>
      <c r="N362" s="80">
        <v>8.6100000000063487E-2</v>
      </c>
      <c r="O362" s="102">
        <v>162751.65</v>
      </c>
      <c r="P362" s="78">
        <v>94.882829999999998</v>
      </c>
      <c r="Q362" s="98"/>
      <c r="R362" s="102">
        <v>543.415862855</v>
      </c>
      <c r="S362" s="103">
        <v>3.2550329999999998E-4</v>
      </c>
      <c r="T362" s="103">
        <v>1.1756725374591499E-3</v>
      </c>
      <c r="U362" s="103">
        <v>1.2705317003303986E-4</v>
      </c>
    </row>
    <row r="363" spans="2:21">
      <c r="B363" s="99" t="s">
        <v>913</v>
      </c>
      <c r="C363" s="98" t="s">
        <v>914</v>
      </c>
      <c r="D363" s="79" t="s">
        <v>29</v>
      </c>
      <c r="E363" s="79" t="s">
        <v>672</v>
      </c>
      <c r="F363" s="98"/>
      <c r="G363" s="79" t="s">
        <v>765</v>
      </c>
      <c r="H363" s="98" t="s">
        <v>915</v>
      </c>
      <c r="I363" s="98" t="s">
        <v>721</v>
      </c>
      <c r="J363" s="98"/>
      <c r="K363" s="102">
        <v>6.7800000000004852</v>
      </c>
      <c r="L363" s="79" t="s">
        <v>132</v>
      </c>
      <c r="M363" s="80">
        <v>3.7499999999999999E-2</v>
      </c>
      <c r="N363" s="80">
        <v>6.5700000000002048E-2</v>
      </c>
      <c r="O363" s="102">
        <v>520805.28</v>
      </c>
      <c r="P363" s="78">
        <v>83.1905</v>
      </c>
      <c r="Q363" s="98"/>
      <c r="R363" s="102">
        <v>1524.643757417</v>
      </c>
      <c r="S363" s="103">
        <v>5.2080528000000002E-4</v>
      </c>
      <c r="T363" s="103">
        <v>3.2985452165241375E-3</v>
      </c>
      <c r="U363" s="103">
        <v>3.5646884051782426E-4</v>
      </c>
    </row>
    <row r="364" spans="2:21">
      <c r="B364" s="99" t="s">
        <v>916</v>
      </c>
      <c r="C364" s="98" t="s">
        <v>917</v>
      </c>
      <c r="D364" s="79" t="s">
        <v>29</v>
      </c>
      <c r="E364" s="79" t="s">
        <v>672</v>
      </c>
      <c r="F364" s="98"/>
      <c r="G364" s="79" t="s">
        <v>765</v>
      </c>
      <c r="H364" s="98" t="s">
        <v>915</v>
      </c>
      <c r="I364" s="98" t="s">
        <v>721</v>
      </c>
      <c r="J364" s="98"/>
      <c r="K364" s="102">
        <v>5.3599999999839181</v>
      </c>
      <c r="L364" s="79" t="s">
        <v>132</v>
      </c>
      <c r="M364" s="80">
        <v>5.8749999999999997E-2</v>
      </c>
      <c r="N364" s="80">
        <v>7.2599999999782644E-2</v>
      </c>
      <c r="O364" s="102">
        <v>48825.495000000003</v>
      </c>
      <c r="P364" s="78">
        <v>92.651259999999994</v>
      </c>
      <c r="Q364" s="98"/>
      <c r="R364" s="102">
        <v>159.19054527100002</v>
      </c>
      <c r="S364" s="103">
        <v>9.7650990000000003E-5</v>
      </c>
      <c r="T364" s="103">
        <v>3.4440649434667168E-4</v>
      </c>
      <c r="U364" s="103">
        <v>3.721949394282868E-5</v>
      </c>
    </row>
    <row r="365" spans="2:21">
      <c r="B365" s="99" t="s">
        <v>918</v>
      </c>
      <c r="C365" s="98" t="s">
        <v>919</v>
      </c>
      <c r="D365" s="79" t="s">
        <v>29</v>
      </c>
      <c r="E365" s="79" t="s">
        <v>672</v>
      </c>
      <c r="F365" s="98"/>
      <c r="G365" s="79" t="s">
        <v>755</v>
      </c>
      <c r="H365" s="98" t="s">
        <v>915</v>
      </c>
      <c r="I365" s="98" t="s">
        <v>721</v>
      </c>
      <c r="J365" s="98"/>
      <c r="K365" s="102">
        <v>4.3599999999976724</v>
      </c>
      <c r="L365" s="79" t="s">
        <v>134</v>
      </c>
      <c r="M365" s="80">
        <v>2.6249999999999999E-2</v>
      </c>
      <c r="N365" s="80">
        <v>0.11319999999994552</v>
      </c>
      <c r="O365" s="102">
        <v>293766.72824999999</v>
      </c>
      <c r="P365" s="78">
        <v>68.589439999999996</v>
      </c>
      <c r="Q365" s="98"/>
      <c r="R365" s="102">
        <v>756.20303724099995</v>
      </c>
      <c r="S365" s="103">
        <v>9.7922242749999989E-4</v>
      </c>
      <c r="T365" s="103">
        <v>1.6360345812442127E-3</v>
      </c>
      <c r="U365" s="103">
        <v>1.7680380650889922E-4</v>
      </c>
    </row>
    <row r="366" spans="2:21">
      <c r="B366" s="99" t="s">
        <v>920</v>
      </c>
      <c r="C366" s="98" t="s">
        <v>921</v>
      </c>
      <c r="D366" s="79" t="s">
        <v>29</v>
      </c>
      <c r="E366" s="79" t="s">
        <v>672</v>
      </c>
      <c r="F366" s="98"/>
      <c r="G366" s="79" t="s">
        <v>875</v>
      </c>
      <c r="H366" s="98" t="s">
        <v>912</v>
      </c>
      <c r="I366" s="98" t="s">
        <v>674</v>
      </c>
      <c r="J366" s="98"/>
      <c r="K366" s="102">
        <v>6.8799999999983132</v>
      </c>
      <c r="L366" s="79" t="s">
        <v>132</v>
      </c>
      <c r="M366" s="80">
        <v>0.04</v>
      </c>
      <c r="N366" s="80">
        <v>6.0399999999984785E-2</v>
      </c>
      <c r="O366" s="102">
        <v>622525.06125000003</v>
      </c>
      <c r="P366" s="78">
        <v>87.64967</v>
      </c>
      <c r="Q366" s="98"/>
      <c r="R366" s="102">
        <v>1920.1111754980002</v>
      </c>
      <c r="S366" s="103">
        <v>1.2450501225000001E-3</v>
      </c>
      <c r="T366" s="103">
        <v>4.1541333851414534E-3</v>
      </c>
      <c r="U366" s="103">
        <v>4.4893097227819133E-4</v>
      </c>
    </row>
    <row r="367" spans="2:21">
      <c r="B367" s="99" t="s">
        <v>922</v>
      </c>
      <c r="C367" s="98" t="s">
        <v>923</v>
      </c>
      <c r="D367" s="79" t="s">
        <v>29</v>
      </c>
      <c r="E367" s="79" t="s">
        <v>672</v>
      </c>
      <c r="F367" s="98"/>
      <c r="G367" s="79" t="s">
        <v>760</v>
      </c>
      <c r="H367" s="98" t="s">
        <v>915</v>
      </c>
      <c r="I367" s="98" t="s">
        <v>721</v>
      </c>
      <c r="J367" s="98"/>
      <c r="K367" s="102">
        <v>7.1500000000026134</v>
      </c>
      <c r="L367" s="79" t="s">
        <v>132</v>
      </c>
      <c r="M367" s="80">
        <v>6.0999999999999999E-2</v>
      </c>
      <c r="N367" s="80">
        <v>7.1100000000025559E-2</v>
      </c>
      <c r="O367" s="102">
        <v>406879.125</v>
      </c>
      <c r="P367" s="78">
        <v>94.85172</v>
      </c>
      <c r="Q367" s="98"/>
      <c r="R367" s="102">
        <v>1358.0942065230001</v>
      </c>
      <c r="S367" s="103">
        <v>2.3250235714285714E-4</v>
      </c>
      <c r="T367" s="103">
        <v>2.9382176175403768E-3</v>
      </c>
      <c r="U367" s="103">
        <v>3.1752877664576888E-4</v>
      </c>
    </row>
    <row r="368" spans="2:21">
      <c r="B368" s="99" t="s">
        <v>924</v>
      </c>
      <c r="C368" s="98" t="s">
        <v>925</v>
      </c>
      <c r="D368" s="79" t="s">
        <v>29</v>
      </c>
      <c r="E368" s="79" t="s">
        <v>672</v>
      </c>
      <c r="F368" s="98"/>
      <c r="G368" s="79" t="s">
        <v>760</v>
      </c>
      <c r="H368" s="98" t="s">
        <v>915</v>
      </c>
      <c r="I368" s="98" t="s">
        <v>721</v>
      </c>
      <c r="J368" s="98"/>
      <c r="K368" s="102">
        <v>4.0599999999988343</v>
      </c>
      <c r="L368" s="79" t="s">
        <v>132</v>
      </c>
      <c r="M368" s="80">
        <v>7.3499999999999996E-2</v>
      </c>
      <c r="N368" s="80">
        <v>6.749999999998145E-2</v>
      </c>
      <c r="O368" s="102">
        <v>260402.64</v>
      </c>
      <c r="P368" s="78">
        <v>102.98233</v>
      </c>
      <c r="Q368" s="98"/>
      <c r="R368" s="102">
        <v>943.68570698500002</v>
      </c>
      <c r="S368" s="93">
        <v>1.7360176000000001E-4</v>
      </c>
      <c r="T368" s="103">
        <v>2.04165068694549E-3</v>
      </c>
      <c r="U368" s="103">
        <v>2.2063813146232567E-4</v>
      </c>
    </row>
    <row r="369" spans="2:21">
      <c r="B369" s="99" t="s">
        <v>926</v>
      </c>
      <c r="C369" s="98" t="s">
        <v>927</v>
      </c>
      <c r="D369" s="79" t="s">
        <v>29</v>
      </c>
      <c r="E369" s="79" t="s">
        <v>672</v>
      </c>
      <c r="F369" s="98"/>
      <c r="G369" s="79" t="s">
        <v>760</v>
      </c>
      <c r="H369" s="98" t="s">
        <v>912</v>
      </c>
      <c r="I369" s="98" t="s">
        <v>674</v>
      </c>
      <c r="J369" s="98"/>
      <c r="K369" s="102">
        <v>6.0900000000009866</v>
      </c>
      <c r="L369" s="79" t="s">
        <v>132</v>
      </c>
      <c r="M369" s="80">
        <v>3.7499999999999999E-2</v>
      </c>
      <c r="N369" s="80">
        <v>6.1900000000011543E-2</v>
      </c>
      <c r="O369" s="102">
        <v>390603.96</v>
      </c>
      <c r="P369" s="78">
        <v>86.998080000000002</v>
      </c>
      <c r="Q369" s="98"/>
      <c r="R369" s="102">
        <v>1195.819396398</v>
      </c>
      <c r="S369" s="103">
        <v>9.7650990000000006E-4</v>
      </c>
      <c r="T369" s="103">
        <v>2.5871383597818173E-3</v>
      </c>
      <c r="U369" s="103">
        <v>2.7958816715643512E-4</v>
      </c>
    </row>
    <row r="370" spans="2:21">
      <c r="B370" s="99" t="s">
        <v>928</v>
      </c>
      <c r="C370" s="98" t="s">
        <v>929</v>
      </c>
      <c r="D370" s="79" t="s">
        <v>29</v>
      </c>
      <c r="E370" s="79" t="s">
        <v>672</v>
      </c>
      <c r="F370" s="98"/>
      <c r="G370" s="79" t="s">
        <v>806</v>
      </c>
      <c r="H370" s="98" t="s">
        <v>915</v>
      </c>
      <c r="I370" s="98" t="s">
        <v>721</v>
      </c>
      <c r="J370" s="98"/>
      <c r="K370" s="102">
        <v>4.7799999999990455</v>
      </c>
      <c r="L370" s="79" t="s">
        <v>132</v>
      </c>
      <c r="M370" s="80">
        <v>5.1249999999999997E-2</v>
      </c>
      <c r="N370" s="80">
        <v>6.5699999999982536E-2</v>
      </c>
      <c r="O370" s="102">
        <v>580486.31005500001</v>
      </c>
      <c r="P370" s="78">
        <v>93.320539999999994</v>
      </c>
      <c r="Q370" s="98"/>
      <c r="R370" s="102">
        <v>1906.287937669</v>
      </c>
      <c r="S370" s="103">
        <v>1.0554296546454545E-3</v>
      </c>
      <c r="T370" s="103">
        <v>4.1242270055062711E-3</v>
      </c>
      <c r="U370" s="103">
        <v>4.4569903462906213E-4</v>
      </c>
    </row>
    <row r="371" spans="2:21">
      <c r="B371" s="99" t="s">
        <v>930</v>
      </c>
      <c r="C371" s="98" t="s">
        <v>931</v>
      </c>
      <c r="D371" s="79" t="s">
        <v>29</v>
      </c>
      <c r="E371" s="79" t="s">
        <v>672</v>
      </c>
      <c r="F371" s="98"/>
      <c r="G371" s="79" t="s">
        <v>780</v>
      </c>
      <c r="H371" s="98" t="s">
        <v>915</v>
      </c>
      <c r="I371" s="98" t="s">
        <v>721</v>
      </c>
      <c r="J371" s="98"/>
      <c r="K371" s="102">
        <v>6.9699999999988682</v>
      </c>
      <c r="L371" s="79" t="s">
        <v>132</v>
      </c>
      <c r="M371" s="80">
        <v>0.04</v>
      </c>
      <c r="N371" s="80">
        <v>6.5399999999985303E-2</v>
      </c>
      <c r="O371" s="102">
        <v>512667.69750000001</v>
      </c>
      <c r="P371" s="78">
        <v>83.735560000000007</v>
      </c>
      <c r="Q371" s="98"/>
      <c r="R371" s="102">
        <v>1510.6544240430001</v>
      </c>
      <c r="S371" s="103">
        <v>4.6606154318181819E-4</v>
      </c>
      <c r="T371" s="103">
        <v>3.2682794915253055E-3</v>
      </c>
      <c r="U371" s="103">
        <v>3.5319806895352425E-4</v>
      </c>
    </row>
    <row r="372" spans="2:21">
      <c r="B372" s="99" t="s">
        <v>932</v>
      </c>
      <c r="C372" s="98" t="s">
        <v>933</v>
      </c>
      <c r="D372" s="79" t="s">
        <v>29</v>
      </c>
      <c r="E372" s="79" t="s">
        <v>672</v>
      </c>
      <c r="F372" s="98"/>
      <c r="G372" s="79" t="s">
        <v>775</v>
      </c>
      <c r="H372" s="98" t="s">
        <v>915</v>
      </c>
      <c r="I372" s="98" t="s">
        <v>721</v>
      </c>
      <c r="J372" s="98"/>
      <c r="K372" s="102">
        <v>5.589999999997783</v>
      </c>
      <c r="L372" s="79" t="s">
        <v>132</v>
      </c>
      <c r="M372" s="80">
        <v>4.0910000000000002E-2</v>
      </c>
      <c r="N372" s="80">
        <v>7.3599999999967872E-2</v>
      </c>
      <c r="O372" s="102">
        <v>302555.31735000003</v>
      </c>
      <c r="P372" s="78">
        <v>83.028549999999996</v>
      </c>
      <c r="Q372" s="98"/>
      <c r="R372" s="102">
        <v>883.99849334399994</v>
      </c>
      <c r="S372" s="103">
        <v>6.0511063470000009E-4</v>
      </c>
      <c r="T372" s="103">
        <v>1.9125182439827322E-3</v>
      </c>
      <c r="U372" s="103">
        <v>2.0668298178434902E-4</v>
      </c>
    </row>
    <row r="373" spans="2:21">
      <c r="B373" s="99" t="s">
        <v>934</v>
      </c>
      <c r="C373" s="98" t="s">
        <v>935</v>
      </c>
      <c r="D373" s="79" t="s">
        <v>29</v>
      </c>
      <c r="E373" s="79" t="s">
        <v>672</v>
      </c>
      <c r="F373" s="98"/>
      <c r="G373" s="79" t="s">
        <v>742</v>
      </c>
      <c r="H373" s="98" t="s">
        <v>915</v>
      </c>
      <c r="I373" s="98" t="s">
        <v>721</v>
      </c>
      <c r="J373" s="98"/>
      <c r="K373" s="102">
        <v>4.8100000000005103</v>
      </c>
      <c r="L373" s="79" t="s">
        <v>134</v>
      </c>
      <c r="M373" s="80">
        <v>7.1249999999999994E-2</v>
      </c>
      <c r="N373" s="80">
        <v>6.6200000000004894E-2</v>
      </c>
      <c r="O373" s="102">
        <v>488254.95</v>
      </c>
      <c r="P373" s="78">
        <v>102.60978</v>
      </c>
      <c r="Q373" s="98"/>
      <c r="R373" s="102">
        <v>1880.2429948839999</v>
      </c>
      <c r="S373" s="103">
        <v>6.5100659999999997E-4</v>
      </c>
      <c r="T373" s="103">
        <v>4.0678791399670752E-3</v>
      </c>
      <c r="U373" s="103">
        <v>4.3960960520611877E-4</v>
      </c>
    </row>
    <row r="374" spans="2:21">
      <c r="B374" s="99" t="s">
        <v>936</v>
      </c>
      <c r="C374" s="98" t="s">
        <v>937</v>
      </c>
      <c r="D374" s="79" t="s">
        <v>29</v>
      </c>
      <c r="E374" s="79" t="s">
        <v>672</v>
      </c>
      <c r="F374" s="98"/>
      <c r="G374" s="79" t="s">
        <v>765</v>
      </c>
      <c r="H374" s="98" t="s">
        <v>915</v>
      </c>
      <c r="I374" s="98" t="s">
        <v>721</v>
      </c>
      <c r="J374" s="98"/>
      <c r="K374" s="102">
        <v>6.3500000000018471</v>
      </c>
      <c r="L374" s="79" t="s">
        <v>132</v>
      </c>
      <c r="M374" s="80">
        <v>0.04</v>
      </c>
      <c r="N374" s="80">
        <v>6.3300000000017176E-2</v>
      </c>
      <c r="O374" s="102">
        <v>406879.125</v>
      </c>
      <c r="P374" s="78">
        <v>87.019329999999997</v>
      </c>
      <c r="Q374" s="98"/>
      <c r="R374" s="102">
        <v>1245.9494635419999</v>
      </c>
      <c r="S374" s="103">
        <v>5.4250550000000005E-4</v>
      </c>
      <c r="T374" s="103">
        <v>2.6955940513999142E-3</v>
      </c>
      <c r="U374" s="103">
        <v>2.9130881128918438E-4</v>
      </c>
    </row>
    <row r="375" spans="2:21">
      <c r="B375" s="99" t="s">
        <v>938</v>
      </c>
      <c r="C375" s="98" t="s">
        <v>939</v>
      </c>
      <c r="D375" s="79" t="s">
        <v>29</v>
      </c>
      <c r="E375" s="79" t="s">
        <v>672</v>
      </c>
      <c r="F375" s="98"/>
      <c r="G375" s="79" t="s">
        <v>940</v>
      </c>
      <c r="H375" s="98" t="s">
        <v>690</v>
      </c>
      <c r="I375" s="98" t="s">
        <v>674</v>
      </c>
      <c r="J375" s="98"/>
      <c r="K375" s="102">
        <v>4.7500000000007665</v>
      </c>
      <c r="L375" s="79" t="s">
        <v>132</v>
      </c>
      <c r="M375" s="80">
        <v>4.6249999999999999E-2</v>
      </c>
      <c r="N375" s="80">
        <v>6.610000000001226E-2</v>
      </c>
      <c r="O375" s="102">
        <v>406927.95049500006</v>
      </c>
      <c r="P375" s="78">
        <v>91.143129999999999</v>
      </c>
      <c r="Q375" s="98"/>
      <c r="R375" s="102">
        <v>1305.1508275399999</v>
      </c>
      <c r="S375" s="103">
        <v>7.3986900090000011E-4</v>
      </c>
      <c r="T375" s="103">
        <v>2.823675365528102E-3</v>
      </c>
      <c r="U375" s="103">
        <v>3.0515036704853991E-4</v>
      </c>
    </row>
    <row r="376" spans="2:21">
      <c r="B376" s="99" t="s">
        <v>941</v>
      </c>
      <c r="C376" s="98" t="s">
        <v>942</v>
      </c>
      <c r="D376" s="79" t="s">
        <v>29</v>
      </c>
      <c r="E376" s="79" t="s">
        <v>672</v>
      </c>
      <c r="F376" s="98"/>
      <c r="G376" s="79" t="s">
        <v>940</v>
      </c>
      <c r="H376" s="98" t="s">
        <v>690</v>
      </c>
      <c r="I376" s="98" t="s">
        <v>674</v>
      </c>
      <c r="J376" s="98"/>
      <c r="K376" s="102">
        <v>5.7200000000007964</v>
      </c>
      <c r="L376" s="79" t="s">
        <v>132</v>
      </c>
      <c r="M376" s="80">
        <v>0.04</v>
      </c>
      <c r="N376" s="80">
        <v>6.2100000000011056E-2</v>
      </c>
      <c r="O376" s="102">
        <v>606249.89624999999</v>
      </c>
      <c r="P376" s="78">
        <v>89.431889999999996</v>
      </c>
      <c r="Q376" s="98"/>
      <c r="R376" s="102">
        <v>1907.9340015090002</v>
      </c>
      <c r="S376" s="103">
        <v>1.2124997925E-3</v>
      </c>
      <c r="T376" s="103">
        <v>4.1277882413550465E-3</v>
      </c>
      <c r="U376" s="103">
        <v>4.4608389205271187E-4</v>
      </c>
    </row>
    <row r="377" spans="2:21">
      <c r="B377" s="99" t="s">
        <v>943</v>
      </c>
      <c r="C377" s="98" t="s">
        <v>944</v>
      </c>
      <c r="D377" s="79" t="s">
        <v>29</v>
      </c>
      <c r="E377" s="79" t="s">
        <v>672</v>
      </c>
      <c r="F377" s="98"/>
      <c r="G377" s="79" t="s">
        <v>731</v>
      </c>
      <c r="H377" s="98" t="s">
        <v>690</v>
      </c>
      <c r="I377" s="98" t="s">
        <v>674</v>
      </c>
      <c r="J377" s="98"/>
      <c r="K377" s="102">
        <v>4.2699999999996612</v>
      </c>
      <c r="L377" s="79" t="s">
        <v>135</v>
      </c>
      <c r="M377" s="80">
        <v>8.5000000000000006E-2</v>
      </c>
      <c r="N377" s="80">
        <v>8.3099999999986227E-2</v>
      </c>
      <c r="O377" s="102">
        <v>325503.3</v>
      </c>
      <c r="P377" s="78">
        <v>100.37944</v>
      </c>
      <c r="Q377" s="98"/>
      <c r="R377" s="102">
        <v>1384.5866616609999</v>
      </c>
      <c r="S377" s="103">
        <v>4.3400439999999996E-4</v>
      </c>
      <c r="T377" s="103">
        <v>2.9955336697291696E-3</v>
      </c>
      <c r="U377" s="103">
        <v>3.2372283654964604E-4</v>
      </c>
    </row>
    <row r="378" spans="2:21">
      <c r="B378" s="99" t="s">
        <v>945</v>
      </c>
      <c r="C378" s="98" t="s">
        <v>946</v>
      </c>
      <c r="D378" s="79" t="s">
        <v>29</v>
      </c>
      <c r="E378" s="79" t="s">
        <v>672</v>
      </c>
      <c r="F378" s="98"/>
      <c r="G378" s="79" t="s">
        <v>866</v>
      </c>
      <c r="H378" s="98" t="s">
        <v>947</v>
      </c>
      <c r="I378" s="98" t="s">
        <v>721</v>
      </c>
      <c r="J378" s="98"/>
      <c r="K378" s="102">
        <v>6.3199999999991379</v>
      </c>
      <c r="L378" s="79" t="s">
        <v>132</v>
      </c>
      <c r="M378" s="80">
        <v>4.1250000000000002E-2</v>
      </c>
      <c r="N378" s="80">
        <v>7.1799999999992301E-2</v>
      </c>
      <c r="O378" s="102">
        <v>521228.43429</v>
      </c>
      <c r="P378" s="78">
        <v>83.384289999999993</v>
      </c>
      <c r="Q378" s="98"/>
      <c r="R378" s="102">
        <v>1529.4370627009998</v>
      </c>
      <c r="S378" s="103">
        <v>1.04245686858E-3</v>
      </c>
      <c r="T378" s="103">
        <v>3.3089154647470169E-3</v>
      </c>
      <c r="U378" s="103">
        <v>3.5758953770923256E-4</v>
      </c>
    </row>
    <row r="379" spans="2:21">
      <c r="B379" s="99" t="s">
        <v>948</v>
      </c>
      <c r="C379" s="98" t="s">
        <v>949</v>
      </c>
      <c r="D379" s="79" t="s">
        <v>29</v>
      </c>
      <c r="E379" s="79" t="s">
        <v>672</v>
      </c>
      <c r="F379" s="98"/>
      <c r="G379" s="79" t="s">
        <v>866</v>
      </c>
      <c r="H379" s="98" t="s">
        <v>947</v>
      </c>
      <c r="I379" s="98" t="s">
        <v>721</v>
      </c>
      <c r="J379" s="98"/>
      <c r="K379" s="102">
        <v>4.8700000000010908</v>
      </c>
      <c r="L379" s="79" t="s">
        <v>132</v>
      </c>
      <c r="M379" s="80">
        <v>0.04</v>
      </c>
      <c r="N379" s="80">
        <v>6.7900000000027744E-2</v>
      </c>
      <c r="O379" s="102">
        <v>244127.47500000001</v>
      </c>
      <c r="P379" s="78">
        <v>88.543329999999997</v>
      </c>
      <c r="Q379" s="98"/>
      <c r="R379" s="102">
        <v>760.66212729099993</v>
      </c>
      <c r="S379" s="103">
        <v>1.2206373750000001E-4</v>
      </c>
      <c r="T379" s="103">
        <v>1.6456817595328619E-3</v>
      </c>
      <c r="U379" s="103">
        <v>1.7784636261563262E-4</v>
      </c>
    </row>
    <row r="380" spans="2:21">
      <c r="B380" s="99" t="s">
        <v>950</v>
      </c>
      <c r="C380" s="98" t="s">
        <v>951</v>
      </c>
      <c r="D380" s="79" t="s">
        <v>29</v>
      </c>
      <c r="E380" s="79" t="s">
        <v>672</v>
      </c>
      <c r="F380" s="98"/>
      <c r="G380" s="79" t="s">
        <v>737</v>
      </c>
      <c r="H380" s="98" t="s">
        <v>690</v>
      </c>
      <c r="I380" s="98" t="s">
        <v>674</v>
      </c>
      <c r="J380" s="98"/>
      <c r="K380" s="102">
        <v>3.0499999999995642</v>
      </c>
      <c r="L380" s="79" t="s">
        <v>132</v>
      </c>
      <c r="M380" s="80">
        <v>4.3749999999999997E-2</v>
      </c>
      <c r="N380" s="80">
        <v>6.7399999999997753E-2</v>
      </c>
      <c r="O380" s="102">
        <v>244127.47500000001</v>
      </c>
      <c r="P380" s="78">
        <v>93.542460000000005</v>
      </c>
      <c r="Q380" s="98"/>
      <c r="R380" s="102">
        <v>803.60883950700008</v>
      </c>
      <c r="S380" s="103">
        <v>1.2206373750000001E-4</v>
      </c>
      <c r="T380" s="103">
        <v>1.7385963643094717E-3</v>
      </c>
      <c r="U380" s="103">
        <v>1.8788750477308094E-4</v>
      </c>
    </row>
    <row r="381" spans="2:21">
      <c r="B381" s="99" t="s">
        <v>952</v>
      </c>
      <c r="C381" s="98" t="s">
        <v>953</v>
      </c>
      <c r="D381" s="79" t="s">
        <v>29</v>
      </c>
      <c r="E381" s="79" t="s">
        <v>672</v>
      </c>
      <c r="F381" s="98"/>
      <c r="G381" s="79" t="s">
        <v>755</v>
      </c>
      <c r="H381" s="98" t="s">
        <v>954</v>
      </c>
      <c r="I381" s="98" t="s">
        <v>721</v>
      </c>
      <c r="J381" s="98"/>
      <c r="K381" s="102">
        <v>3.4800000000023728</v>
      </c>
      <c r="L381" s="79" t="s">
        <v>134</v>
      </c>
      <c r="M381" s="80">
        <v>3.6249999999999998E-2</v>
      </c>
      <c r="N381" s="80">
        <v>0.33840000000017634</v>
      </c>
      <c r="O381" s="102">
        <v>504530.11499999999</v>
      </c>
      <c r="P381" s="78">
        <v>39.178100000000001</v>
      </c>
      <c r="Q381" s="98"/>
      <c r="R381" s="102">
        <v>741.83784211299997</v>
      </c>
      <c r="S381" s="103">
        <v>1.4415146142857142E-3</v>
      </c>
      <c r="T381" s="103">
        <v>1.6049556846538531E-3</v>
      </c>
      <c r="U381" s="103">
        <v>1.7344515670878732E-4</v>
      </c>
    </row>
    <row r="382" spans="2:21">
      <c r="B382" s="99" t="s">
        <v>955</v>
      </c>
      <c r="C382" s="98" t="s">
        <v>956</v>
      </c>
      <c r="D382" s="79" t="s">
        <v>29</v>
      </c>
      <c r="E382" s="79" t="s">
        <v>672</v>
      </c>
      <c r="F382" s="98"/>
      <c r="G382" s="79" t="s">
        <v>731</v>
      </c>
      <c r="H382" s="98" t="s">
        <v>957</v>
      </c>
      <c r="I382" s="98" t="s">
        <v>674</v>
      </c>
      <c r="J382" s="98"/>
      <c r="K382" s="102">
        <v>4.1899999999987569</v>
      </c>
      <c r="L382" s="79" t="s">
        <v>135</v>
      </c>
      <c r="M382" s="80">
        <v>8.8749999999999996E-2</v>
      </c>
      <c r="N382" s="80">
        <v>9.1599999999976991E-2</v>
      </c>
      <c r="O382" s="102">
        <v>411761.67450000002</v>
      </c>
      <c r="P382" s="78">
        <v>98.671440000000004</v>
      </c>
      <c r="Q382" s="98"/>
      <c r="R382" s="102">
        <v>1721.6995544060001</v>
      </c>
      <c r="S382" s="103">
        <v>3.2940933959999999E-4</v>
      </c>
      <c r="T382" s="103">
        <v>3.7248726476924658E-3</v>
      </c>
      <c r="U382" s="103">
        <v>4.0254140739009488E-4</v>
      </c>
    </row>
    <row r="383" spans="2:21">
      <c r="B383" s="99" t="s">
        <v>958</v>
      </c>
      <c r="C383" s="98" t="s">
        <v>959</v>
      </c>
      <c r="D383" s="79" t="s">
        <v>29</v>
      </c>
      <c r="E383" s="79" t="s">
        <v>672</v>
      </c>
      <c r="F383" s="98"/>
      <c r="G383" s="79" t="s">
        <v>866</v>
      </c>
      <c r="H383" s="98" t="s">
        <v>954</v>
      </c>
      <c r="I383" s="98" t="s">
        <v>721</v>
      </c>
      <c r="J383" s="98"/>
      <c r="K383" s="102">
        <v>6.2699999999947194</v>
      </c>
      <c r="L383" s="79" t="s">
        <v>132</v>
      </c>
      <c r="M383" s="80">
        <v>4.4999999999999998E-2</v>
      </c>
      <c r="N383" s="80">
        <v>7.4199999999944227E-2</v>
      </c>
      <c r="O383" s="102">
        <v>113926.155</v>
      </c>
      <c r="P383" s="78">
        <v>84.063500000000005</v>
      </c>
      <c r="Q383" s="98"/>
      <c r="R383" s="102">
        <v>337.015732614</v>
      </c>
      <c r="S383" s="103">
        <v>4.1427692727272729E-5</v>
      </c>
      <c r="T383" s="103">
        <v>7.2912877339335132E-4</v>
      </c>
      <c r="U383" s="103">
        <v>7.8795854347449252E-5</v>
      </c>
    </row>
    <row r="384" spans="2:21">
      <c r="B384" s="99" t="s">
        <v>960</v>
      </c>
      <c r="C384" s="98" t="s">
        <v>961</v>
      </c>
      <c r="D384" s="79" t="s">
        <v>29</v>
      </c>
      <c r="E384" s="79" t="s">
        <v>672</v>
      </c>
      <c r="F384" s="98"/>
      <c r="G384" s="79" t="s">
        <v>866</v>
      </c>
      <c r="H384" s="98" t="s">
        <v>954</v>
      </c>
      <c r="I384" s="98" t="s">
        <v>721</v>
      </c>
      <c r="J384" s="98"/>
      <c r="K384" s="102">
        <v>5.9400000000003059</v>
      </c>
      <c r="L384" s="79" t="s">
        <v>132</v>
      </c>
      <c r="M384" s="80">
        <v>4.7500000000000001E-2</v>
      </c>
      <c r="N384" s="80">
        <v>7.4900000000006892E-2</v>
      </c>
      <c r="O384" s="102">
        <v>520805.28</v>
      </c>
      <c r="P384" s="78">
        <v>85.58014</v>
      </c>
      <c r="Q384" s="98"/>
      <c r="R384" s="102">
        <v>1568.438998308</v>
      </c>
      <c r="S384" s="103">
        <v>1.7075582950819672E-4</v>
      </c>
      <c r="T384" s="103">
        <v>3.3932956010941507E-3</v>
      </c>
      <c r="U384" s="103">
        <v>3.6670837264765263E-4</v>
      </c>
    </row>
    <row r="385" spans="2:21">
      <c r="B385" s="99" t="s">
        <v>962</v>
      </c>
      <c r="C385" s="98" t="s">
        <v>963</v>
      </c>
      <c r="D385" s="79" t="s">
        <v>29</v>
      </c>
      <c r="E385" s="79" t="s">
        <v>672</v>
      </c>
      <c r="F385" s="98"/>
      <c r="G385" s="79" t="s">
        <v>760</v>
      </c>
      <c r="H385" s="98" t="s">
        <v>954</v>
      </c>
      <c r="I385" s="98" t="s">
        <v>721</v>
      </c>
      <c r="J385" s="98"/>
      <c r="K385" s="102">
        <v>5.780000000009065</v>
      </c>
      <c r="L385" s="79" t="s">
        <v>134</v>
      </c>
      <c r="M385" s="80">
        <v>0.03</v>
      </c>
      <c r="N385" s="80">
        <v>7.4900000000087341E-2</v>
      </c>
      <c r="O385" s="102">
        <v>113926.155</v>
      </c>
      <c r="P385" s="78">
        <v>77.914720000000003</v>
      </c>
      <c r="Q385" s="98"/>
      <c r="R385" s="102">
        <v>333.13595234100001</v>
      </c>
      <c r="S385" s="103">
        <v>3.5054201538461537E-4</v>
      </c>
      <c r="T385" s="103">
        <v>7.2073492361801085E-4</v>
      </c>
      <c r="U385" s="103">
        <v>7.7888743575734741E-5</v>
      </c>
    </row>
    <row r="386" spans="2:21">
      <c r="B386" s="99" t="s">
        <v>964</v>
      </c>
      <c r="C386" s="98" t="s">
        <v>965</v>
      </c>
      <c r="D386" s="79" t="s">
        <v>29</v>
      </c>
      <c r="E386" s="79" t="s">
        <v>672</v>
      </c>
      <c r="F386" s="98"/>
      <c r="G386" s="79" t="s">
        <v>760</v>
      </c>
      <c r="H386" s="98" t="s">
        <v>954</v>
      </c>
      <c r="I386" s="98" t="s">
        <v>721</v>
      </c>
      <c r="J386" s="98"/>
      <c r="K386" s="102">
        <v>6.3699999999981998</v>
      </c>
      <c r="L386" s="79" t="s">
        <v>132</v>
      </c>
      <c r="M386" s="80">
        <v>4.2500000000000003E-2</v>
      </c>
      <c r="N386" s="80">
        <v>7.499999999997338E-2</v>
      </c>
      <c r="O386" s="102">
        <v>325503.3</v>
      </c>
      <c r="P386" s="78">
        <v>81.966859999999997</v>
      </c>
      <c r="Q386" s="98"/>
      <c r="R386" s="102">
        <v>938.886224137</v>
      </c>
      <c r="S386" s="103">
        <v>8.1375825000000001E-4</v>
      </c>
      <c r="T386" s="103">
        <v>2.0312670736502233E-3</v>
      </c>
      <c r="U386" s="103">
        <v>2.1951598992756463E-4</v>
      </c>
    </row>
    <row r="387" spans="2:21">
      <c r="B387" s="99" t="s">
        <v>966</v>
      </c>
      <c r="C387" s="98" t="s">
        <v>967</v>
      </c>
      <c r="D387" s="79" t="s">
        <v>29</v>
      </c>
      <c r="E387" s="79" t="s">
        <v>672</v>
      </c>
      <c r="F387" s="98"/>
      <c r="G387" s="79" t="s">
        <v>853</v>
      </c>
      <c r="H387" s="98" t="s">
        <v>957</v>
      </c>
      <c r="I387" s="98" t="s">
        <v>674</v>
      </c>
      <c r="J387" s="98"/>
      <c r="K387" s="102">
        <v>2.7599999999992537</v>
      </c>
      <c r="L387" s="79" t="s">
        <v>135</v>
      </c>
      <c r="M387" s="80">
        <v>0.06</v>
      </c>
      <c r="N387" s="80">
        <v>9.7199999999975764E-2</v>
      </c>
      <c r="O387" s="102">
        <v>385721.4105</v>
      </c>
      <c r="P387" s="78">
        <v>91.829329999999999</v>
      </c>
      <c r="Q387" s="98"/>
      <c r="R387" s="102">
        <v>1500.9808022119998</v>
      </c>
      <c r="S387" s="103">
        <v>3.0857712839999998E-4</v>
      </c>
      <c r="T387" s="103">
        <v>3.2473507474420527E-3</v>
      </c>
      <c r="U387" s="103">
        <v>3.5093633093050792E-4</v>
      </c>
    </row>
    <row r="388" spans="2:21">
      <c r="B388" s="99" t="s">
        <v>968</v>
      </c>
      <c r="C388" s="98" t="s">
        <v>969</v>
      </c>
      <c r="D388" s="79" t="s">
        <v>29</v>
      </c>
      <c r="E388" s="79" t="s">
        <v>672</v>
      </c>
      <c r="F388" s="98"/>
      <c r="G388" s="79" t="s">
        <v>853</v>
      </c>
      <c r="H388" s="98" t="s">
        <v>957</v>
      </c>
      <c r="I388" s="98" t="s">
        <v>674</v>
      </c>
      <c r="J388" s="98"/>
      <c r="K388" s="102">
        <v>2.7600000000020577</v>
      </c>
      <c r="L388" s="79" t="s">
        <v>134</v>
      </c>
      <c r="M388" s="80">
        <v>0.05</v>
      </c>
      <c r="N388" s="80">
        <v>8.2700000000049734E-2</v>
      </c>
      <c r="O388" s="102">
        <v>162751.65</v>
      </c>
      <c r="P388" s="78">
        <v>95.466629999999995</v>
      </c>
      <c r="Q388" s="98"/>
      <c r="R388" s="102">
        <v>583.11680443</v>
      </c>
      <c r="S388" s="103">
        <v>1.6275164999999999E-4</v>
      </c>
      <c r="T388" s="103">
        <v>1.2615649633367732E-3</v>
      </c>
      <c r="U388" s="103">
        <v>1.3633543583569676E-4</v>
      </c>
    </row>
    <row r="389" spans="2:21">
      <c r="B389" s="99" t="s">
        <v>970</v>
      </c>
      <c r="C389" s="98" t="s">
        <v>971</v>
      </c>
      <c r="D389" s="79" t="s">
        <v>29</v>
      </c>
      <c r="E389" s="79" t="s">
        <v>672</v>
      </c>
      <c r="F389" s="98"/>
      <c r="G389" s="79" t="s">
        <v>875</v>
      </c>
      <c r="H389" s="98" t="s">
        <v>954</v>
      </c>
      <c r="I389" s="98" t="s">
        <v>721</v>
      </c>
      <c r="J389" s="98"/>
      <c r="K389" s="102">
        <v>6.6899999999990944</v>
      </c>
      <c r="L389" s="79" t="s">
        <v>132</v>
      </c>
      <c r="M389" s="80">
        <v>5.1249999999999997E-2</v>
      </c>
      <c r="N389" s="80">
        <v>7.2199999999988829E-2</v>
      </c>
      <c r="O389" s="102">
        <v>488254.95</v>
      </c>
      <c r="P389" s="78">
        <v>87.559169999999995</v>
      </c>
      <c r="Q389" s="98"/>
      <c r="R389" s="102">
        <v>1504.4146063440003</v>
      </c>
      <c r="S389" s="103">
        <v>2.4412747500000002E-4</v>
      </c>
      <c r="T389" s="103">
        <v>3.2547797341407423E-3</v>
      </c>
      <c r="U389" s="103">
        <v>3.5173917039483838E-4</v>
      </c>
    </row>
    <row r="390" spans="2:21">
      <c r="B390" s="99" t="s">
        <v>972</v>
      </c>
      <c r="C390" s="98" t="s">
        <v>973</v>
      </c>
      <c r="D390" s="79" t="s">
        <v>29</v>
      </c>
      <c r="E390" s="79" t="s">
        <v>672</v>
      </c>
      <c r="F390" s="98"/>
      <c r="G390" s="79" t="s">
        <v>546</v>
      </c>
      <c r="H390" s="98" t="s">
        <v>535</v>
      </c>
      <c r="I390" s="98"/>
      <c r="J390" s="98"/>
      <c r="K390" s="102">
        <v>4.2800000000008387</v>
      </c>
      <c r="L390" s="79" t="s">
        <v>132</v>
      </c>
      <c r="M390" s="80">
        <v>2.5000000000000001E-2</v>
      </c>
      <c r="N390" s="80">
        <v>-1.0900000000001863E-2</v>
      </c>
      <c r="O390" s="102">
        <v>415532.08124999999</v>
      </c>
      <c r="P390" s="78">
        <v>117.39283</v>
      </c>
      <c r="Q390" s="98"/>
      <c r="R390" s="102">
        <v>1716.5853854519999</v>
      </c>
      <c r="S390" s="103">
        <v>9.6355265217391297E-4</v>
      </c>
      <c r="T390" s="103">
        <v>3.7138082154553292E-3</v>
      </c>
      <c r="U390" s="103">
        <v>4.0134569077211372E-4</v>
      </c>
    </row>
    <row r="391" spans="2:21">
      <c r="B391" s="120"/>
      <c r="C391" s="121"/>
      <c r="D391" s="121"/>
      <c r="E391" s="121"/>
      <c r="F391" s="121"/>
      <c r="G391" s="121"/>
      <c r="H391" s="121"/>
      <c r="I391" s="121"/>
      <c r="J391" s="121"/>
      <c r="K391" s="121"/>
      <c r="L391" s="121"/>
      <c r="M391" s="121"/>
      <c r="N391" s="121"/>
      <c r="O391" s="121"/>
      <c r="P391" s="121"/>
      <c r="Q391" s="121"/>
      <c r="R391" s="121"/>
      <c r="S391" s="121"/>
      <c r="T391" s="121"/>
      <c r="U391" s="121"/>
    </row>
    <row r="392" spans="2:21">
      <c r="B392" s="120"/>
      <c r="C392" s="121"/>
      <c r="D392" s="121"/>
      <c r="E392" s="121"/>
      <c r="F392" s="121"/>
      <c r="G392" s="121"/>
      <c r="H392" s="121"/>
      <c r="I392" s="121"/>
      <c r="J392" s="121"/>
      <c r="K392" s="121"/>
      <c r="L392" s="121"/>
      <c r="M392" s="121"/>
      <c r="N392" s="121"/>
      <c r="O392" s="121"/>
      <c r="P392" s="121"/>
      <c r="Q392" s="121"/>
      <c r="R392" s="121"/>
      <c r="S392" s="121"/>
      <c r="T392" s="121"/>
      <c r="U392" s="121"/>
    </row>
    <row r="393" spans="2:21">
      <c r="B393" s="120"/>
      <c r="C393" s="121"/>
      <c r="D393" s="121"/>
      <c r="E393" s="121"/>
      <c r="F393" s="121"/>
      <c r="G393" s="121"/>
      <c r="H393" s="121"/>
      <c r="I393" s="121"/>
      <c r="J393" s="121"/>
      <c r="K393" s="121"/>
      <c r="L393" s="121"/>
      <c r="M393" s="121"/>
      <c r="N393" s="121"/>
      <c r="O393" s="121"/>
      <c r="P393" s="121"/>
      <c r="Q393" s="121"/>
      <c r="R393" s="121"/>
      <c r="S393" s="121"/>
      <c r="T393" s="121"/>
      <c r="U393" s="121"/>
    </row>
    <row r="394" spans="2:21">
      <c r="B394" s="122" t="s">
        <v>221</v>
      </c>
      <c r="C394" s="124"/>
      <c r="D394" s="124"/>
      <c r="E394" s="124"/>
      <c r="F394" s="124"/>
      <c r="G394" s="124"/>
      <c r="H394" s="124"/>
      <c r="I394" s="124"/>
      <c r="J394" s="124"/>
      <c r="K394" s="124"/>
      <c r="L394" s="121"/>
      <c r="M394" s="121"/>
      <c r="N394" s="121"/>
      <c r="O394" s="121"/>
      <c r="P394" s="121"/>
      <c r="Q394" s="121"/>
      <c r="R394" s="121"/>
      <c r="S394" s="121"/>
      <c r="T394" s="121"/>
      <c r="U394" s="121"/>
    </row>
    <row r="395" spans="2:21">
      <c r="B395" s="122" t="s">
        <v>113</v>
      </c>
      <c r="C395" s="124"/>
      <c r="D395" s="124"/>
      <c r="E395" s="124"/>
      <c r="F395" s="124"/>
      <c r="G395" s="124"/>
      <c r="H395" s="124"/>
      <c r="I395" s="124"/>
      <c r="J395" s="124"/>
      <c r="K395" s="124"/>
      <c r="L395" s="121"/>
      <c r="M395" s="121"/>
      <c r="N395" s="121"/>
      <c r="O395" s="121"/>
      <c r="P395" s="121"/>
      <c r="Q395" s="121"/>
      <c r="R395" s="121"/>
      <c r="S395" s="121"/>
      <c r="T395" s="121"/>
      <c r="U395" s="121"/>
    </row>
    <row r="396" spans="2:21">
      <c r="B396" s="122" t="s">
        <v>204</v>
      </c>
      <c r="C396" s="124"/>
      <c r="D396" s="124"/>
      <c r="E396" s="124"/>
      <c r="F396" s="124"/>
      <c r="G396" s="124"/>
      <c r="H396" s="124"/>
      <c r="I396" s="124"/>
      <c r="J396" s="124"/>
      <c r="K396" s="124"/>
      <c r="L396" s="121"/>
      <c r="M396" s="121"/>
      <c r="N396" s="121"/>
      <c r="O396" s="121"/>
      <c r="P396" s="121"/>
      <c r="Q396" s="121"/>
      <c r="R396" s="121"/>
      <c r="S396" s="121"/>
      <c r="T396" s="121"/>
      <c r="U396" s="121"/>
    </row>
    <row r="397" spans="2:21">
      <c r="B397" s="122" t="s">
        <v>212</v>
      </c>
      <c r="C397" s="124"/>
      <c r="D397" s="124"/>
      <c r="E397" s="124"/>
      <c r="F397" s="124"/>
      <c r="G397" s="124"/>
      <c r="H397" s="124"/>
      <c r="I397" s="124"/>
      <c r="J397" s="124"/>
      <c r="K397" s="124"/>
      <c r="L397" s="121"/>
      <c r="M397" s="121"/>
      <c r="N397" s="121"/>
      <c r="O397" s="121"/>
      <c r="P397" s="121"/>
      <c r="Q397" s="121"/>
      <c r="R397" s="121"/>
      <c r="S397" s="121"/>
      <c r="T397" s="121"/>
      <c r="U397" s="121"/>
    </row>
    <row r="398" spans="2:21">
      <c r="B398" s="163" t="s">
        <v>217</v>
      </c>
      <c r="C398" s="163"/>
      <c r="D398" s="163"/>
      <c r="E398" s="163"/>
      <c r="F398" s="163"/>
      <c r="G398" s="163"/>
      <c r="H398" s="163"/>
      <c r="I398" s="163"/>
      <c r="J398" s="163"/>
      <c r="K398" s="163"/>
      <c r="L398" s="121"/>
      <c r="M398" s="121"/>
      <c r="N398" s="121"/>
      <c r="O398" s="121"/>
      <c r="P398" s="121"/>
      <c r="Q398" s="121"/>
      <c r="R398" s="121"/>
      <c r="S398" s="121"/>
      <c r="T398" s="121"/>
      <c r="U398" s="121"/>
    </row>
    <row r="399" spans="2:21">
      <c r="B399" s="120"/>
      <c r="C399" s="121"/>
      <c r="D399" s="121"/>
      <c r="E399" s="121"/>
      <c r="F399" s="121"/>
      <c r="G399" s="121"/>
      <c r="H399" s="121"/>
      <c r="I399" s="121"/>
      <c r="J399" s="121"/>
      <c r="K399" s="121"/>
      <c r="L399" s="121"/>
      <c r="M399" s="121"/>
      <c r="N399" s="121"/>
      <c r="O399" s="121"/>
      <c r="P399" s="121"/>
      <c r="Q399" s="121"/>
      <c r="R399" s="121"/>
      <c r="S399" s="121"/>
      <c r="T399" s="121"/>
      <c r="U399" s="121"/>
    </row>
    <row r="400" spans="2:21">
      <c r="B400" s="120"/>
      <c r="C400" s="121"/>
      <c r="D400" s="121"/>
      <c r="E400" s="121"/>
      <c r="F400" s="121"/>
      <c r="G400" s="121"/>
      <c r="H400" s="121"/>
      <c r="I400" s="121"/>
      <c r="J400" s="121"/>
      <c r="K400" s="121"/>
      <c r="L400" s="121"/>
      <c r="M400" s="121"/>
      <c r="N400" s="121"/>
      <c r="O400" s="121"/>
      <c r="P400" s="121"/>
      <c r="Q400" s="121"/>
      <c r="R400" s="121"/>
      <c r="S400" s="121"/>
      <c r="T400" s="121"/>
      <c r="U400" s="121"/>
    </row>
    <row r="401" spans="2:21">
      <c r="B401" s="120"/>
      <c r="C401" s="121"/>
      <c r="D401" s="121"/>
      <c r="E401" s="121"/>
      <c r="F401" s="121"/>
      <c r="G401" s="121"/>
      <c r="H401" s="121"/>
      <c r="I401" s="121"/>
      <c r="J401" s="121"/>
      <c r="K401" s="121"/>
      <c r="L401" s="121"/>
      <c r="M401" s="121"/>
      <c r="N401" s="121"/>
      <c r="O401" s="121"/>
      <c r="P401" s="121"/>
      <c r="Q401" s="121"/>
      <c r="R401" s="121"/>
      <c r="S401" s="121"/>
      <c r="T401" s="121"/>
      <c r="U401" s="121"/>
    </row>
    <row r="402" spans="2:21">
      <c r="B402" s="120"/>
      <c r="C402" s="121"/>
      <c r="D402" s="121"/>
      <c r="E402" s="121"/>
      <c r="F402" s="121"/>
      <c r="G402" s="121"/>
      <c r="H402" s="121"/>
      <c r="I402" s="121"/>
      <c r="J402" s="121"/>
      <c r="K402" s="121"/>
      <c r="L402" s="121"/>
      <c r="M402" s="121"/>
      <c r="N402" s="121"/>
      <c r="O402" s="121"/>
      <c r="P402" s="121"/>
      <c r="Q402" s="121"/>
      <c r="R402" s="121"/>
      <c r="S402" s="121"/>
      <c r="T402" s="121"/>
      <c r="U402" s="121"/>
    </row>
    <row r="403" spans="2:21">
      <c r="B403" s="120"/>
      <c r="C403" s="121"/>
      <c r="D403" s="121"/>
      <c r="E403" s="121"/>
      <c r="F403" s="121"/>
      <c r="G403" s="121"/>
      <c r="H403" s="121"/>
      <c r="I403" s="121"/>
      <c r="J403" s="121"/>
      <c r="K403" s="121"/>
      <c r="L403" s="121"/>
      <c r="M403" s="121"/>
      <c r="N403" s="121"/>
      <c r="O403" s="121"/>
      <c r="P403" s="121"/>
      <c r="Q403" s="121"/>
      <c r="R403" s="121"/>
      <c r="S403" s="121"/>
      <c r="T403" s="121"/>
      <c r="U403" s="121"/>
    </row>
    <row r="404" spans="2:21">
      <c r="B404" s="120"/>
      <c r="C404" s="121"/>
      <c r="D404" s="121"/>
      <c r="E404" s="121"/>
      <c r="F404" s="121"/>
      <c r="G404" s="121"/>
      <c r="H404" s="121"/>
      <c r="I404" s="121"/>
      <c r="J404" s="121"/>
      <c r="K404" s="121"/>
      <c r="L404" s="121"/>
      <c r="M404" s="121"/>
      <c r="N404" s="121"/>
      <c r="O404" s="121"/>
      <c r="P404" s="121"/>
      <c r="Q404" s="121"/>
      <c r="R404" s="121"/>
      <c r="S404" s="121"/>
      <c r="T404" s="121"/>
      <c r="U404" s="121"/>
    </row>
    <row r="405" spans="2:21">
      <c r="B405" s="120"/>
      <c r="C405" s="121"/>
      <c r="D405" s="121"/>
      <c r="E405" s="121"/>
      <c r="F405" s="121"/>
      <c r="G405" s="121"/>
      <c r="H405" s="121"/>
      <c r="I405" s="121"/>
      <c r="J405" s="121"/>
      <c r="K405" s="121"/>
      <c r="L405" s="121"/>
      <c r="M405" s="121"/>
      <c r="N405" s="121"/>
      <c r="O405" s="121"/>
      <c r="P405" s="121"/>
      <c r="Q405" s="121"/>
      <c r="R405" s="121"/>
      <c r="S405" s="121"/>
      <c r="T405" s="121"/>
      <c r="U405" s="121"/>
    </row>
    <row r="406" spans="2:21">
      <c r="B406" s="120"/>
      <c r="C406" s="121"/>
      <c r="D406" s="121"/>
      <c r="E406" s="121"/>
      <c r="F406" s="121"/>
      <c r="G406" s="121"/>
      <c r="H406" s="121"/>
      <c r="I406" s="121"/>
      <c r="J406" s="121"/>
      <c r="K406" s="121"/>
      <c r="L406" s="121"/>
      <c r="M406" s="121"/>
      <c r="N406" s="121"/>
      <c r="O406" s="121"/>
      <c r="P406" s="121"/>
      <c r="Q406" s="121"/>
      <c r="R406" s="121"/>
      <c r="S406" s="121"/>
      <c r="T406" s="121"/>
      <c r="U406" s="121"/>
    </row>
    <row r="407" spans="2:21">
      <c r="B407" s="120"/>
      <c r="C407" s="121"/>
      <c r="D407" s="121"/>
      <c r="E407" s="121"/>
      <c r="F407" s="121"/>
      <c r="G407" s="121"/>
      <c r="H407" s="121"/>
      <c r="I407" s="121"/>
      <c r="J407" s="121"/>
      <c r="K407" s="121"/>
      <c r="L407" s="121"/>
      <c r="M407" s="121"/>
      <c r="N407" s="121"/>
      <c r="O407" s="121"/>
      <c r="P407" s="121"/>
      <c r="Q407" s="121"/>
      <c r="R407" s="121"/>
      <c r="S407" s="121"/>
      <c r="T407" s="121"/>
      <c r="U407" s="121"/>
    </row>
    <row r="408" spans="2:21">
      <c r="B408" s="120"/>
      <c r="C408" s="121"/>
      <c r="D408" s="121"/>
      <c r="E408" s="121"/>
      <c r="F408" s="121"/>
      <c r="G408" s="121"/>
      <c r="H408" s="121"/>
      <c r="I408" s="121"/>
      <c r="J408" s="121"/>
      <c r="K408" s="121"/>
      <c r="L408" s="121"/>
      <c r="M408" s="121"/>
      <c r="N408" s="121"/>
      <c r="O408" s="121"/>
      <c r="P408" s="121"/>
      <c r="Q408" s="121"/>
      <c r="R408" s="121"/>
      <c r="S408" s="121"/>
      <c r="T408" s="121"/>
      <c r="U408" s="121"/>
    </row>
    <row r="409" spans="2:21">
      <c r="B409" s="120"/>
      <c r="C409" s="121"/>
      <c r="D409" s="121"/>
      <c r="E409" s="121"/>
      <c r="F409" s="121"/>
      <c r="G409" s="121"/>
      <c r="H409" s="121"/>
      <c r="I409" s="121"/>
      <c r="J409" s="121"/>
      <c r="K409" s="121"/>
      <c r="L409" s="121"/>
      <c r="M409" s="121"/>
      <c r="N409" s="121"/>
      <c r="O409" s="121"/>
      <c r="P409" s="121"/>
      <c r="Q409" s="121"/>
      <c r="R409" s="121"/>
      <c r="S409" s="121"/>
      <c r="T409" s="121"/>
      <c r="U409" s="121"/>
    </row>
    <row r="410" spans="2:21">
      <c r="B410" s="120"/>
      <c r="C410" s="121"/>
      <c r="D410" s="121"/>
      <c r="E410" s="121"/>
      <c r="F410" s="121"/>
      <c r="G410" s="121"/>
      <c r="H410" s="121"/>
      <c r="I410" s="121"/>
      <c r="J410" s="121"/>
      <c r="K410" s="121"/>
      <c r="L410" s="121"/>
      <c r="M410" s="121"/>
      <c r="N410" s="121"/>
      <c r="O410" s="121"/>
      <c r="P410" s="121"/>
      <c r="Q410" s="121"/>
      <c r="R410" s="121"/>
      <c r="S410" s="121"/>
      <c r="T410" s="121"/>
      <c r="U410" s="121"/>
    </row>
    <row r="411" spans="2:21">
      <c r="B411" s="120"/>
      <c r="C411" s="121"/>
      <c r="D411" s="121"/>
      <c r="E411" s="121"/>
      <c r="F411" s="121"/>
      <c r="G411" s="121"/>
      <c r="H411" s="121"/>
      <c r="I411" s="121"/>
      <c r="J411" s="121"/>
      <c r="K411" s="121"/>
      <c r="L411" s="121"/>
      <c r="M411" s="121"/>
      <c r="N411" s="121"/>
      <c r="O411" s="121"/>
      <c r="P411" s="121"/>
      <c r="Q411" s="121"/>
      <c r="R411" s="121"/>
      <c r="S411" s="121"/>
      <c r="T411" s="121"/>
      <c r="U411" s="121"/>
    </row>
    <row r="412" spans="2:21">
      <c r="B412" s="120"/>
      <c r="C412" s="121"/>
      <c r="D412" s="121"/>
      <c r="E412" s="121"/>
      <c r="F412" s="121"/>
      <c r="G412" s="121"/>
      <c r="H412" s="121"/>
      <c r="I412" s="121"/>
      <c r="J412" s="121"/>
      <c r="K412" s="121"/>
      <c r="L412" s="121"/>
      <c r="M412" s="121"/>
      <c r="N412" s="121"/>
      <c r="O412" s="121"/>
      <c r="P412" s="121"/>
      <c r="Q412" s="121"/>
      <c r="R412" s="121"/>
      <c r="S412" s="121"/>
      <c r="T412" s="121"/>
      <c r="U412" s="121"/>
    </row>
    <row r="413" spans="2:21">
      <c r="B413" s="120"/>
      <c r="C413" s="121"/>
      <c r="D413" s="121"/>
      <c r="E413" s="121"/>
      <c r="F413" s="121"/>
      <c r="G413" s="121"/>
      <c r="H413" s="121"/>
      <c r="I413" s="121"/>
      <c r="J413" s="121"/>
      <c r="K413" s="121"/>
      <c r="L413" s="121"/>
      <c r="M413" s="121"/>
      <c r="N413" s="121"/>
      <c r="O413" s="121"/>
      <c r="P413" s="121"/>
      <c r="Q413" s="121"/>
      <c r="R413" s="121"/>
      <c r="S413" s="121"/>
      <c r="T413" s="121"/>
      <c r="U413" s="121"/>
    </row>
    <row r="414" spans="2:21">
      <c r="B414" s="120"/>
      <c r="C414" s="121"/>
      <c r="D414" s="121"/>
      <c r="E414" s="121"/>
      <c r="F414" s="121"/>
      <c r="G414" s="121"/>
      <c r="H414" s="121"/>
      <c r="I414" s="121"/>
      <c r="J414" s="121"/>
      <c r="K414" s="121"/>
      <c r="L414" s="121"/>
      <c r="M414" s="121"/>
      <c r="N414" s="121"/>
      <c r="O414" s="121"/>
      <c r="P414" s="121"/>
      <c r="Q414" s="121"/>
      <c r="R414" s="121"/>
      <c r="S414" s="121"/>
      <c r="T414" s="121"/>
      <c r="U414" s="121"/>
    </row>
    <row r="415" spans="2:21">
      <c r="B415" s="120"/>
      <c r="C415" s="121"/>
      <c r="D415" s="121"/>
      <c r="E415" s="121"/>
      <c r="F415" s="121"/>
      <c r="G415" s="121"/>
      <c r="H415" s="121"/>
      <c r="I415" s="121"/>
      <c r="J415" s="121"/>
      <c r="K415" s="121"/>
      <c r="L415" s="121"/>
      <c r="M415" s="121"/>
      <c r="N415" s="121"/>
      <c r="O415" s="121"/>
      <c r="P415" s="121"/>
      <c r="Q415" s="121"/>
      <c r="R415" s="121"/>
      <c r="S415" s="121"/>
      <c r="T415" s="121"/>
      <c r="U415" s="121"/>
    </row>
    <row r="416" spans="2:21">
      <c r="B416" s="120"/>
      <c r="C416" s="121"/>
      <c r="D416" s="121"/>
      <c r="E416" s="121"/>
      <c r="F416" s="121"/>
      <c r="G416" s="121"/>
      <c r="H416" s="121"/>
      <c r="I416" s="121"/>
      <c r="J416" s="121"/>
      <c r="K416" s="121"/>
      <c r="L416" s="121"/>
      <c r="M416" s="121"/>
      <c r="N416" s="121"/>
      <c r="O416" s="121"/>
      <c r="P416" s="121"/>
      <c r="Q416" s="121"/>
      <c r="R416" s="121"/>
      <c r="S416" s="121"/>
      <c r="T416" s="121"/>
      <c r="U416" s="121"/>
    </row>
    <row r="417" spans="2:21">
      <c r="B417" s="120"/>
      <c r="C417" s="121"/>
      <c r="D417" s="121"/>
      <c r="E417" s="121"/>
      <c r="F417" s="121"/>
      <c r="G417" s="121"/>
      <c r="H417" s="121"/>
      <c r="I417" s="121"/>
      <c r="J417" s="121"/>
      <c r="K417" s="121"/>
      <c r="L417" s="121"/>
      <c r="M417" s="121"/>
      <c r="N417" s="121"/>
      <c r="O417" s="121"/>
      <c r="P417" s="121"/>
      <c r="Q417" s="121"/>
      <c r="R417" s="121"/>
      <c r="S417" s="121"/>
      <c r="T417" s="121"/>
      <c r="U417" s="121"/>
    </row>
    <row r="418" spans="2:21">
      <c r="B418" s="120"/>
      <c r="C418" s="121"/>
      <c r="D418" s="121"/>
      <c r="E418" s="121"/>
      <c r="F418" s="121"/>
      <c r="G418" s="121"/>
      <c r="H418" s="121"/>
      <c r="I418" s="121"/>
      <c r="J418" s="121"/>
      <c r="K418" s="121"/>
      <c r="L418" s="121"/>
      <c r="M418" s="121"/>
      <c r="N418" s="121"/>
      <c r="O418" s="121"/>
      <c r="P418" s="121"/>
      <c r="Q418" s="121"/>
      <c r="R418" s="121"/>
      <c r="S418" s="121"/>
      <c r="T418" s="121"/>
      <c r="U418" s="121"/>
    </row>
    <row r="419" spans="2:21">
      <c r="B419" s="120"/>
      <c r="C419" s="121"/>
      <c r="D419" s="121"/>
      <c r="E419" s="121"/>
      <c r="F419" s="121"/>
      <c r="G419" s="121"/>
      <c r="H419" s="121"/>
      <c r="I419" s="121"/>
      <c r="J419" s="121"/>
      <c r="K419" s="121"/>
      <c r="L419" s="121"/>
      <c r="M419" s="121"/>
      <c r="N419" s="121"/>
      <c r="O419" s="121"/>
      <c r="P419" s="121"/>
      <c r="Q419" s="121"/>
      <c r="R419" s="121"/>
      <c r="S419" s="121"/>
      <c r="T419" s="121"/>
      <c r="U419" s="121"/>
    </row>
    <row r="420" spans="2:21">
      <c r="B420" s="120"/>
      <c r="C420" s="121"/>
      <c r="D420" s="121"/>
      <c r="E420" s="121"/>
      <c r="F420" s="121"/>
      <c r="G420" s="121"/>
      <c r="H420" s="121"/>
      <c r="I420" s="121"/>
      <c r="J420" s="121"/>
      <c r="K420" s="121"/>
      <c r="L420" s="121"/>
      <c r="M420" s="121"/>
      <c r="N420" s="121"/>
      <c r="O420" s="121"/>
      <c r="P420" s="121"/>
      <c r="Q420" s="121"/>
      <c r="R420" s="121"/>
      <c r="S420" s="121"/>
      <c r="T420" s="121"/>
      <c r="U420" s="121"/>
    </row>
    <row r="421" spans="2:21">
      <c r="B421" s="120"/>
      <c r="C421" s="121"/>
      <c r="D421" s="121"/>
      <c r="E421" s="121"/>
      <c r="F421" s="121"/>
      <c r="G421" s="121"/>
      <c r="H421" s="121"/>
      <c r="I421" s="121"/>
      <c r="J421" s="121"/>
      <c r="K421" s="121"/>
      <c r="L421" s="121"/>
      <c r="M421" s="121"/>
      <c r="N421" s="121"/>
      <c r="O421" s="121"/>
      <c r="P421" s="121"/>
      <c r="Q421" s="121"/>
      <c r="R421" s="121"/>
      <c r="S421" s="121"/>
      <c r="T421" s="121"/>
      <c r="U421" s="121"/>
    </row>
    <row r="422" spans="2:21">
      <c r="B422" s="120"/>
      <c r="C422" s="121"/>
      <c r="D422" s="121"/>
      <c r="E422" s="121"/>
      <c r="F422" s="121"/>
      <c r="G422" s="121"/>
      <c r="H422" s="121"/>
      <c r="I422" s="121"/>
      <c r="J422" s="121"/>
      <c r="K422" s="121"/>
      <c r="L422" s="121"/>
      <c r="M422" s="121"/>
      <c r="N422" s="121"/>
      <c r="O422" s="121"/>
      <c r="P422" s="121"/>
      <c r="Q422" s="121"/>
      <c r="R422" s="121"/>
      <c r="S422" s="121"/>
      <c r="T422" s="121"/>
      <c r="U422" s="121"/>
    </row>
    <row r="423" spans="2:21">
      <c r="B423" s="120"/>
      <c r="C423" s="121"/>
      <c r="D423" s="121"/>
      <c r="E423" s="121"/>
      <c r="F423" s="121"/>
      <c r="G423" s="121"/>
      <c r="H423" s="121"/>
      <c r="I423" s="121"/>
      <c r="J423" s="121"/>
      <c r="K423" s="121"/>
      <c r="L423" s="121"/>
      <c r="M423" s="121"/>
      <c r="N423" s="121"/>
      <c r="O423" s="121"/>
      <c r="P423" s="121"/>
      <c r="Q423" s="121"/>
      <c r="R423" s="121"/>
      <c r="S423" s="121"/>
      <c r="T423" s="121"/>
      <c r="U423" s="121"/>
    </row>
    <row r="424" spans="2:21">
      <c r="B424" s="120"/>
      <c r="C424" s="121"/>
      <c r="D424" s="121"/>
      <c r="E424" s="121"/>
      <c r="F424" s="121"/>
      <c r="G424" s="121"/>
      <c r="H424" s="121"/>
      <c r="I424" s="121"/>
      <c r="J424" s="121"/>
      <c r="K424" s="121"/>
      <c r="L424" s="121"/>
      <c r="M424" s="121"/>
      <c r="N424" s="121"/>
      <c r="O424" s="121"/>
      <c r="P424" s="121"/>
      <c r="Q424" s="121"/>
      <c r="R424" s="121"/>
      <c r="S424" s="121"/>
      <c r="T424" s="121"/>
      <c r="U424" s="121"/>
    </row>
    <row r="425" spans="2:21">
      <c r="B425" s="120"/>
      <c r="C425" s="121"/>
      <c r="D425" s="121"/>
      <c r="E425" s="121"/>
      <c r="F425" s="121"/>
      <c r="G425" s="121"/>
      <c r="H425" s="121"/>
      <c r="I425" s="121"/>
      <c r="J425" s="121"/>
      <c r="K425" s="121"/>
      <c r="L425" s="121"/>
      <c r="M425" s="121"/>
      <c r="N425" s="121"/>
      <c r="O425" s="121"/>
      <c r="P425" s="121"/>
      <c r="Q425" s="121"/>
      <c r="R425" s="121"/>
      <c r="S425" s="121"/>
      <c r="T425" s="121"/>
      <c r="U425" s="121"/>
    </row>
    <row r="426" spans="2:21">
      <c r="B426" s="120"/>
      <c r="C426" s="121"/>
      <c r="D426" s="121"/>
      <c r="E426" s="121"/>
      <c r="F426" s="121"/>
      <c r="G426" s="121"/>
      <c r="H426" s="121"/>
      <c r="I426" s="121"/>
      <c r="J426" s="121"/>
      <c r="K426" s="121"/>
      <c r="L426" s="121"/>
      <c r="M426" s="121"/>
      <c r="N426" s="121"/>
      <c r="O426" s="121"/>
      <c r="P426" s="121"/>
      <c r="Q426" s="121"/>
      <c r="R426" s="121"/>
      <c r="S426" s="121"/>
      <c r="T426" s="121"/>
      <c r="U426" s="121"/>
    </row>
    <row r="427" spans="2:21">
      <c r="B427" s="120"/>
      <c r="C427" s="121"/>
      <c r="D427" s="121"/>
      <c r="E427" s="121"/>
      <c r="F427" s="121"/>
      <c r="G427" s="121"/>
      <c r="H427" s="121"/>
      <c r="I427" s="121"/>
      <c r="J427" s="121"/>
      <c r="K427" s="121"/>
      <c r="L427" s="121"/>
      <c r="M427" s="121"/>
      <c r="N427" s="121"/>
      <c r="O427" s="121"/>
      <c r="P427" s="121"/>
      <c r="Q427" s="121"/>
      <c r="R427" s="121"/>
      <c r="S427" s="121"/>
      <c r="T427" s="121"/>
      <c r="U427" s="121"/>
    </row>
    <row r="428" spans="2:21">
      <c r="B428" s="120"/>
      <c r="C428" s="121"/>
      <c r="D428" s="121"/>
      <c r="E428" s="121"/>
      <c r="F428" s="121"/>
      <c r="G428" s="121"/>
      <c r="H428" s="121"/>
      <c r="I428" s="121"/>
      <c r="J428" s="121"/>
      <c r="K428" s="121"/>
      <c r="L428" s="121"/>
      <c r="M428" s="121"/>
      <c r="N428" s="121"/>
      <c r="O428" s="121"/>
      <c r="P428" s="121"/>
      <c r="Q428" s="121"/>
      <c r="R428" s="121"/>
      <c r="S428" s="121"/>
      <c r="T428" s="121"/>
      <c r="U428" s="121"/>
    </row>
    <row r="429" spans="2:21">
      <c r="B429" s="120"/>
      <c r="C429" s="121"/>
      <c r="D429" s="121"/>
      <c r="E429" s="121"/>
      <c r="F429" s="121"/>
      <c r="G429" s="121"/>
      <c r="H429" s="121"/>
      <c r="I429" s="121"/>
      <c r="J429" s="121"/>
      <c r="K429" s="121"/>
      <c r="L429" s="121"/>
      <c r="M429" s="121"/>
      <c r="N429" s="121"/>
      <c r="O429" s="121"/>
      <c r="P429" s="121"/>
      <c r="Q429" s="121"/>
      <c r="R429" s="121"/>
      <c r="S429" s="121"/>
      <c r="T429" s="121"/>
      <c r="U429" s="121"/>
    </row>
    <row r="430" spans="2:21">
      <c r="B430" s="120"/>
      <c r="C430" s="121"/>
      <c r="D430" s="121"/>
      <c r="E430" s="121"/>
      <c r="F430" s="121"/>
      <c r="G430" s="121"/>
      <c r="H430" s="121"/>
      <c r="I430" s="121"/>
      <c r="J430" s="121"/>
      <c r="K430" s="121"/>
      <c r="L430" s="121"/>
      <c r="M430" s="121"/>
      <c r="N430" s="121"/>
      <c r="O430" s="121"/>
      <c r="P430" s="121"/>
      <c r="Q430" s="121"/>
      <c r="R430" s="121"/>
      <c r="S430" s="121"/>
      <c r="T430" s="121"/>
      <c r="U430" s="121"/>
    </row>
    <row r="431" spans="2:21">
      <c r="B431" s="120"/>
      <c r="C431" s="121"/>
      <c r="D431" s="121"/>
      <c r="E431" s="121"/>
      <c r="F431" s="121"/>
      <c r="G431" s="121"/>
      <c r="H431" s="121"/>
      <c r="I431" s="121"/>
      <c r="J431" s="121"/>
      <c r="K431" s="121"/>
      <c r="L431" s="121"/>
      <c r="M431" s="121"/>
      <c r="N431" s="121"/>
      <c r="O431" s="121"/>
      <c r="P431" s="121"/>
      <c r="Q431" s="121"/>
      <c r="R431" s="121"/>
      <c r="S431" s="121"/>
      <c r="T431" s="121"/>
      <c r="U431" s="121"/>
    </row>
    <row r="432" spans="2:21">
      <c r="B432" s="120"/>
      <c r="C432" s="121"/>
      <c r="D432" s="121"/>
      <c r="E432" s="121"/>
      <c r="F432" s="121"/>
      <c r="G432" s="121"/>
      <c r="H432" s="121"/>
      <c r="I432" s="121"/>
      <c r="J432" s="121"/>
      <c r="K432" s="121"/>
      <c r="L432" s="121"/>
      <c r="M432" s="121"/>
      <c r="N432" s="121"/>
      <c r="O432" s="121"/>
      <c r="P432" s="121"/>
      <c r="Q432" s="121"/>
      <c r="R432" s="121"/>
      <c r="S432" s="121"/>
      <c r="T432" s="121"/>
      <c r="U432" s="121"/>
    </row>
    <row r="433" spans="2:21">
      <c r="B433" s="120"/>
      <c r="C433" s="121"/>
      <c r="D433" s="121"/>
      <c r="E433" s="121"/>
      <c r="F433" s="121"/>
      <c r="G433" s="121"/>
      <c r="H433" s="121"/>
      <c r="I433" s="121"/>
      <c r="J433" s="121"/>
      <c r="K433" s="121"/>
      <c r="L433" s="121"/>
      <c r="M433" s="121"/>
      <c r="N433" s="121"/>
      <c r="O433" s="121"/>
      <c r="P433" s="121"/>
      <c r="Q433" s="121"/>
      <c r="R433" s="121"/>
      <c r="S433" s="121"/>
      <c r="T433" s="121"/>
      <c r="U433" s="121"/>
    </row>
    <row r="434" spans="2:21">
      <c r="B434" s="120"/>
      <c r="C434" s="121"/>
      <c r="D434" s="121"/>
      <c r="E434" s="121"/>
      <c r="F434" s="121"/>
      <c r="G434" s="121"/>
      <c r="H434" s="121"/>
      <c r="I434" s="121"/>
      <c r="J434" s="121"/>
      <c r="K434" s="121"/>
      <c r="L434" s="121"/>
      <c r="M434" s="121"/>
      <c r="N434" s="121"/>
      <c r="O434" s="121"/>
      <c r="P434" s="121"/>
      <c r="Q434" s="121"/>
      <c r="R434" s="121"/>
      <c r="S434" s="121"/>
      <c r="T434" s="121"/>
      <c r="U434" s="121"/>
    </row>
    <row r="435" spans="2:21">
      <c r="B435" s="120"/>
      <c r="C435" s="121"/>
      <c r="D435" s="121"/>
      <c r="E435" s="121"/>
      <c r="F435" s="121"/>
      <c r="G435" s="121"/>
      <c r="H435" s="121"/>
      <c r="I435" s="121"/>
      <c r="J435" s="121"/>
      <c r="K435" s="121"/>
      <c r="L435" s="121"/>
      <c r="M435" s="121"/>
      <c r="N435" s="121"/>
      <c r="O435" s="121"/>
      <c r="P435" s="121"/>
      <c r="Q435" s="121"/>
      <c r="R435" s="121"/>
      <c r="S435" s="121"/>
      <c r="T435" s="121"/>
      <c r="U435" s="121"/>
    </row>
    <row r="436" spans="2:21">
      <c r="B436" s="120"/>
      <c r="C436" s="121"/>
      <c r="D436" s="121"/>
      <c r="E436" s="121"/>
      <c r="F436" s="121"/>
      <c r="G436" s="121"/>
      <c r="H436" s="121"/>
      <c r="I436" s="121"/>
      <c r="J436" s="121"/>
      <c r="K436" s="121"/>
      <c r="L436" s="121"/>
      <c r="M436" s="121"/>
      <c r="N436" s="121"/>
      <c r="O436" s="121"/>
      <c r="P436" s="121"/>
      <c r="Q436" s="121"/>
      <c r="R436" s="121"/>
      <c r="S436" s="121"/>
      <c r="T436" s="121"/>
      <c r="U436" s="121"/>
    </row>
    <row r="437" spans="2:21">
      <c r="B437" s="120"/>
      <c r="C437" s="121"/>
      <c r="D437" s="121"/>
      <c r="E437" s="121"/>
      <c r="F437" s="121"/>
      <c r="G437" s="121"/>
      <c r="H437" s="121"/>
      <c r="I437" s="121"/>
      <c r="J437" s="121"/>
      <c r="K437" s="121"/>
      <c r="L437" s="121"/>
      <c r="M437" s="121"/>
      <c r="N437" s="121"/>
      <c r="O437" s="121"/>
      <c r="P437" s="121"/>
      <c r="Q437" s="121"/>
      <c r="R437" s="121"/>
      <c r="S437" s="121"/>
      <c r="T437" s="121"/>
      <c r="U437" s="121"/>
    </row>
    <row r="438" spans="2:21">
      <c r="B438" s="120"/>
      <c r="C438" s="121"/>
      <c r="D438" s="121"/>
      <c r="E438" s="121"/>
      <c r="F438" s="121"/>
      <c r="G438" s="121"/>
      <c r="H438" s="121"/>
      <c r="I438" s="121"/>
      <c r="J438" s="121"/>
      <c r="K438" s="121"/>
      <c r="L438" s="121"/>
      <c r="M438" s="121"/>
      <c r="N438" s="121"/>
      <c r="O438" s="121"/>
      <c r="P438" s="121"/>
      <c r="Q438" s="121"/>
      <c r="R438" s="121"/>
      <c r="S438" s="121"/>
      <c r="T438" s="121"/>
      <c r="U438" s="121"/>
    </row>
    <row r="439" spans="2:21">
      <c r="B439" s="120"/>
      <c r="C439" s="121"/>
      <c r="D439" s="121"/>
      <c r="E439" s="121"/>
      <c r="F439" s="121"/>
      <c r="G439" s="121"/>
      <c r="H439" s="121"/>
      <c r="I439" s="121"/>
      <c r="J439" s="121"/>
      <c r="K439" s="121"/>
      <c r="L439" s="121"/>
      <c r="M439" s="121"/>
      <c r="N439" s="121"/>
      <c r="O439" s="121"/>
      <c r="P439" s="121"/>
      <c r="Q439" s="121"/>
      <c r="R439" s="121"/>
      <c r="S439" s="121"/>
      <c r="T439" s="121"/>
      <c r="U439" s="121"/>
    </row>
    <row r="440" spans="2:21">
      <c r="B440" s="120"/>
      <c r="C440" s="121"/>
      <c r="D440" s="121"/>
      <c r="E440" s="121"/>
      <c r="F440" s="121"/>
      <c r="G440" s="121"/>
      <c r="H440" s="121"/>
      <c r="I440" s="121"/>
      <c r="J440" s="121"/>
      <c r="K440" s="121"/>
      <c r="L440" s="121"/>
      <c r="M440" s="121"/>
      <c r="N440" s="121"/>
      <c r="O440" s="121"/>
      <c r="P440" s="121"/>
      <c r="Q440" s="121"/>
      <c r="R440" s="121"/>
      <c r="S440" s="121"/>
      <c r="T440" s="121"/>
      <c r="U440" s="121"/>
    </row>
    <row r="441" spans="2:21">
      <c r="B441" s="120"/>
      <c r="C441" s="121"/>
      <c r="D441" s="121"/>
      <c r="E441" s="121"/>
      <c r="F441" s="121"/>
      <c r="G441" s="121"/>
      <c r="H441" s="121"/>
      <c r="I441" s="121"/>
      <c r="J441" s="121"/>
      <c r="K441" s="121"/>
      <c r="L441" s="121"/>
      <c r="M441" s="121"/>
      <c r="N441" s="121"/>
      <c r="O441" s="121"/>
      <c r="P441" s="121"/>
      <c r="Q441" s="121"/>
      <c r="R441" s="121"/>
      <c r="S441" s="121"/>
      <c r="T441" s="121"/>
      <c r="U441" s="121"/>
    </row>
    <row r="442" spans="2:21">
      <c r="B442" s="120"/>
      <c r="C442" s="121"/>
      <c r="D442" s="121"/>
      <c r="E442" s="121"/>
      <c r="F442" s="121"/>
      <c r="G442" s="121"/>
      <c r="H442" s="121"/>
      <c r="I442" s="121"/>
      <c r="J442" s="121"/>
      <c r="K442" s="121"/>
      <c r="L442" s="121"/>
      <c r="M442" s="121"/>
      <c r="N442" s="121"/>
      <c r="O442" s="121"/>
      <c r="P442" s="121"/>
      <c r="Q442" s="121"/>
      <c r="R442" s="121"/>
      <c r="S442" s="121"/>
      <c r="T442" s="121"/>
      <c r="U442" s="121"/>
    </row>
    <row r="443" spans="2:21">
      <c r="B443" s="120"/>
      <c r="C443" s="121"/>
      <c r="D443" s="121"/>
      <c r="E443" s="121"/>
      <c r="F443" s="121"/>
      <c r="G443" s="121"/>
      <c r="H443" s="121"/>
      <c r="I443" s="121"/>
      <c r="J443" s="121"/>
      <c r="K443" s="121"/>
      <c r="L443" s="121"/>
      <c r="M443" s="121"/>
      <c r="N443" s="121"/>
      <c r="O443" s="121"/>
      <c r="P443" s="121"/>
      <c r="Q443" s="121"/>
      <c r="R443" s="121"/>
      <c r="S443" s="121"/>
      <c r="T443" s="121"/>
      <c r="U443" s="121"/>
    </row>
    <row r="444" spans="2:21">
      <c r="B444" s="120"/>
      <c r="C444" s="121"/>
      <c r="D444" s="121"/>
      <c r="E444" s="121"/>
      <c r="F444" s="121"/>
      <c r="G444" s="121"/>
      <c r="H444" s="121"/>
      <c r="I444" s="121"/>
      <c r="J444" s="121"/>
      <c r="K444" s="121"/>
      <c r="L444" s="121"/>
      <c r="M444" s="121"/>
      <c r="N444" s="121"/>
      <c r="O444" s="121"/>
      <c r="P444" s="121"/>
      <c r="Q444" s="121"/>
      <c r="R444" s="121"/>
      <c r="S444" s="121"/>
      <c r="T444" s="121"/>
      <c r="U444" s="121"/>
    </row>
    <row r="445" spans="2:21">
      <c r="B445" s="120"/>
      <c r="C445" s="121"/>
      <c r="D445" s="121"/>
      <c r="E445" s="121"/>
      <c r="F445" s="121"/>
      <c r="G445" s="121"/>
      <c r="H445" s="121"/>
      <c r="I445" s="121"/>
      <c r="J445" s="121"/>
      <c r="K445" s="121"/>
      <c r="L445" s="121"/>
      <c r="M445" s="121"/>
      <c r="N445" s="121"/>
      <c r="O445" s="121"/>
      <c r="P445" s="121"/>
      <c r="Q445" s="121"/>
      <c r="R445" s="121"/>
      <c r="S445" s="121"/>
      <c r="T445" s="121"/>
      <c r="U445" s="121"/>
    </row>
    <row r="446" spans="2:21">
      <c r="B446" s="120"/>
      <c r="C446" s="121"/>
      <c r="D446" s="121"/>
      <c r="E446" s="121"/>
      <c r="F446" s="121"/>
      <c r="G446" s="121"/>
      <c r="H446" s="121"/>
      <c r="I446" s="121"/>
      <c r="J446" s="121"/>
      <c r="K446" s="121"/>
      <c r="L446" s="121"/>
      <c r="M446" s="121"/>
      <c r="N446" s="121"/>
      <c r="O446" s="121"/>
      <c r="P446" s="121"/>
      <c r="Q446" s="121"/>
      <c r="R446" s="121"/>
      <c r="S446" s="121"/>
      <c r="T446" s="121"/>
      <c r="U446" s="121"/>
    </row>
    <row r="447" spans="2:21">
      <c r="B447" s="120"/>
      <c r="C447" s="121"/>
      <c r="D447" s="121"/>
      <c r="E447" s="121"/>
      <c r="F447" s="121"/>
      <c r="G447" s="121"/>
      <c r="H447" s="121"/>
      <c r="I447" s="121"/>
      <c r="J447" s="121"/>
      <c r="K447" s="121"/>
      <c r="L447" s="121"/>
      <c r="M447" s="121"/>
      <c r="N447" s="121"/>
      <c r="O447" s="121"/>
      <c r="P447" s="121"/>
      <c r="Q447" s="121"/>
      <c r="R447" s="121"/>
      <c r="S447" s="121"/>
      <c r="T447" s="121"/>
      <c r="U447" s="121"/>
    </row>
    <row r="448" spans="2:21">
      <c r="B448" s="120"/>
      <c r="C448" s="121"/>
      <c r="D448" s="121"/>
      <c r="E448" s="121"/>
      <c r="F448" s="121"/>
      <c r="G448" s="121"/>
      <c r="H448" s="121"/>
      <c r="I448" s="121"/>
      <c r="J448" s="121"/>
      <c r="K448" s="121"/>
      <c r="L448" s="121"/>
      <c r="M448" s="121"/>
      <c r="N448" s="121"/>
      <c r="O448" s="121"/>
      <c r="P448" s="121"/>
      <c r="Q448" s="121"/>
      <c r="R448" s="121"/>
      <c r="S448" s="121"/>
      <c r="T448" s="121"/>
      <c r="U448" s="121"/>
    </row>
    <row r="449" spans="2:21">
      <c r="B449" s="120"/>
      <c r="C449" s="121"/>
      <c r="D449" s="121"/>
      <c r="E449" s="121"/>
      <c r="F449" s="121"/>
      <c r="G449" s="121"/>
      <c r="H449" s="121"/>
      <c r="I449" s="121"/>
      <c r="J449" s="121"/>
      <c r="K449" s="121"/>
      <c r="L449" s="121"/>
      <c r="M449" s="121"/>
      <c r="N449" s="121"/>
      <c r="O449" s="121"/>
      <c r="P449" s="121"/>
      <c r="Q449" s="121"/>
      <c r="R449" s="121"/>
      <c r="S449" s="121"/>
      <c r="T449" s="121"/>
      <c r="U449" s="121"/>
    </row>
    <row r="450" spans="2:21">
      <c r="B450" s="120"/>
      <c r="C450" s="121"/>
      <c r="D450" s="121"/>
      <c r="E450" s="121"/>
      <c r="F450" s="121"/>
      <c r="G450" s="121"/>
      <c r="H450" s="121"/>
      <c r="I450" s="121"/>
      <c r="J450" s="121"/>
      <c r="K450" s="121"/>
      <c r="L450" s="121"/>
      <c r="M450" s="121"/>
      <c r="N450" s="121"/>
      <c r="O450" s="121"/>
      <c r="P450" s="121"/>
      <c r="Q450" s="121"/>
      <c r="R450" s="121"/>
      <c r="S450" s="121"/>
      <c r="T450" s="121"/>
      <c r="U450" s="121"/>
    </row>
    <row r="451" spans="2:21">
      <c r="B451" s="120"/>
      <c r="C451" s="121"/>
      <c r="D451" s="121"/>
      <c r="E451" s="121"/>
      <c r="F451" s="121"/>
      <c r="G451" s="121"/>
      <c r="H451" s="121"/>
      <c r="I451" s="121"/>
      <c r="J451" s="121"/>
      <c r="K451" s="121"/>
      <c r="L451" s="121"/>
      <c r="M451" s="121"/>
      <c r="N451" s="121"/>
      <c r="O451" s="121"/>
      <c r="P451" s="121"/>
      <c r="Q451" s="121"/>
      <c r="R451" s="121"/>
      <c r="S451" s="121"/>
      <c r="T451" s="121"/>
      <c r="U451" s="121"/>
    </row>
    <row r="452" spans="2:21">
      <c r="B452" s="120"/>
      <c r="C452" s="121"/>
      <c r="D452" s="121"/>
      <c r="E452" s="121"/>
      <c r="F452" s="121"/>
      <c r="G452" s="121"/>
      <c r="H452" s="121"/>
      <c r="I452" s="121"/>
      <c r="J452" s="121"/>
      <c r="K452" s="121"/>
      <c r="L452" s="121"/>
      <c r="M452" s="121"/>
      <c r="N452" s="121"/>
      <c r="O452" s="121"/>
      <c r="P452" s="121"/>
      <c r="Q452" s="121"/>
      <c r="R452" s="121"/>
      <c r="S452" s="121"/>
      <c r="T452" s="121"/>
      <c r="U452" s="121"/>
    </row>
    <row r="453" spans="2:21">
      <c r="B453" s="120"/>
      <c r="C453" s="121"/>
      <c r="D453" s="121"/>
      <c r="E453" s="121"/>
      <c r="F453" s="121"/>
      <c r="G453" s="121"/>
      <c r="H453" s="121"/>
      <c r="I453" s="121"/>
      <c r="J453" s="121"/>
      <c r="K453" s="121"/>
      <c r="L453" s="121"/>
      <c r="M453" s="121"/>
      <c r="N453" s="121"/>
      <c r="O453" s="121"/>
      <c r="P453" s="121"/>
      <c r="Q453" s="121"/>
      <c r="R453" s="121"/>
      <c r="S453" s="121"/>
      <c r="T453" s="121"/>
      <c r="U453" s="121"/>
    </row>
    <row r="454" spans="2:21">
      <c r="B454" s="120"/>
      <c r="C454" s="121"/>
      <c r="D454" s="121"/>
      <c r="E454" s="121"/>
      <c r="F454" s="121"/>
      <c r="G454" s="121"/>
      <c r="H454" s="121"/>
      <c r="I454" s="121"/>
      <c r="J454" s="121"/>
      <c r="K454" s="121"/>
      <c r="L454" s="121"/>
      <c r="M454" s="121"/>
      <c r="N454" s="121"/>
      <c r="O454" s="121"/>
      <c r="P454" s="121"/>
      <c r="Q454" s="121"/>
      <c r="R454" s="121"/>
      <c r="S454" s="121"/>
      <c r="T454" s="121"/>
      <c r="U454" s="121"/>
    </row>
    <row r="455" spans="2:21">
      <c r="B455" s="120"/>
      <c r="C455" s="121"/>
      <c r="D455" s="121"/>
      <c r="E455" s="121"/>
      <c r="F455" s="121"/>
      <c r="G455" s="121"/>
      <c r="H455" s="121"/>
      <c r="I455" s="121"/>
      <c r="J455" s="121"/>
      <c r="K455" s="121"/>
      <c r="L455" s="121"/>
      <c r="M455" s="121"/>
      <c r="N455" s="121"/>
      <c r="O455" s="121"/>
      <c r="P455" s="121"/>
      <c r="Q455" s="121"/>
      <c r="R455" s="121"/>
      <c r="S455" s="121"/>
      <c r="T455" s="121"/>
      <c r="U455" s="121"/>
    </row>
    <row r="456" spans="2:21">
      <c r="B456" s="120"/>
      <c r="C456" s="121"/>
      <c r="D456" s="121"/>
      <c r="E456" s="121"/>
      <c r="F456" s="121"/>
      <c r="G456" s="121"/>
      <c r="H456" s="121"/>
      <c r="I456" s="121"/>
      <c r="J456" s="121"/>
      <c r="K456" s="121"/>
      <c r="L456" s="121"/>
      <c r="M456" s="121"/>
      <c r="N456" s="121"/>
      <c r="O456" s="121"/>
      <c r="P456" s="121"/>
      <c r="Q456" s="121"/>
      <c r="R456" s="121"/>
      <c r="S456" s="121"/>
      <c r="T456" s="121"/>
      <c r="U456" s="121"/>
    </row>
    <row r="457" spans="2:21">
      <c r="B457" s="120"/>
      <c r="C457" s="121"/>
      <c r="D457" s="121"/>
      <c r="E457" s="121"/>
      <c r="F457" s="121"/>
      <c r="G457" s="121"/>
      <c r="H457" s="121"/>
      <c r="I457" s="121"/>
      <c r="J457" s="121"/>
      <c r="K457" s="121"/>
      <c r="L457" s="121"/>
      <c r="M457" s="121"/>
      <c r="N457" s="121"/>
      <c r="O457" s="121"/>
      <c r="P457" s="121"/>
      <c r="Q457" s="121"/>
      <c r="R457" s="121"/>
      <c r="S457" s="121"/>
      <c r="T457" s="121"/>
      <c r="U457" s="121"/>
    </row>
    <row r="458" spans="2:21">
      <c r="B458" s="120"/>
      <c r="C458" s="121"/>
      <c r="D458" s="121"/>
      <c r="E458" s="121"/>
      <c r="F458" s="121"/>
      <c r="G458" s="121"/>
      <c r="H458" s="121"/>
      <c r="I458" s="121"/>
      <c r="J458" s="121"/>
      <c r="K458" s="121"/>
      <c r="L458" s="121"/>
      <c r="M458" s="121"/>
      <c r="N458" s="121"/>
      <c r="O458" s="121"/>
      <c r="P458" s="121"/>
      <c r="Q458" s="121"/>
      <c r="R458" s="121"/>
      <c r="S458" s="121"/>
      <c r="T458" s="121"/>
      <c r="U458" s="121"/>
    </row>
    <row r="459" spans="2:21">
      <c r="B459" s="120"/>
      <c r="C459" s="121"/>
      <c r="D459" s="121"/>
      <c r="E459" s="121"/>
      <c r="F459" s="121"/>
      <c r="G459" s="121"/>
      <c r="H459" s="121"/>
      <c r="I459" s="121"/>
      <c r="J459" s="121"/>
      <c r="K459" s="121"/>
      <c r="L459" s="121"/>
      <c r="M459" s="121"/>
      <c r="N459" s="121"/>
      <c r="O459" s="121"/>
      <c r="P459" s="121"/>
      <c r="Q459" s="121"/>
      <c r="R459" s="121"/>
      <c r="S459" s="121"/>
      <c r="T459" s="121"/>
      <c r="U459" s="121"/>
    </row>
    <row r="460" spans="2:21">
      <c r="B460" s="120"/>
      <c r="C460" s="121"/>
      <c r="D460" s="121"/>
      <c r="E460" s="121"/>
      <c r="F460" s="121"/>
      <c r="G460" s="121"/>
      <c r="H460" s="121"/>
      <c r="I460" s="121"/>
      <c r="J460" s="121"/>
      <c r="K460" s="121"/>
      <c r="L460" s="121"/>
      <c r="M460" s="121"/>
      <c r="N460" s="121"/>
      <c r="O460" s="121"/>
      <c r="P460" s="121"/>
      <c r="Q460" s="121"/>
      <c r="R460" s="121"/>
      <c r="S460" s="121"/>
      <c r="T460" s="121"/>
      <c r="U460" s="121"/>
    </row>
    <row r="461" spans="2:21">
      <c r="B461" s="120"/>
      <c r="C461" s="121"/>
      <c r="D461" s="121"/>
      <c r="E461" s="121"/>
      <c r="F461" s="121"/>
      <c r="G461" s="121"/>
      <c r="H461" s="121"/>
      <c r="I461" s="121"/>
      <c r="J461" s="121"/>
      <c r="K461" s="121"/>
      <c r="L461" s="121"/>
      <c r="M461" s="121"/>
      <c r="N461" s="121"/>
      <c r="O461" s="121"/>
      <c r="P461" s="121"/>
      <c r="Q461" s="121"/>
      <c r="R461" s="121"/>
      <c r="S461" s="121"/>
      <c r="T461" s="121"/>
      <c r="U461" s="121"/>
    </row>
    <row r="462" spans="2:21">
      <c r="B462" s="120"/>
      <c r="C462" s="121"/>
      <c r="D462" s="121"/>
      <c r="E462" s="121"/>
      <c r="F462" s="121"/>
      <c r="G462" s="121"/>
      <c r="H462" s="121"/>
      <c r="I462" s="121"/>
      <c r="J462" s="121"/>
      <c r="K462" s="121"/>
      <c r="L462" s="121"/>
      <c r="M462" s="121"/>
      <c r="N462" s="121"/>
      <c r="O462" s="121"/>
      <c r="P462" s="121"/>
      <c r="Q462" s="121"/>
      <c r="R462" s="121"/>
      <c r="S462" s="121"/>
      <c r="T462" s="121"/>
      <c r="U462" s="121"/>
    </row>
    <row r="463" spans="2:21">
      <c r="B463" s="120"/>
      <c r="C463" s="121"/>
      <c r="D463" s="121"/>
      <c r="E463" s="121"/>
      <c r="F463" s="121"/>
      <c r="G463" s="121"/>
      <c r="H463" s="121"/>
      <c r="I463" s="121"/>
      <c r="J463" s="121"/>
      <c r="K463" s="121"/>
      <c r="L463" s="121"/>
      <c r="M463" s="121"/>
      <c r="N463" s="121"/>
      <c r="O463" s="121"/>
      <c r="P463" s="121"/>
      <c r="Q463" s="121"/>
      <c r="R463" s="121"/>
      <c r="S463" s="121"/>
      <c r="T463" s="121"/>
      <c r="U463" s="121"/>
    </row>
    <row r="464" spans="2:21">
      <c r="B464" s="120"/>
      <c r="C464" s="121"/>
      <c r="D464" s="121"/>
      <c r="E464" s="121"/>
      <c r="F464" s="121"/>
      <c r="G464" s="121"/>
      <c r="H464" s="121"/>
      <c r="I464" s="121"/>
      <c r="J464" s="121"/>
      <c r="K464" s="121"/>
      <c r="L464" s="121"/>
      <c r="M464" s="121"/>
      <c r="N464" s="121"/>
      <c r="O464" s="121"/>
      <c r="P464" s="121"/>
      <c r="Q464" s="121"/>
      <c r="R464" s="121"/>
      <c r="S464" s="121"/>
      <c r="T464" s="121"/>
      <c r="U464" s="121"/>
    </row>
    <row r="465" spans="2:21">
      <c r="B465" s="120"/>
      <c r="C465" s="121"/>
      <c r="D465" s="121"/>
      <c r="E465" s="121"/>
      <c r="F465" s="121"/>
      <c r="G465" s="121"/>
      <c r="H465" s="121"/>
      <c r="I465" s="121"/>
      <c r="J465" s="121"/>
      <c r="K465" s="121"/>
      <c r="L465" s="121"/>
      <c r="M465" s="121"/>
      <c r="N465" s="121"/>
      <c r="O465" s="121"/>
      <c r="P465" s="121"/>
      <c r="Q465" s="121"/>
      <c r="R465" s="121"/>
      <c r="S465" s="121"/>
      <c r="T465" s="121"/>
      <c r="U465" s="121"/>
    </row>
    <row r="466" spans="2:21">
      <c r="B466" s="120"/>
      <c r="C466" s="121"/>
      <c r="D466" s="121"/>
      <c r="E466" s="121"/>
      <c r="F466" s="121"/>
      <c r="G466" s="121"/>
      <c r="H466" s="121"/>
      <c r="I466" s="121"/>
      <c r="J466" s="121"/>
      <c r="K466" s="121"/>
      <c r="L466" s="121"/>
      <c r="M466" s="121"/>
      <c r="N466" s="121"/>
      <c r="O466" s="121"/>
      <c r="P466" s="121"/>
      <c r="Q466" s="121"/>
      <c r="R466" s="121"/>
      <c r="S466" s="121"/>
      <c r="T466" s="121"/>
      <c r="U466" s="121"/>
    </row>
    <row r="467" spans="2:21">
      <c r="B467" s="120"/>
      <c r="C467" s="121"/>
      <c r="D467" s="121"/>
      <c r="E467" s="121"/>
      <c r="F467" s="121"/>
      <c r="G467" s="121"/>
      <c r="H467" s="121"/>
      <c r="I467" s="121"/>
      <c r="J467" s="121"/>
      <c r="K467" s="121"/>
      <c r="L467" s="121"/>
      <c r="M467" s="121"/>
      <c r="N467" s="121"/>
      <c r="O467" s="121"/>
      <c r="P467" s="121"/>
      <c r="Q467" s="121"/>
      <c r="R467" s="121"/>
      <c r="S467" s="121"/>
      <c r="T467" s="121"/>
      <c r="U467" s="121"/>
    </row>
    <row r="468" spans="2:21">
      <c r="B468" s="120"/>
      <c r="C468" s="121"/>
      <c r="D468" s="121"/>
      <c r="E468" s="121"/>
      <c r="F468" s="121"/>
      <c r="G468" s="121"/>
      <c r="H468" s="121"/>
      <c r="I468" s="121"/>
      <c r="J468" s="121"/>
      <c r="K468" s="121"/>
      <c r="L468" s="121"/>
      <c r="M468" s="121"/>
      <c r="N468" s="121"/>
      <c r="O468" s="121"/>
      <c r="P468" s="121"/>
      <c r="Q468" s="121"/>
      <c r="R468" s="121"/>
      <c r="S468" s="121"/>
      <c r="T468" s="121"/>
      <c r="U468" s="121"/>
    </row>
    <row r="469" spans="2:21">
      <c r="B469" s="120"/>
      <c r="C469" s="121"/>
      <c r="D469" s="121"/>
      <c r="E469" s="121"/>
      <c r="F469" s="121"/>
      <c r="G469" s="121"/>
      <c r="H469" s="121"/>
      <c r="I469" s="121"/>
      <c r="J469" s="121"/>
      <c r="K469" s="121"/>
      <c r="L469" s="121"/>
      <c r="M469" s="121"/>
      <c r="N469" s="121"/>
      <c r="O469" s="121"/>
      <c r="P469" s="121"/>
      <c r="Q469" s="121"/>
      <c r="R469" s="121"/>
      <c r="S469" s="121"/>
      <c r="T469" s="121"/>
      <c r="U469" s="121"/>
    </row>
    <row r="470" spans="2:21">
      <c r="B470" s="120"/>
      <c r="C470" s="121"/>
      <c r="D470" s="121"/>
      <c r="E470" s="121"/>
      <c r="F470" s="121"/>
      <c r="G470" s="121"/>
      <c r="H470" s="121"/>
      <c r="I470" s="121"/>
      <c r="J470" s="121"/>
      <c r="K470" s="121"/>
      <c r="L470" s="121"/>
      <c r="M470" s="121"/>
      <c r="N470" s="121"/>
      <c r="O470" s="121"/>
      <c r="P470" s="121"/>
      <c r="Q470" s="121"/>
      <c r="R470" s="121"/>
      <c r="S470" s="121"/>
      <c r="T470" s="121"/>
      <c r="U470" s="121"/>
    </row>
    <row r="471" spans="2:21">
      <c r="B471" s="120"/>
      <c r="C471" s="121"/>
      <c r="D471" s="121"/>
      <c r="E471" s="121"/>
      <c r="F471" s="121"/>
      <c r="G471" s="121"/>
      <c r="H471" s="121"/>
      <c r="I471" s="121"/>
      <c r="J471" s="121"/>
      <c r="K471" s="121"/>
      <c r="L471" s="121"/>
      <c r="M471" s="121"/>
      <c r="N471" s="121"/>
      <c r="O471" s="121"/>
      <c r="P471" s="121"/>
      <c r="Q471" s="121"/>
      <c r="R471" s="121"/>
      <c r="S471" s="121"/>
      <c r="T471" s="121"/>
      <c r="U471" s="121"/>
    </row>
    <row r="472" spans="2:21">
      <c r="B472" s="120"/>
      <c r="C472" s="121"/>
      <c r="D472" s="121"/>
      <c r="E472" s="121"/>
      <c r="F472" s="121"/>
      <c r="G472" s="121"/>
      <c r="H472" s="121"/>
      <c r="I472" s="121"/>
      <c r="J472" s="121"/>
      <c r="K472" s="121"/>
      <c r="L472" s="121"/>
      <c r="M472" s="121"/>
      <c r="N472" s="121"/>
      <c r="O472" s="121"/>
      <c r="P472" s="121"/>
      <c r="Q472" s="121"/>
      <c r="R472" s="121"/>
      <c r="S472" s="121"/>
      <c r="T472" s="121"/>
      <c r="U472" s="121"/>
    </row>
    <row r="473" spans="2:21">
      <c r="B473" s="120"/>
      <c r="C473" s="121"/>
      <c r="D473" s="121"/>
      <c r="E473" s="121"/>
      <c r="F473" s="121"/>
      <c r="G473" s="121"/>
      <c r="H473" s="121"/>
      <c r="I473" s="121"/>
      <c r="J473" s="121"/>
      <c r="K473" s="121"/>
      <c r="L473" s="121"/>
      <c r="M473" s="121"/>
      <c r="N473" s="121"/>
      <c r="O473" s="121"/>
      <c r="P473" s="121"/>
      <c r="Q473" s="121"/>
      <c r="R473" s="121"/>
      <c r="S473" s="121"/>
      <c r="T473" s="121"/>
      <c r="U473" s="121"/>
    </row>
    <row r="474" spans="2:21">
      <c r="B474" s="120"/>
      <c r="C474" s="121"/>
      <c r="D474" s="121"/>
      <c r="E474" s="121"/>
      <c r="F474" s="121"/>
      <c r="G474" s="121"/>
      <c r="H474" s="121"/>
      <c r="I474" s="121"/>
      <c r="J474" s="121"/>
      <c r="K474" s="121"/>
      <c r="L474" s="121"/>
      <c r="M474" s="121"/>
      <c r="N474" s="121"/>
      <c r="O474" s="121"/>
      <c r="P474" s="121"/>
      <c r="Q474" s="121"/>
      <c r="R474" s="121"/>
      <c r="S474" s="121"/>
      <c r="T474" s="121"/>
      <c r="U474" s="121"/>
    </row>
    <row r="475" spans="2:21">
      <c r="B475" s="120"/>
      <c r="C475" s="121"/>
      <c r="D475" s="121"/>
      <c r="E475" s="121"/>
      <c r="F475" s="121"/>
      <c r="G475" s="121"/>
      <c r="H475" s="121"/>
      <c r="I475" s="121"/>
      <c r="J475" s="121"/>
      <c r="K475" s="121"/>
      <c r="L475" s="121"/>
      <c r="M475" s="121"/>
      <c r="N475" s="121"/>
      <c r="O475" s="121"/>
      <c r="P475" s="121"/>
      <c r="Q475" s="121"/>
      <c r="R475" s="121"/>
      <c r="S475" s="121"/>
      <c r="T475" s="121"/>
      <c r="U475" s="121"/>
    </row>
    <row r="476" spans="2:21">
      <c r="B476" s="120"/>
      <c r="C476" s="121"/>
      <c r="D476" s="121"/>
      <c r="E476" s="121"/>
      <c r="F476" s="121"/>
      <c r="G476" s="121"/>
      <c r="H476" s="121"/>
      <c r="I476" s="121"/>
      <c r="J476" s="121"/>
      <c r="K476" s="121"/>
      <c r="L476" s="121"/>
      <c r="M476" s="121"/>
      <c r="N476" s="121"/>
      <c r="O476" s="121"/>
      <c r="P476" s="121"/>
      <c r="Q476" s="121"/>
      <c r="R476" s="121"/>
      <c r="S476" s="121"/>
      <c r="T476" s="121"/>
      <c r="U476" s="121"/>
    </row>
    <row r="477" spans="2:21">
      <c r="B477" s="120"/>
      <c r="C477" s="121"/>
      <c r="D477" s="121"/>
      <c r="E477" s="121"/>
      <c r="F477" s="121"/>
      <c r="G477" s="121"/>
      <c r="H477" s="121"/>
      <c r="I477" s="121"/>
      <c r="J477" s="121"/>
      <c r="K477" s="121"/>
      <c r="L477" s="121"/>
      <c r="M477" s="121"/>
      <c r="N477" s="121"/>
      <c r="O477" s="121"/>
      <c r="P477" s="121"/>
      <c r="Q477" s="121"/>
      <c r="R477" s="121"/>
      <c r="S477" s="121"/>
      <c r="T477" s="121"/>
      <c r="U477" s="121"/>
    </row>
    <row r="478" spans="2:21">
      <c r="B478" s="120"/>
      <c r="C478" s="121"/>
      <c r="D478" s="121"/>
      <c r="E478" s="121"/>
      <c r="F478" s="121"/>
      <c r="G478" s="121"/>
      <c r="H478" s="121"/>
      <c r="I478" s="121"/>
      <c r="J478" s="121"/>
      <c r="K478" s="121"/>
      <c r="L478" s="121"/>
      <c r="M478" s="121"/>
      <c r="N478" s="121"/>
      <c r="O478" s="121"/>
      <c r="P478" s="121"/>
      <c r="Q478" s="121"/>
      <c r="R478" s="121"/>
      <c r="S478" s="121"/>
      <c r="T478" s="121"/>
      <c r="U478" s="121"/>
    </row>
    <row r="479" spans="2:21">
      <c r="B479" s="120"/>
      <c r="C479" s="121"/>
      <c r="D479" s="121"/>
      <c r="E479" s="121"/>
      <c r="F479" s="121"/>
      <c r="G479" s="121"/>
      <c r="H479" s="121"/>
      <c r="I479" s="121"/>
      <c r="J479" s="121"/>
      <c r="K479" s="121"/>
      <c r="L479" s="121"/>
      <c r="M479" s="121"/>
      <c r="N479" s="121"/>
      <c r="O479" s="121"/>
      <c r="P479" s="121"/>
      <c r="Q479" s="121"/>
      <c r="R479" s="121"/>
      <c r="S479" s="121"/>
      <c r="T479" s="121"/>
      <c r="U479" s="121"/>
    </row>
    <row r="480" spans="2:21">
      <c r="B480" s="120"/>
      <c r="C480" s="121"/>
      <c r="D480" s="121"/>
      <c r="E480" s="121"/>
      <c r="F480" s="121"/>
      <c r="G480" s="121"/>
      <c r="H480" s="121"/>
      <c r="I480" s="121"/>
      <c r="J480" s="121"/>
      <c r="K480" s="121"/>
      <c r="L480" s="121"/>
      <c r="M480" s="121"/>
      <c r="N480" s="121"/>
      <c r="O480" s="121"/>
      <c r="P480" s="121"/>
      <c r="Q480" s="121"/>
      <c r="R480" s="121"/>
      <c r="S480" s="121"/>
      <c r="T480" s="121"/>
      <c r="U480" s="121"/>
    </row>
    <row r="481" spans="2:21">
      <c r="B481" s="120"/>
      <c r="C481" s="121"/>
      <c r="D481" s="121"/>
      <c r="E481" s="121"/>
      <c r="F481" s="121"/>
      <c r="G481" s="121"/>
      <c r="H481" s="121"/>
      <c r="I481" s="121"/>
      <c r="J481" s="121"/>
      <c r="K481" s="121"/>
      <c r="L481" s="121"/>
      <c r="M481" s="121"/>
      <c r="N481" s="121"/>
      <c r="O481" s="121"/>
      <c r="P481" s="121"/>
      <c r="Q481" s="121"/>
      <c r="R481" s="121"/>
      <c r="S481" s="121"/>
      <c r="T481" s="121"/>
      <c r="U481" s="121"/>
    </row>
    <row r="482" spans="2:21">
      <c r="B482" s="120"/>
      <c r="C482" s="121"/>
      <c r="D482" s="121"/>
      <c r="E482" s="121"/>
      <c r="F482" s="121"/>
      <c r="G482" s="121"/>
      <c r="H482" s="121"/>
      <c r="I482" s="121"/>
      <c r="J482" s="121"/>
      <c r="K482" s="121"/>
      <c r="L482" s="121"/>
      <c r="M482" s="121"/>
      <c r="N482" s="121"/>
      <c r="O482" s="121"/>
      <c r="P482" s="121"/>
      <c r="Q482" s="121"/>
      <c r="R482" s="121"/>
      <c r="S482" s="121"/>
      <c r="T482" s="121"/>
      <c r="U482" s="121"/>
    </row>
    <row r="483" spans="2:21">
      <c r="B483" s="120"/>
      <c r="C483" s="121"/>
      <c r="D483" s="121"/>
      <c r="E483" s="121"/>
      <c r="F483" s="121"/>
      <c r="G483" s="121"/>
      <c r="H483" s="121"/>
      <c r="I483" s="121"/>
      <c r="J483" s="121"/>
      <c r="K483" s="121"/>
      <c r="L483" s="121"/>
      <c r="M483" s="121"/>
      <c r="N483" s="121"/>
      <c r="O483" s="121"/>
      <c r="P483" s="121"/>
      <c r="Q483" s="121"/>
      <c r="R483" s="121"/>
      <c r="S483" s="121"/>
      <c r="T483" s="121"/>
      <c r="U483" s="121"/>
    </row>
    <row r="484" spans="2:21">
      <c r="B484" s="120"/>
      <c r="C484" s="121"/>
      <c r="D484" s="121"/>
      <c r="E484" s="121"/>
      <c r="F484" s="121"/>
      <c r="G484" s="121"/>
      <c r="H484" s="121"/>
      <c r="I484" s="121"/>
      <c r="J484" s="121"/>
      <c r="K484" s="121"/>
      <c r="L484" s="121"/>
      <c r="M484" s="121"/>
      <c r="N484" s="121"/>
      <c r="O484" s="121"/>
      <c r="P484" s="121"/>
      <c r="Q484" s="121"/>
      <c r="R484" s="121"/>
      <c r="S484" s="121"/>
      <c r="T484" s="121"/>
      <c r="U484" s="121"/>
    </row>
    <row r="485" spans="2:21">
      <c r="B485" s="120"/>
      <c r="C485" s="121"/>
      <c r="D485" s="121"/>
      <c r="E485" s="121"/>
      <c r="F485" s="121"/>
      <c r="G485" s="121"/>
      <c r="H485" s="121"/>
      <c r="I485" s="121"/>
      <c r="J485" s="121"/>
      <c r="K485" s="121"/>
      <c r="L485" s="121"/>
      <c r="M485" s="121"/>
      <c r="N485" s="121"/>
      <c r="O485" s="121"/>
      <c r="P485" s="121"/>
      <c r="Q485" s="121"/>
      <c r="R485" s="121"/>
      <c r="S485" s="121"/>
      <c r="T485" s="121"/>
      <c r="U485" s="121"/>
    </row>
    <row r="486" spans="2:21">
      <c r="B486" s="120"/>
      <c r="C486" s="121"/>
      <c r="D486" s="121"/>
      <c r="E486" s="121"/>
      <c r="F486" s="121"/>
      <c r="G486" s="121"/>
      <c r="H486" s="121"/>
      <c r="I486" s="121"/>
      <c r="J486" s="121"/>
      <c r="K486" s="121"/>
      <c r="L486" s="121"/>
      <c r="M486" s="121"/>
      <c r="N486" s="121"/>
      <c r="O486" s="121"/>
      <c r="P486" s="121"/>
      <c r="Q486" s="121"/>
      <c r="R486" s="121"/>
      <c r="S486" s="121"/>
      <c r="T486" s="121"/>
      <c r="U486" s="121"/>
    </row>
    <row r="487" spans="2:21">
      <c r="B487" s="120"/>
      <c r="C487" s="121"/>
      <c r="D487" s="121"/>
      <c r="E487" s="121"/>
      <c r="F487" s="121"/>
      <c r="G487" s="121"/>
      <c r="H487" s="121"/>
      <c r="I487" s="121"/>
      <c r="J487" s="121"/>
      <c r="K487" s="121"/>
      <c r="L487" s="121"/>
      <c r="M487" s="121"/>
      <c r="N487" s="121"/>
      <c r="O487" s="121"/>
      <c r="P487" s="121"/>
      <c r="Q487" s="121"/>
      <c r="R487" s="121"/>
      <c r="S487" s="121"/>
      <c r="T487" s="121"/>
      <c r="U487" s="121"/>
    </row>
    <row r="488" spans="2:21">
      <c r="B488" s="120"/>
      <c r="C488" s="121"/>
      <c r="D488" s="121"/>
      <c r="E488" s="121"/>
      <c r="F488" s="121"/>
      <c r="G488" s="121"/>
      <c r="H488" s="121"/>
      <c r="I488" s="121"/>
      <c r="J488" s="121"/>
      <c r="K488" s="121"/>
      <c r="L488" s="121"/>
      <c r="M488" s="121"/>
      <c r="N488" s="121"/>
      <c r="O488" s="121"/>
      <c r="P488" s="121"/>
      <c r="Q488" s="121"/>
      <c r="R488" s="121"/>
      <c r="S488" s="121"/>
      <c r="T488" s="121"/>
      <c r="U488" s="121"/>
    </row>
    <row r="489" spans="2:21">
      <c r="B489" s="120"/>
      <c r="C489" s="121"/>
      <c r="D489" s="121"/>
      <c r="E489" s="121"/>
      <c r="F489" s="121"/>
      <c r="G489" s="121"/>
      <c r="H489" s="121"/>
      <c r="I489" s="121"/>
      <c r="J489" s="121"/>
      <c r="K489" s="121"/>
      <c r="L489" s="121"/>
      <c r="M489" s="121"/>
      <c r="N489" s="121"/>
      <c r="O489" s="121"/>
      <c r="P489" s="121"/>
      <c r="Q489" s="121"/>
      <c r="R489" s="121"/>
      <c r="S489" s="121"/>
      <c r="T489" s="121"/>
      <c r="U489" s="121"/>
    </row>
    <row r="490" spans="2:21">
      <c r="B490" s="120"/>
      <c r="C490" s="121"/>
      <c r="D490" s="121"/>
      <c r="E490" s="121"/>
      <c r="F490" s="121"/>
      <c r="G490" s="121"/>
      <c r="H490" s="121"/>
      <c r="I490" s="121"/>
      <c r="J490" s="121"/>
      <c r="K490" s="121"/>
      <c r="L490" s="121"/>
      <c r="M490" s="121"/>
      <c r="N490" s="121"/>
      <c r="O490" s="121"/>
      <c r="P490" s="121"/>
      <c r="Q490" s="121"/>
      <c r="R490" s="121"/>
      <c r="S490" s="121"/>
      <c r="T490" s="121"/>
      <c r="U490" s="121"/>
    </row>
    <row r="491" spans="2:21">
      <c r="B491" s="120"/>
      <c r="C491" s="121"/>
      <c r="D491" s="121"/>
      <c r="E491" s="121"/>
      <c r="F491" s="121"/>
      <c r="G491" s="121"/>
      <c r="H491" s="121"/>
      <c r="I491" s="121"/>
      <c r="J491" s="121"/>
      <c r="K491" s="121"/>
      <c r="L491" s="121"/>
      <c r="M491" s="121"/>
      <c r="N491" s="121"/>
      <c r="O491" s="121"/>
      <c r="P491" s="121"/>
      <c r="Q491" s="121"/>
      <c r="R491" s="121"/>
      <c r="S491" s="121"/>
      <c r="T491" s="121"/>
      <c r="U491" s="121"/>
    </row>
    <row r="492" spans="2:21">
      <c r="B492" s="120"/>
      <c r="C492" s="121"/>
      <c r="D492" s="121"/>
      <c r="E492" s="121"/>
      <c r="F492" s="121"/>
      <c r="G492" s="121"/>
      <c r="H492" s="121"/>
      <c r="I492" s="121"/>
      <c r="J492" s="121"/>
      <c r="K492" s="121"/>
      <c r="L492" s="121"/>
      <c r="M492" s="121"/>
      <c r="N492" s="121"/>
      <c r="O492" s="121"/>
      <c r="P492" s="121"/>
      <c r="Q492" s="121"/>
      <c r="R492" s="121"/>
      <c r="S492" s="121"/>
      <c r="T492" s="121"/>
      <c r="U492" s="121"/>
    </row>
    <row r="493" spans="2:21">
      <c r="B493" s="120"/>
      <c r="C493" s="121"/>
      <c r="D493" s="121"/>
      <c r="E493" s="121"/>
      <c r="F493" s="121"/>
      <c r="G493" s="121"/>
      <c r="H493" s="121"/>
      <c r="I493" s="121"/>
      <c r="J493" s="121"/>
      <c r="K493" s="121"/>
      <c r="L493" s="121"/>
      <c r="M493" s="121"/>
      <c r="N493" s="121"/>
      <c r="O493" s="121"/>
      <c r="P493" s="121"/>
      <c r="Q493" s="121"/>
      <c r="R493" s="121"/>
      <c r="S493" s="121"/>
      <c r="T493" s="121"/>
      <c r="U493" s="121"/>
    </row>
    <row r="494" spans="2:21">
      <c r="B494" s="120"/>
      <c r="C494" s="121"/>
      <c r="D494" s="121"/>
      <c r="E494" s="121"/>
      <c r="F494" s="121"/>
      <c r="G494" s="121"/>
      <c r="H494" s="121"/>
      <c r="I494" s="121"/>
      <c r="J494" s="121"/>
      <c r="K494" s="121"/>
      <c r="L494" s="121"/>
      <c r="M494" s="121"/>
      <c r="N494" s="121"/>
      <c r="O494" s="121"/>
      <c r="P494" s="121"/>
      <c r="Q494" s="121"/>
      <c r="R494" s="121"/>
      <c r="S494" s="121"/>
      <c r="T494" s="121"/>
      <c r="U494" s="121"/>
    </row>
    <row r="495" spans="2:21">
      <c r="B495" s="120"/>
      <c r="C495" s="121"/>
      <c r="D495" s="121"/>
      <c r="E495" s="121"/>
      <c r="F495" s="121"/>
      <c r="G495" s="121"/>
      <c r="H495" s="121"/>
      <c r="I495" s="121"/>
      <c r="J495" s="121"/>
      <c r="K495" s="121"/>
      <c r="L495" s="121"/>
      <c r="M495" s="121"/>
      <c r="N495" s="121"/>
      <c r="O495" s="121"/>
      <c r="P495" s="121"/>
      <c r="Q495" s="121"/>
      <c r="R495" s="121"/>
      <c r="S495" s="121"/>
      <c r="T495" s="121"/>
      <c r="U495" s="121"/>
    </row>
    <row r="496" spans="2:21">
      <c r="B496" s="120"/>
      <c r="C496" s="121"/>
      <c r="D496" s="121"/>
      <c r="E496" s="121"/>
      <c r="F496" s="121"/>
      <c r="G496" s="121"/>
      <c r="H496" s="121"/>
      <c r="I496" s="121"/>
      <c r="J496" s="121"/>
      <c r="K496" s="121"/>
      <c r="L496" s="121"/>
      <c r="M496" s="121"/>
      <c r="N496" s="121"/>
      <c r="O496" s="121"/>
      <c r="P496" s="121"/>
      <c r="Q496" s="121"/>
      <c r="R496" s="121"/>
      <c r="S496" s="121"/>
      <c r="T496" s="121"/>
      <c r="U496" s="121"/>
    </row>
    <row r="497" spans="2:21">
      <c r="B497" s="120"/>
      <c r="C497" s="121"/>
      <c r="D497" s="121"/>
      <c r="E497" s="121"/>
      <c r="F497" s="121"/>
      <c r="G497" s="121"/>
      <c r="H497" s="121"/>
      <c r="I497" s="121"/>
      <c r="J497" s="121"/>
      <c r="K497" s="121"/>
      <c r="L497" s="121"/>
      <c r="M497" s="121"/>
      <c r="N497" s="121"/>
      <c r="O497" s="121"/>
      <c r="P497" s="121"/>
      <c r="Q497" s="121"/>
      <c r="R497" s="121"/>
      <c r="S497" s="121"/>
      <c r="T497" s="121"/>
      <c r="U497" s="121"/>
    </row>
    <row r="498" spans="2:21">
      <c r="B498" s="120"/>
      <c r="C498" s="121"/>
      <c r="D498" s="121"/>
      <c r="E498" s="121"/>
      <c r="F498" s="121"/>
      <c r="G498" s="121"/>
      <c r="H498" s="121"/>
      <c r="I498" s="121"/>
      <c r="J498" s="121"/>
      <c r="K498" s="121"/>
      <c r="L498" s="121"/>
      <c r="M498" s="121"/>
      <c r="N498" s="121"/>
      <c r="O498" s="121"/>
      <c r="P498" s="121"/>
      <c r="Q498" s="121"/>
      <c r="R498" s="121"/>
      <c r="S498" s="121"/>
      <c r="T498" s="121"/>
      <c r="U498" s="121"/>
    </row>
    <row r="499" spans="2:21">
      <c r="B499" s="120"/>
      <c r="C499" s="121"/>
      <c r="D499" s="121"/>
      <c r="E499" s="121"/>
      <c r="F499" s="121"/>
      <c r="G499" s="121"/>
      <c r="H499" s="121"/>
      <c r="I499" s="121"/>
      <c r="J499" s="121"/>
      <c r="K499" s="121"/>
      <c r="L499" s="121"/>
      <c r="M499" s="121"/>
      <c r="N499" s="121"/>
      <c r="O499" s="121"/>
      <c r="P499" s="121"/>
      <c r="Q499" s="121"/>
      <c r="R499" s="121"/>
      <c r="S499" s="121"/>
      <c r="T499" s="121"/>
      <c r="U499" s="121"/>
    </row>
    <row r="500" spans="2:21">
      <c r="B500" s="120"/>
      <c r="C500" s="121"/>
      <c r="D500" s="121"/>
      <c r="E500" s="121"/>
      <c r="F500" s="121"/>
      <c r="G500" s="121"/>
      <c r="H500" s="121"/>
      <c r="I500" s="121"/>
      <c r="J500" s="121"/>
      <c r="K500" s="121"/>
      <c r="L500" s="121"/>
      <c r="M500" s="121"/>
      <c r="N500" s="121"/>
      <c r="O500" s="121"/>
      <c r="P500" s="121"/>
      <c r="Q500" s="121"/>
      <c r="R500" s="121"/>
      <c r="S500" s="121"/>
      <c r="T500" s="121"/>
      <c r="U500" s="121"/>
    </row>
    <row r="501" spans="2:21">
      <c r="B501" s="120"/>
      <c r="C501" s="121"/>
      <c r="D501" s="121"/>
      <c r="E501" s="121"/>
      <c r="F501" s="121"/>
      <c r="G501" s="121"/>
      <c r="H501" s="121"/>
      <c r="I501" s="121"/>
      <c r="J501" s="121"/>
      <c r="K501" s="121"/>
      <c r="L501" s="121"/>
      <c r="M501" s="121"/>
      <c r="N501" s="121"/>
      <c r="O501" s="121"/>
      <c r="P501" s="121"/>
      <c r="Q501" s="121"/>
      <c r="R501" s="121"/>
      <c r="S501" s="121"/>
      <c r="T501" s="121"/>
      <c r="U501" s="121"/>
    </row>
    <row r="502" spans="2:21">
      <c r="B502" s="120"/>
      <c r="C502" s="121"/>
      <c r="D502" s="121"/>
      <c r="E502" s="121"/>
      <c r="F502" s="121"/>
      <c r="G502" s="121"/>
      <c r="H502" s="121"/>
      <c r="I502" s="121"/>
      <c r="J502" s="121"/>
      <c r="K502" s="121"/>
      <c r="L502" s="121"/>
      <c r="M502" s="121"/>
      <c r="N502" s="121"/>
      <c r="O502" s="121"/>
      <c r="P502" s="121"/>
      <c r="Q502" s="121"/>
      <c r="R502" s="121"/>
      <c r="S502" s="121"/>
      <c r="T502" s="121"/>
      <c r="U502" s="121"/>
    </row>
    <row r="503" spans="2:21">
      <c r="B503" s="120"/>
      <c r="C503" s="121"/>
      <c r="D503" s="121"/>
      <c r="E503" s="121"/>
      <c r="F503" s="121"/>
      <c r="G503" s="121"/>
      <c r="H503" s="121"/>
      <c r="I503" s="121"/>
      <c r="J503" s="121"/>
      <c r="K503" s="121"/>
      <c r="L503" s="121"/>
      <c r="M503" s="121"/>
      <c r="N503" s="121"/>
      <c r="O503" s="121"/>
      <c r="P503" s="121"/>
      <c r="Q503" s="121"/>
      <c r="R503" s="121"/>
      <c r="S503" s="121"/>
      <c r="T503" s="121"/>
      <c r="U503" s="121"/>
    </row>
    <row r="504" spans="2:21">
      <c r="B504" s="120"/>
      <c r="C504" s="121"/>
      <c r="D504" s="121"/>
      <c r="E504" s="121"/>
      <c r="F504" s="121"/>
      <c r="G504" s="121"/>
      <c r="H504" s="121"/>
      <c r="I504" s="121"/>
      <c r="J504" s="121"/>
      <c r="K504" s="121"/>
      <c r="L504" s="121"/>
      <c r="M504" s="121"/>
      <c r="N504" s="121"/>
      <c r="O504" s="121"/>
      <c r="P504" s="121"/>
      <c r="Q504" s="121"/>
      <c r="R504" s="121"/>
      <c r="S504" s="121"/>
      <c r="T504" s="121"/>
      <c r="U504" s="121"/>
    </row>
    <row r="505" spans="2:21">
      <c r="B505" s="120"/>
      <c r="C505" s="121"/>
      <c r="D505" s="121"/>
      <c r="E505" s="121"/>
      <c r="F505" s="121"/>
      <c r="G505" s="121"/>
      <c r="H505" s="121"/>
      <c r="I505" s="121"/>
      <c r="J505" s="121"/>
      <c r="K505" s="121"/>
      <c r="L505" s="121"/>
      <c r="M505" s="121"/>
      <c r="N505" s="121"/>
      <c r="O505" s="121"/>
      <c r="P505" s="121"/>
      <c r="Q505" s="121"/>
      <c r="R505" s="121"/>
      <c r="S505" s="121"/>
      <c r="T505" s="121"/>
      <c r="U505" s="121"/>
    </row>
    <row r="506" spans="2:21">
      <c r="B506" s="120"/>
      <c r="C506" s="121"/>
      <c r="D506" s="121"/>
      <c r="E506" s="121"/>
      <c r="F506" s="121"/>
      <c r="G506" s="121"/>
      <c r="H506" s="121"/>
      <c r="I506" s="121"/>
      <c r="J506" s="121"/>
      <c r="K506" s="121"/>
      <c r="L506" s="121"/>
      <c r="M506" s="121"/>
      <c r="N506" s="121"/>
      <c r="O506" s="121"/>
      <c r="P506" s="121"/>
      <c r="Q506" s="121"/>
      <c r="R506" s="121"/>
      <c r="S506" s="121"/>
      <c r="T506" s="121"/>
      <c r="U506" s="121"/>
    </row>
    <row r="507" spans="2:21">
      <c r="B507" s="120"/>
      <c r="C507" s="121"/>
      <c r="D507" s="121"/>
      <c r="E507" s="121"/>
      <c r="F507" s="121"/>
      <c r="G507" s="121"/>
      <c r="H507" s="121"/>
      <c r="I507" s="121"/>
      <c r="J507" s="121"/>
      <c r="K507" s="121"/>
      <c r="L507" s="121"/>
      <c r="M507" s="121"/>
      <c r="N507" s="121"/>
      <c r="O507" s="121"/>
      <c r="P507" s="121"/>
      <c r="Q507" s="121"/>
      <c r="R507" s="121"/>
      <c r="S507" s="121"/>
      <c r="T507" s="121"/>
      <c r="U507" s="121"/>
    </row>
    <row r="508" spans="2:21">
      <c r="B508" s="120"/>
      <c r="C508" s="121"/>
      <c r="D508" s="121"/>
      <c r="E508" s="121"/>
      <c r="F508" s="121"/>
      <c r="G508" s="121"/>
      <c r="H508" s="121"/>
      <c r="I508" s="121"/>
      <c r="J508" s="121"/>
      <c r="K508" s="121"/>
      <c r="L508" s="121"/>
      <c r="M508" s="121"/>
      <c r="N508" s="121"/>
      <c r="O508" s="121"/>
      <c r="P508" s="121"/>
      <c r="Q508" s="121"/>
      <c r="R508" s="121"/>
      <c r="S508" s="121"/>
      <c r="T508" s="121"/>
      <c r="U508" s="121"/>
    </row>
    <row r="509" spans="2:21">
      <c r="B509" s="120"/>
      <c r="C509" s="121"/>
      <c r="D509" s="121"/>
      <c r="E509" s="121"/>
      <c r="F509" s="121"/>
      <c r="G509" s="121"/>
      <c r="H509" s="121"/>
      <c r="I509" s="121"/>
      <c r="J509" s="121"/>
      <c r="K509" s="121"/>
      <c r="L509" s="121"/>
      <c r="M509" s="121"/>
      <c r="N509" s="121"/>
      <c r="O509" s="121"/>
      <c r="P509" s="121"/>
      <c r="Q509" s="121"/>
      <c r="R509" s="121"/>
      <c r="S509" s="121"/>
      <c r="T509" s="121"/>
      <c r="U509" s="121"/>
    </row>
    <row r="510" spans="2:21">
      <c r="B510" s="120"/>
      <c r="C510" s="121"/>
      <c r="D510" s="121"/>
      <c r="E510" s="121"/>
      <c r="F510" s="121"/>
      <c r="G510" s="121"/>
      <c r="H510" s="121"/>
      <c r="I510" s="121"/>
      <c r="J510" s="121"/>
      <c r="K510" s="121"/>
      <c r="L510" s="121"/>
      <c r="M510" s="121"/>
      <c r="N510" s="121"/>
      <c r="O510" s="121"/>
      <c r="P510" s="121"/>
      <c r="Q510" s="121"/>
      <c r="R510" s="121"/>
      <c r="S510" s="121"/>
      <c r="T510" s="121"/>
      <c r="U510" s="121"/>
    </row>
    <row r="511" spans="2:21">
      <c r="B511" s="120"/>
      <c r="C511" s="121"/>
      <c r="D511" s="121"/>
      <c r="E511" s="121"/>
      <c r="F511" s="121"/>
      <c r="G511" s="121"/>
      <c r="H511" s="121"/>
      <c r="I511" s="121"/>
      <c r="J511" s="121"/>
      <c r="K511" s="121"/>
      <c r="L511" s="121"/>
      <c r="M511" s="121"/>
      <c r="N511" s="121"/>
      <c r="O511" s="121"/>
      <c r="P511" s="121"/>
      <c r="Q511" s="121"/>
      <c r="R511" s="121"/>
      <c r="S511" s="121"/>
      <c r="T511" s="121"/>
      <c r="U511" s="121"/>
    </row>
    <row r="512" spans="2:21">
      <c r="B512" s="120"/>
      <c r="C512" s="121"/>
      <c r="D512" s="121"/>
      <c r="E512" s="121"/>
      <c r="F512" s="121"/>
      <c r="G512" s="121"/>
      <c r="H512" s="121"/>
      <c r="I512" s="121"/>
      <c r="J512" s="121"/>
      <c r="K512" s="121"/>
      <c r="L512" s="121"/>
      <c r="M512" s="121"/>
      <c r="N512" s="121"/>
      <c r="O512" s="121"/>
      <c r="P512" s="121"/>
      <c r="Q512" s="121"/>
      <c r="R512" s="121"/>
      <c r="S512" s="121"/>
      <c r="T512" s="121"/>
      <c r="U512" s="121"/>
    </row>
    <row r="513" spans="2:21">
      <c r="B513" s="120"/>
      <c r="C513" s="121"/>
      <c r="D513" s="121"/>
      <c r="E513" s="121"/>
      <c r="F513" s="121"/>
      <c r="G513" s="121"/>
      <c r="H513" s="121"/>
      <c r="I513" s="121"/>
      <c r="J513" s="121"/>
      <c r="K513" s="121"/>
      <c r="L513" s="121"/>
      <c r="M513" s="121"/>
      <c r="N513" s="121"/>
      <c r="O513" s="121"/>
      <c r="P513" s="121"/>
      <c r="Q513" s="121"/>
      <c r="R513" s="121"/>
      <c r="S513" s="121"/>
      <c r="T513" s="121"/>
      <c r="U513" s="121"/>
    </row>
    <row r="514" spans="2:21">
      <c r="B514" s="120"/>
      <c r="C514" s="121"/>
      <c r="D514" s="121"/>
      <c r="E514" s="121"/>
      <c r="F514" s="121"/>
      <c r="G514" s="121"/>
      <c r="H514" s="121"/>
      <c r="I514" s="121"/>
      <c r="J514" s="121"/>
      <c r="K514" s="121"/>
      <c r="L514" s="121"/>
      <c r="M514" s="121"/>
      <c r="N514" s="121"/>
      <c r="O514" s="121"/>
      <c r="P514" s="121"/>
      <c r="Q514" s="121"/>
      <c r="R514" s="121"/>
      <c r="S514" s="121"/>
      <c r="T514" s="121"/>
      <c r="U514" s="121"/>
    </row>
    <row r="515" spans="2:21">
      <c r="B515" s="120"/>
      <c r="C515" s="121"/>
      <c r="D515" s="121"/>
      <c r="E515" s="121"/>
      <c r="F515" s="121"/>
      <c r="G515" s="121"/>
      <c r="H515" s="121"/>
      <c r="I515" s="121"/>
      <c r="J515" s="121"/>
      <c r="K515" s="121"/>
      <c r="L515" s="121"/>
      <c r="M515" s="121"/>
      <c r="N515" s="121"/>
      <c r="O515" s="121"/>
      <c r="P515" s="121"/>
      <c r="Q515" s="121"/>
      <c r="R515" s="121"/>
      <c r="S515" s="121"/>
      <c r="T515" s="121"/>
      <c r="U515" s="121"/>
    </row>
    <row r="516" spans="2:21">
      <c r="B516" s="120"/>
      <c r="C516" s="121"/>
      <c r="D516" s="121"/>
      <c r="E516" s="121"/>
      <c r="F516" s="121"/>
      <c r="G516" s="121"/>
      <c r="H516" s="121"/>
      <c r="I516" s="121"/>
      <c r="J516" s="121"/>
      <c r="K516" s="121"/>
      <c r="L516" s="121"/>
      <c r="M516" s="121"/>
      <c r="N516" s="121"/>
      <c r="O516" s="121"/>
      <c r="P516" s="121"/>
      <c r="Q516" s="121"/>
      <c r="R516" s="121"/>
      <c r="S516" s="121"/>
      <c r="T516" s="121"/>
      <c r="U516" s="121"/>
    </row>
    <row r="517" spans="2:21">
      <c r="B517" s="120"/>
      <c r="C517" s="121"/>
      <c r="D517" s="121"/>
      <c r="E517" s="121"/>
      <c r="F517" s="121"/>
      <c r="G517" s="121"/>
      <c r="H517" s="121"/>
      <c r="I517" s="121"/>
      <c r="J517" s="121"/>
      <c r="K517" s="121"/>
      <c r="L517" s="121"/>
      <c r="M517" s="121"/>
      <c r="N517" s="121"/>
      <c r="O517" s="121"/>
      <c r="P517" s="121"/>
      <c r="Q517" s="121"/>
      <c r="R517" s="121"/>
      <c r="S517" s="121"/>
      <c r="T517" s="121"/>
      <c r="U517" s="121"/>
    </row>
    <row r="518" spans="2:21">
      <c r="B518" s="120"/>
      <c r="C518" s="121"/>
      <c r="D518" s="121"/>
      <c r="E518" s="121"/>
      <c r="F518" s="121"/>
      <c r="G518" s="121"/>
      <c r="H518" s="121"/>
      <c r="I518" s="121"/>
      <c r="J518" s="121"/>
      <c r="K518" s="121"/>
      <c r="L518" s="121"/>
      <c r="M518" s="121"/>
      <c r="N518" s="121"/>
      <c r="O518" s="121"/>
      <c r="P518" s="121"/>
      <c r="Q518" s="121"/>
      <c r="R518" s="121"/>
      <c r="S518" s="121"/>
      <c r="T518" s="121"/>
      <c r="U518" s="121"/>
    </row>
    <row r="519" spans="2:21">
      <c r="B519" s="120"/>
      <c r="C519" s="121"/>
      <c r="D519" s="121"/>
      <c r="E519" s="121"/>
      <c r="F519" s="121"/>
      <c r="G519" s="121"/>
      <c r="H519" s="121"/>
      <c r="I519" s="121"/>
      <c r="J519" s="121"/>
      <c r="K519" s="121"/>
      <c r="L519" s="121"/>
      <c r="M519" s="121"/>
      <c r="N519" s="121"/>
      <c r="O519" s="121"/>
      <c r="P519" s="121"/>
      <c r="Q519" s="121"/>
      <c r="R519" s="121"/>
      <c r="S519" s="121"/>
      <c r="T519" s="121"/>
      <c r="U519" s="121"/>
    </row>
    <row r="520" spans="2:21">
      <c r="B520" s="120"/>
      <c r="C520" s="121"/>
      <c r="D520" s="121"/>
      <c r="E520" s="121"/>
      <c r="F520" s="121"/>
      <c r="G520" s="121"/>
      <c r="H520" s="121"/>
      <c r="I520" s="121"/>
      <c r="J520" s="121"/>
      <c r="K520" s="121"/>
      <c r="L520" s="121"/>
      <c r="M520" s="121"/>
      <c r="N520" s="121"/>
      <c r="O520" s="121"/>
      <c r="P520" s="121"/>
      <c r="Q520" s="121"/>
      <c r="R520" s="121"/>
      <c r="S520" s="121"/>
      <c r="T520" s="121"/>
      <c r="U520" s="121"/>
    </row>
    <row r="521" spans="2:21">
      <c r="B521" s="120"/>
      <c r="C521" s="121"/>
      <c r="D521" s="121"/>
      <c r="E521" s="121"/>
      <c r="F521" s="121"/>
      <c r="G521" s="121"/>
      <c r="H521" s="121"/>
      <c r="I521" s="121"/>
      <c r="J521" s="121"/>
      <c r="K521" s="121"/>
      <c r="L521" s="121"/>
      <c r="M521" s="121"/>
      <c r="N521" s="121"/>
      <c r="O521" s="121"/>
      <c r="P521" s="121"/>
      <c r="Q521" s="121"/>
      <c r="R521" s="121"/>
      <c r="S521" s="121"/>
      <c r="T521" s="121"/>
      <c r="U521" s="121"/>
    </row>
    <row r="522" spans="2:21">
      <c r="B522" s="120"/>
      <c r="C522" s="121"/>
      <c r="D522" s="121"/>
      <c r="E522" s="121"/>
      <c r="F522" s="121"/>
      <c r="G522" s="121"/>
      <c r="H522" s="121"/>
      <c r="I522" s="121"/>
      <c r="J522" s="121"/>
      <c r="K522" s="121"/>
      <c r="L522" s="121"/>
      <c r="M522" s="121"/>
      <c r="N522" s="121"/>
      <c r="O522" s="121"/>
      <c r="P522" s="121"/>
      <c r="Q522" s="121"/>
      <c r="R522" s="121"/>
      <c r="S522" s="121"/>
      <c r="T522" s="121"/>
      <c r="U522" s="121"/>
    </row>
    <row r="523" spans="2:21">
      <c r="B523" s="120"/>
      <c r="C523" s="121"/>
      <c r="D523" s="121"/>
      <c r="E523" s="121"/>
      <c r="F523" s="121"/>
      <c r="G523" s="121"/>
      <c r="H523" s="121"/>
      <c r="I523" s="121"/>
      <c r="J523" s="121"/>
      <c r="K523" s="121"/>
      <c r="L523" s="121"/>
      <c r="M523" s="121"/>
      <c r="N523" s="121"/>
      <c r="O523" s="121"/>
      <c r="P523" s="121"/>
      <c r="Q523" s="121"/>
      <c r="R523" s="121"/>
      <c r="S523" s="121"/>
      <c r="T523" s="121"/>
      <c r="U523" s="121"/>
    </row>
    <row r="524" spans="2:21">
      <c r="B524" s="120"/>
      <c r="C524" s="121"/>
      <c r="D524" s="121"/>
      <c r="E524" s="121"/>
      <c r="F524" s="121"/>
      <c r="G524" s="121"/>
      <c r="H524" s="121"/>
      <c r="I524" s="121"/>
      <c r="J524" s="121"/>
      <c r="K524" s="121"/>
      <c r="L524" s="121"/>
      <c r="M524" s="121"/>
      <c r="N524" s="121"/>
      <c r="O524" s="121"/>
      <c r="P524" s="121"/>
      <c r="Q524" s="121"/>
      <c r="R524" s="121"/>
      <c r="S524" s="121"/>
      <c r="T524" s="121"/>
      <c r="U524" s="121"/>
    </row>
    <row r="525" spans="2:21">
      <c r="B525" s="120"/>
      <c r="C525" s="121"/>
      <c r="D525" s="121"/>
      <c r="E525" s="121"/>
      <c r="F525" s="121"/>
      <c r="G525" s="121"/>
      <c r="H525" s="121"/>
      <c r="I525" s="121"/>
      <c r="J525" s="121"/>
      <c r="K525" s="121"/>
      <c r="L525" s="121"/>
      <c r="M525" s="121"/>
      <c r="N525" s="121"/>
      <c r="O525" s="121"/>
      <c r="P525" s="121"/>
      <c r="Q525" s="121"/>
      <c r="R525" s="121"/>
      <c r="S525" s="121"/>
      <c r="T525" s="121"/>
      <c r="U525" s="121"/>
    </row>
    <row r="526" spans="2:21">
      <c r="B526" s="120"/>
      <c r="C526" s="121"/>
      <c r="D526" s="121"/>
      <c r="E526" s="121"/>
      <c r="F526" s="121"/>
      <c r="G526" s="121"/>
      <c r="H526" s="121"/>
      <c r="I526" s="121"/>
      <c r="J526" s="121"/>
      <c r="K526" s="121"/>
      <c r="L526" s="121"/>
      <c r="M526" s="121"/>
      <c r="N526" s="121"/>
      <c r="O526" s="121"/>
      <c r="P526" s="121"/>
      <c r="Q526" s="121"/>
      <c r="R526" s="121"/>
      <c r="S526" s="121"/>
      <c r="T526" s="121"/>
      <c r="U526" s="121"/>
    </row>
    <row r="527" spans="2:21">
      <c r="B527" s="120"/>
      <c r="C527" s="121"/>
      <c r="D527" s="121"/>
      <c r="E527" s="121"/>
      <c r="F527" s="121"/>
      <c r="G527" s="121"/>
      <c r="H527" s="121"/>
      <c r="I527" s="121"/>
      <c r="J527" s="121"/>
      <c r="K527" s="121"/>
      <c r="L527" s="121"/>
      <c r="M527" s="121"/>
      <c r="N527" s="121"/>
      <c r="O527" s="121"/>
      <c r="P527" s="121"/>
      <c r="Q527" s="121"/>
      <c r="R527" s="121"/>
      <c r="S527" s="121"/>
      <c r="T527" s="121"/>
      <c r="U527" s="121"/>
    </row>
    <row r="528" spans="2:21">
      <c r="B528" s="120"/>
      <c r="C528" s="121"/>
      <c r="D528" s="121"/>
      <c r="E528" s="121"/>
      <c r="F528" s="121"/>
      <c r="G528" s="121"/>
      <c r="H528" s="121"/>
      <c r="I528" s="121"/>
      <c r="J528" s="121"/>
      <c r="K528" s="121"/>
      <c r="L528" s="121"/>
      <c r="M528" s="121"/>
      <c r="N528" s="121"/>
      <c r="O528" s="121"/>
      <c r="P528" s="121"/>
      <c r="Q528" s="121"/>
      <c r="R528" s="121"/>
      <c r="S528" s="121"/>
      <c r="T528" s="121"/>
      <c r="U528" s="121"/>
    </row>
    <row r="529" spans="2:21">
      <c r="B529" s="120"/>
      <c r="C529" s="121"/>
      <c r="D529" s="121"/>
      <c r="E529" s="121"/>
      <c r="F529" s="121"/>
      <c r="G529" s="121"/>
      <c r="H529" s="121"/>
      <c r="I529" s="121"/>
      <c r="J529" s="121"/>
      <c r="K529" s="121"/>
      <c r="L529" s="121"/>
      <c r="M529" s="121"/>
      <c r="N529" s="121"/>
      <c r="O529" s="121"/>
      <c r="P529" s="121"/>
      <c r="Q529" s="121"/>
      <c r="R529" s="121"/>
      <c r="S529" s="121"/>
      <c r="T529" s="121"/>
      <c r="U529" s="121"/>
    </row>
    <row r="530" spans="2:21">
      <c r="B530" s="120"/>
      <c r="C530" s="121"/>
      <c r="D530" s="121"/>
      <c r="E530" s="121"/>
      <c r="F530" s="121"/>
      <c r="G530" s="121"/>
      <c r="H530" s="121"/>
      <c r="I530" s="121"/>
      <c r="J530" s="121"/>
      <c r="K530" s="121"/>
      <c r="L530" s="121"/>
      <c r="M530" s="121"/>
      <c r="N530" s="121"/>
      <c r="O530" s="121"/>
      <c r="P530" s="121"/>
      <c r="Q530" s="121"/>
      <c r="R530" s="121"/>
      <c r="S530" s="121"/>
      <c r="T530" s="121"/>
      <c r="U530" s="121"/>
    </row>
    <row r="531" spans="2:21">
      <c r="B531" s="120"/>
      <c r="C531" s="121"/>
      <c r="D531" s="121"/>
      <c r="E531" s="121"/>
      <c r="F531" s="121"/>
      <c r="G531" s="121"/>
      <c r="H531" s="121"/>
      <c r="I531" s="121"/>
      <c r="J531" s="121"/>
      <c r="K531" s="121"/>
      <c r="L531" s="121"/>
      <c r="M531" s="121"/>
      <c r="N531" s="121"/>
      <c r="O531" s="121"/>
      <c r="P531" s="121"/>
      <c r="Q531" s="121"/>
      <c r="R531" s="121"/>
      <c r="S531" s="121"/>
      <c r="T531" s="121"/>
      <c r="U531" s="121"/>
    </row>
    <row r="532" spans="2:21">
      <c r="B532" s="120"/>
      <c r="C532" s="121"/>
      <c r="D532" s="121"/>
      <c r="E532" s="121"/>
      <c r="F532" s="121"/>
      <c r="G532" s="121"/>
      <c r="H532" s="121"/>
      <c r="I532" s="121"/>
      <c r="J532" s="121"/>
      <c r="K532" s="121"/>
      <c r="L532" s="121"/>
      <c r="M532" s="121"/>
      <c r="N532" s="121"/>
      <c r="O532" s="121"/>
      <c r="P532" s="121"/>
      <c r="Q532" s="121"/>
      <c r="R532" s="121"/>
      <c r="S532" s="121"/>
      <c r="T532" s="121"/>
      <c r="U532" s="121"/>
    </row>
    <row r="533" spans="2:21">
      <c r="B533" s="120"/>
      <c r="C533" s="121"/>
      <c r="D533" s="121"/>
      <c r="E533" s="121"/>
      <c r="F533" s="121"/>
      <c r="G533" s="121"/>
      <c r="H533" s="121"/>
      <c r="I533" s="121"/>
      <c r="J533" s="121"/>
      <c r="K533" s="121"/>
      <c r="L533" s="121"/>
      <c r="M533" s="121"/>
      <c r="N533" s="121"/>
      <c r="O533" s="121"/>
      <c r="P533" s="121"/>
      <c r="Q533" s="121"/>
      <c r="R533" s="121"/>
      <c r="S533" s="121"/>
      <c r="T533" s="121"/>
      <c r="U533" s="121"/>
    </row>
    <row r="534" spans="2:21">
      <c r="B534" s="120"/>
      <c r="C534" s="121"/>
      <c r="D534" s="121"/>
      <c r="E534" s="121"/>
      <c r="F534" s="121"/>
      <c r="G534" s="121"/>
      <c r="H534" s="121"/>
      <c r="I534" s="121"/>
      <c r="J534" s="121"/>
      <c r="K534" s="121"/>
      <c r="L534" s="121"/>
      <c r="M534" s="121"/>
      <c r="N534" s="121"/>
      <c r="O534" s="121"/>
      <c r="P534" s="121"/>
      <c r="Q534" s="121"/>
      <c r="R534" s="121"/>
      <c r="S534" s="121"/>
      <c r="T534" s="121"/>
      <c r="U534" s="121"/>
    </row>
    <row r="535" spans="2:21">
      <c r="B535" s="120"/>
      <c r="C535" s="121"/>
      <c r="D535" s="121"/>
      <c r="E535" s="121"/>
      <c r="F535" s="121"/>
      <c r="G535" s="121"/>
      <c r="H535" s="121"/>
      <c r="I535" s="121"/>
      <c r="J535" s="121"/>
      <c r="K535" s="121"/>
      <c r="L535" s="121"/>
      <c r="M535" s="121"/>
      <c r="N535" s="121"/>
      <c r="O535" s="121"/>
      <c r="P535" s="121"/>
      <c r="Q535" s="121"/>
      <c r="R535" s="121"/>
      <c r="S535" s="121"/>
      <c r="T535" s="121"/>
      <c r="U535" s="121"/>
    </row>
    <row r="536" spans="2:21">
      <c r="B536" s="120"/>
      <c r="C536" s="121"/>
      <c r="D536" s="121"/>
      <c r="E536" s="121"/>
      <c r="F536" s="121"/>
      <c r="G536" s="121"/>
      <c r="H536" s="121"/>
      <c r="I536" s="121"/>
      <c r="J536" s="121"/>
      <c r="K536" s="121"/>
      <c r="L536" s="121"/>
      <c r="M536" s="121"/>
      <c r="N536" s="121"/>
      <c r="O536" s="121"/>
      <c r="P536" s="121"/>
      <c r="Q536" s="121"/>
      <c r="R536" s="121"/>
      <c r="S536" s="121"/>
      <c r="T536" s="121"/>
      <c r="U536" s="121"/>
    </row>
    <row r="537" spans="2:21">
      <c r="B537" s="120"/>
      <c r="C537" s="121"/>
      <c r="D537" s="121"/>
      <c r="E537" s="121"/>
      <c r="F537" s="121"/>
      <c r="G537" s="121"/>
      <c r="H537" s="121"/>
      <c r="I537" s="121"/>
      <c r="J537" s="121"/>
      <c r="K537" s="121"/>
      <c r="L537" s="121"/>
      <c r="M537" s="121"/>
      <c r="N537" s="121"/>
      <c r="O537" s="121"/>
      <c r="P537" s="121"/>
      <c r="Q537" s="121"/>
      <c r="R537" s="121"/>
      <c r="S537" s="121"/>
      <c r="T537" s="121"/>
      <c r="U537" s="121"/>
    </row>
    <row r="538" spans="2:21">
      <c r="B538" s="120"/>
      <c r="C538" s="121"/>
      <c r="D538" s="121"/>
      <c r="E538" s="121"/>
      <c r="F538" s="121"/>
      <c r="G538" s="121"/>
      <c r="H538" s="121"/>
      <c r="I538" s="121"/>
      <c r="J538" s="121"/>
      <c r="K538" s="121"/>
      <c r="L538" s="121"/>
      <c r="M538" s="121"/>
      <c r="N538" s="121"/>
      <c r="O538" s="121"/>
      <c r="P538" s="121"/>
      <c r="Q538" s="121"/>
      <c r="R538" s="121"/>
      <c r="S538" s="121"/>
      <c r="T538" s="121"/>
      <c r="U538" s="121"/>
    </row>
    <row r="539" spans="2:21">
      <c r="B539" s="120"/>
      <c r="C539" s="121"/>
      <c r="D539" s="121"/>
      <c r="E539" s="121"/>
      <c r="F539" s="121"/>
      <c r="G539" s="121"/>
      <c r="H539" s="121"/>
      <c r="I539" s="121"/>
      <c r="J539" s="121"/>
      <c r="K539" s="121"/>
      <c r="L539" s="121"/>
      <c r="M539" s="121"/>
      <c r="N539" s="121"/>
      <c r="O539" s="121"/>
      <c r="P539" s="121"/>
      <c r="Q539" s="121"/>
      <c r="R539" s="121"/>
      <c r="S539" s="121"/>
      <c r="T539" s="121"/>
      <c r="U539" s="121"/>
    </row>
    <row r="540" spans="2:21">
      <c r="B540" s="120"/>
      <c r="C540" s="121"/>
      <c r="D540" s="121"/>
      <c r="E540" s="121"/>
      <c r="F540" s="121"/>
      <c r="G540" s="121"/>
      <c r="H540" s="121"/>
      <c r="I540" s="121"/>
      <c r="J540" s="121"/>
      <c r="K540" s="121"/>
      <c r="L540" s="121"/>
      <c r="M540" s="121"/>
      <c r="N540" s="121"/>
      <c r="O540" s="121"/>
      <c r="P540" s="121"/>
      <c r="Q540" s="121"/>
      <c r="R540" s="121"/>
      <c r="S540" s="121"/>
      <c r="T540" s="121"/>
      <c r="U540" s="121"/>
    </row>
    <row r="541" spans="2:21">
      <c r="B541" s="120"/>
      <c r="C541" s="121"/>
      <c r="D541" s="121"/>
      <c r="E541" s="121"/>
      <c r="F541" s="121"/>
      <c r="G541" s="121"/>
      <c r="H541" s="121"/>
      <c r="I541" s="121"/>
      <c r="J541" s="121"/>
      <c r="K541" s="121"/>
      <c r="L541" s="121"/>
      <c r="M541" s="121"/>
      <c r="N541" s="121"/>
      <c r="O541" s="121"/>
      <c r="P541" s="121"/>
      <c r="Q541" s="121"/>
      <c r="R541" s="121"/>
      <c r="S541" s="121"/>
      <c r="T541" s="121"/>
      <c r="U541" s="121"/>
    </row>
    <row r="542" spans="2:21">
      <c r="B542" s="120"/>
      <c r="C542" s="121"/>
      <c r="D542" s="121"/>
      <c r="E542" s="121"/>
      <c r="F542" s="121"/>
      <c r="G542" s="121"/>
      <c r="H542" s="121"/>
      <c r="I542" s="121"/>
      <c r="J542" s="121"/>
      <c r="K542" s="121"/>
      <c r="L542" s="121"/>
      <c r="M542" s="121"/>
      <c r="N542" s="121"/>
      <c r="O542" s="121"/>
      <c r="P542" s="121"/>
      <c r="Q542" s="121"/>
      <c r="R542" s="121"/>
      <c r="S542" s="121"/>
      <c r="T542" s="121"/>
      <c r="U542" s="121"/>
    </row>
    <row r="543" spans="2:21">
      <c r="B543" s="120"/>
      <c r="C543" s="121"/>
      <c r="D543" s="121"/>
      <c r="E543" s="121"/>
      <c r="F543" s="121"/>
      <c r="G543" s="121"/>
      <c r="H543" s="121"/>
      <c r="I543" s="121"/>
      <c r="J543" s="121"/>
      <c r="K543" s="121"/>
      <c r="L543" s="121"/>
      <c r="M543" s="121"/>
      <c r="N543" s="121"/>
      <c r="O543" s="121"/>
      <c r="P543" s="121"/>
      <c r="Q543" s="121"/>
      <c r="R543" s="121"/>
      <c r="S543" s="121"/>
      <c r="T543" s="121"/>
      <c r="U543" s="121"/>
    </row>
    <row r="544" spans="2:21">
      <c r="B544" s="120"/>
      <c r="C544" s="121"/>
      <c r="D544" s="121"/>
      <c r="E544" s="121"/>
      <c r="F544" s="121"/>
      <c r="G544" s="121"/>
      <c r="H544" s="121"/>
      <c r="I544" s="121"/>
      <c r="J544" s="121"/>
      <c r="K544" s="121"/>
      <c r="L544" s="121"/>
      <c r="M544" s="121"/>
      <c r="N544" s="121"/>
      <c r="O544" s="121"/>
      <c r="P544" s="121"/>
      <c r="Q544" s="121"/>
      <c r="R544" s="121"/>
      <c r="S544" s="121"/>
      <c r="T544" s="121"/>
      <c r="U544" s="121"/>
    </row>
    <row r="545" spans="2:21">
      <c r="B545" s="120"/>
      <c r="C545" s="121"/>
      <c r="D545" s="121"/>
      <c r="E545" s="121"/>
      <c r="F545" s="121"/>
      <c r="G545" s="121"/>
      <c r="H545" s="121"/>
      <c r="I545" s="121"/>
      <c r="J545" s="121"/>
      <c r="K545" s="121"/>
      <c r="L545" s="121"/>
      <c r="M545" s="121"/>
      <c r="N545" s="121"/>
      <c r="O545" s="121"/>
      <c r="P545" s="121"/>
      <c r="Q545" s="121"/>
      <c r="R545" s="121"/>
      <c r="S545" s="121"/>
      <c r="T545" s="121"/>
      <c r="U545" s="121"/>
    </row>
    <row r="546" spans="2:21">
      <c r="B546" s="120"/>
      <c r="C546" s="121"/>
      <c r="D546" s="121"/>
      <c r="E546" s="121"/>
      <c r="F546" s="121"/>
      <c r="G546" s="121"/>
      <c r="H546" s="121"/>
      <c r="I546" s="121"/>
      <c r="J546" s="121"/>
      <c r="K546" s="121"/>
      <c r="L546" s="121"/>
      <c r="M546" s="121"/>
      <c r="N546" s="121"/>
      <c r="O546" s="121"/>
      <c r="P546" s="121"/>
      <c r="Q546" s="121"/>
      <c r="R546" s="121"/>
      <c r="S546" s="121"/>
      <c r="T546" s="121"/>
      <c r="U546" s="121"/>
    </row>
    <row r="547" spans="2:21">
      <c r="B547" s="120"/>
      <c r="C547" s="121"/>
      <c r="D547" s="121"/>
      <c r="E547" s="121"/>
      <c r="F547" s="121"/>
      <c r="G547" s="121"/>
      <c r="H547" s="121"/>
      <c r="I547" s="121"/>
      <c r="J547" s="121"/>
      <c r="K547" s="121"/>
      <c r="L547" s="121"/>
      <c r="M547" s="121"/>
      <c r="N547" s="121"/>
      <c r="O547" s="121"/>
      <c r="P547" s="121"/>
      <c r="Q547" s="121"/>
      <c r="R547" s="121"/>
      <c r="S547" s="121"/>
      <c r="T547" s="121"/>
      <c r="U547" s="121"/>
    </row>
    <row r="548" spans="2:21">
      <c r="B548" s="120"/>
      <c r="C548" s="121"/>
      <c r="D548" s="121"/>
      <c r="E548" s="121"/>
      <c r="F548" s="121"/>
      <c r="G548" s="121"/>
      <c r="H548" s="121"/>
      <c r="I548" s="121"/>
      <c r="J548" s="121"/>
      <c r="K548" s="121"/>
      <c r="L548" s="121"/>
      <c r="M548" s="121"/>
      <c r="N548" s="121"/>
      <c r="O548" s="121"/>
      <c r="P548" s="121"/>
      <c r="Q548" s="121"/>
      <c r="R548" s="121"/>
      <c r="S548" s="121"/>
      <c r="T548" s="121"/>
      <c r="U548" s="121"/>
    </row>
    <row r="549" spans="2:21">
      <c r="B549" s="120"/>
      <c r="C549" s="121"/>
      <c r="D549" s="121"/>
      <c r="E549" s="121"/>
      <c r="F549" s="121"/>
      <c r="G549" s="121"/>
      <c r="H549" s="121"/>
      <c r="I549" s="121"/>
      <c r="J549" s="121"/>
      <c r="K549" s="121"/>
      <c r="L549" s="121"/>
      <c r="M549" s="121"/>
      <c r="N549" s="121"/>
      <c r="O549" s="121"/>
      <c r="P549" s="121"/>
      <c r="Q549" s="121"/>
      <c r="R549" s="121"/>
      <c r="S549" s="121"/>
      <c r="T549" s="121"/>
      <c r="U549" s="121"/>
    </row>
    <row r="550" spans="2:21">
      <c r="B550" s="120"/>
      <c r="C550" s="121"/>
      <c r="D550" s="121"/>
      <c r="E550" s="121"/>
      <c r="F550" s="121"/>
      <c r="G550" s="121"/>
      <c r="H550" s="121"/>
      <c r="I550" s="121"/>
      <c r="J550" s="121"/>
      <c r="K550" s="121"/>
      <c r="L550" s="121"/>
      <c r="M550" s="121"/>
      <c r="N550" s="121"/>
      <c r="O550" s="121"/>
      <c r="P550" s="121"/>
      <c r="Q550" s="121"/>
      <c r="R550" s="121"/>
      <c r="S550" s="121"/>
      <c r="T550" s="121"/>
      <c r="U550" s="121"/>
    </row>
    <row r="551" spans="2:21">
      <c r="B551" s="120"/>
      <c r="C551" s="121"/>
      <c r="D551" s="121"/>
      <c r="E551" s="121"/>
      <c r="F551" s="121"/>
      <c r="G551" s="121"/>
      <c r="H551" s="121"/>
      <c r="I551" s="121"/>
      <c r="J551" s="121"/>
      <c r="K551" s="121"/>
      <c r="L551" s="121"/>
      <c r="M551" s="121"/>
      <c r="N551" s="121"/>
      <c r="O551" s="121"/>
      <c r="P551" s="121"/>
      <c r="Q551" s="121"/>
      <c r="R551" s="121"/>
      <c r="S551" s="121"/>
      <c r="T551" s="121"/>
      <c r="U551" s="121"/>
    </row>
    <row r="552" spans="2:21">
      <c r="B552" s="120"/>
      <c r="C552" s="121"/>
      <c r="D552" s="121"/>
      <c r="E552" s="121"/>
      <c r="F552" s="121"/>
      <c r="G552" s="121"/>
      <c r="H552" s="121"/>
      <c r="I552" s="121"/>
      <c r="J552" s="121"/>
      <c r="K552" s="121"/>
      <c r="L552" s="121"/>
      <c r="M552" s="121"/>
      <c r="N552" s="121"/>
      <c r="O552" s="121"/>
      <c r="P552" s="121"/>
      <c r="Q552" s="121"/>
      <c r="R552" s="121"/>
      <c r="S552" s="121"/>
      <c r="T552" s="121"/>
      <c r="U552" s="121"/>
    </row>
    <row r="553" spans="2:21">
      <c r="B553" s="120"/>
      <c r="C553" s="121"/>
      <c r="D553" s="121"/>
      <c r="E553" s="121"/>
      <c r="F553" s="121"/>
      <c r="G553" s="121"/>
      <c r="H553" s="121"/>
      <c r="I553" s="121"/>
      <c r="J553" s="121"/>
      <c r="K553" s="121"/>
      <c r="L553" s="121"/>
      <c r="M553" s="121"/>
      <c r="N553" s="121"/>
      <c r="O553" s="121"/>
      <c r="P553" s="121"/>
      <c r="Q553" s="121"/>
      <c r="R553" s="121"/>
      <c r="S553" s="121"/>
      <c r="T553" s="121"/>
      <c r="U553" s="121"/>
    </row>
    <row r="554" spans="2:21">
      <c r="B554" s="120"/>
      <c r="C554" s="121"/>
      <c r="D554" s="121"/>
      <c r="E554" s="121"/>
      <c r="F554" s="121"/>
      <c r="G554" s="121"/>
      <c r="H554" s="121"/>
      <c r="I554" s="121"/>
      <c r="J554" s="121"/>
      <c r="K554" s="121"/>
      <c r="L554" s="121"/>
      <c r="M554" s="121"/>
      <c r="N554" s="121"/>
      <c r="O554" s="121"/>
      <c r="P554" s="121"/>
      <c r="Q554" s="121"/>
      <c r="R554" s="121"/>
      <c r="S554" s="121"/>
      <c r="T554" s="121"/>
      <c r="U554" s="121"/>
    </row>
    <row r="555" spans="2:21">
      <c r="B555" s="120"/>
      <c r="C555" s="121"/>
      <c r="D555" s="121"/>
      <c r="E555" s="121"/>
      <c r="F555" s="121"/>
      <c r="G555" s="121"/>
      <c r="H555" s="121"/>
      <c r="I555" s="121"/>
      <c r="J555" s="121"/>
      <c r="K555" s="121"/>
      <c r="L555" s="121"/>
      <c r="M555" s="121"/>
      <c r="N555" s="121"/>
      <c r="O555" s="121"/>
      <c r="P555" s="121"/>
      <c r="Q555" s="121"/>
      <c r="R555" s="121"/>
      <c r="S555" s="121"/>
      <c r="T555" s="121"/>
      <c r="U555" s="121"/>
    </row>
    <row r="556" spans="2:21">
      <c r="B556" s="120"/>
      <c r="C556" s="121"/>
      <c r="D556" s="121"/>
      <c r="E556" s="121"/>
      <c r="F556" s="121"/>
      <c r="G556" s="121"/>
      <c r="H556" s="121"/>
      <c r="I556" s="121"/>
      <c r="J556" s="121"/>
      <c r="K556" s="121"/>
      <c r="L556" s="121"/>
      <c r="M556" s="121"/>
      <c r="N556" s="121"/>
      <c r="O556" s="121"/>
      <c r="P556" s="121"/>
      <c r="Q556" s="121"/>
      <c r="R556" s="121"/>
      <c r="S556" s="121"/>
      <c r="T556" s="121"/>
      <c r="U556" s="121"/>
    </row>
    <row r="557" spans="2:21">
      <c r="B557" s="120"/>
      <c r="C557" s="121"/>
      <c r="D557" s="121"/>
      <c r="E557" s="121"/>
      <c r="F557" s="121"/>
      <c r="G557" s="121"/>
      <c r="H557" s="121"/>
      <c r="I557" s="121"/>
      <c r="J557" s="121"/>
      <c r="K557" s="121"/>
      <c r="L557" s="121"/>
      <c r="M557" s="121"/>
      <c r="N557" s="121"/>
      <c r="O557" s="121"/>
      <c r="P557" s="121"/>
      <c r="Q557" s="121"/>
      <c r="R557" s="121"/>
      <c r="S557" s="121"/>
      <c r="T557" s="121"/>
      <c r="U557" s="121"/>
    </row>
    <row r="558" spans="2:21">
      <c r="B558" s="120"/>
      <c r="C558" s="121"/>
      <c r="D558" s="121"/>
      <c r="E558" s="121"/>
      <c r="F558" s="121"/>
      <c r="G558" s="121"/>
      <c r="H558" s="121"/>
      <c r="I558" s="121"/>
      <c r="J558" s="121"/>
      <c r="K558" s="121"/>
      <c r="L558" s="121"/>
      <c r="M558" s="121"/>
      <c r="N558" s="121"/>
      <c r="O558" s="121"/>
      <c r="P558" s="121"/>
      <c r="Q558" s="121"/>
      <c r="R558" s="121"/>
      <c r="S558" s="121"/>
      <c r="T558" s="121"/>
      <c r="U558" s="121"/>
    </row>
    <row r="559" spans="2:21">
      <c r="B559" s="120"/>
      <c r="C559" s="121"/>
      <c r="D559" s="121"/>
      <c r="E559" s="121"/>
      <c r="F559" s="121"/>
      <c r="G559" s="121"/>
      <c r="H559" s="121"/>
      <c r="I559" s="121"/>
      <c r="J559" s="121"/>
      <c r="K559" s="121"/>
      <c r="L559" s="121"/>
      <c r="M559" s="121"/>
      <c r="N559" s="121"/>
      <c r="O559" s="121"/>
      <c r="P559" s="121"/>
      <c r="Q559" s="121"/>
      <c r="R559" s="121"/>
      <c r="S559" s="121"/>
      <c r="T559" s="121"/>
      <c r="U559" s="121"/>
    </row>
    <row r="560" spans="2:21">
      <c r="B560" s="120"/>
      <c r="C560" s="121"/>
      <c r="D560" s="121"/>
      <c r="E560" s="121"/>
      <c r="F560" s="121"/>
      <c r="G560" s="121"/>
      <c r="H560" s="121"/>
      <c r="I560" s="121"/>
      <c r="J560" s="121"/>
      <c r="K560" s="121"/>
      <c r="L560" s="121"/>
      <c r="M560" s="121"/>
      <c r="N560" s="121"/>
      <c r="O560" s="121"/>
      <c r="P560" s="121"/>
      <c r="Q560" s="121"/>
      <c r="R560" s="121"/>
      <c r="S560" s="121"/>
      <c r="T560" s="121"/>
      <c r="U560" s="121"/>
    </row>
    <row r="561" spans="2:21">
      <c r="B561" s="120"/>
      <c r="C561" s="121"/>
      <c r="D561" s="121"/>
      <c r="E561" s="121"/>
      <c r="F561" s="121"/>
      <c r="G561" s="121"/>
      <c r="H561" s="121"/>
      <c r="I561" s="121"/>
      <c r="J561" s="121"/>
      <c r="K561" s="121"/>
      <c r="L561" s="121"/>
      <c r="M561" s="121"/>
      <c r="N561" s="121"/>
      <c r="O561" s="121"/>
      <c r="P561" s="121"/>
      <c r="Q561" s="121"/>
      <c r="R561" s="121"/>
      <c r="S561" s="121"/>
      <c r="T561" s="121"/>
      <c r="U561" s="121"/>
    </row>
    <row r="562" spans="2:21">
      <c r="B562" s="120"/>
      <c r="C562" s="121"/>
      <c r="D562" s="121"/>
      <c r="E562" s="121"/>
      <c r="F562" s="121"/>
      <c r="G562" s="121"/>
      <c r="H562" s="121"/>
      <c r="I562" s="121"/>
      <c r="J562" s="121"/>
      <c r="K562" s="121"/>
      <c r="L562" s="121"/>
      <c r="M562" s="121"/>
      <c r="N562" s="121"/>
      <c r="O562" s="121"/>
      <c r="P562" s="121"/>
      <c r="Q562" s="121"/>
      <c r="R562" s="121"/>
      <c r="S562" s="121"/>
      <c r="T562" s="121"/>
      <c r="U562" s="121"/>
    </row>
    <row r="563" spans="2:21">
      <c r="B563" s="120"/>
      <c r="C563" s="121"/>
      <c r="D563" s="121"/>
      <c r="E563" s="121"/>
      <c r="F563" s="121"/>
      <c r="G563" s="121"/>
      <c r="H563" s="121"/>
      <c r="I563" s="121"/>
      <c r="J563" s="121"/>
      <c r="K563" s="121"/>
      <c r="L563" s="121"/>
      <c r="M563" s="121"/>
      <c r="N563" s="121"/>
      <c r="O563" s="121"/>
      <c r="P563" s="121"/>
      <c r="Q563" s="121"/>
      <c r="R563" s="121"/>
      <c r="S563" s="121"/>
      <c r="T563" s="121"/>
      <c r="U563" s="121"/>
    </row>
    <row r="564" spans="2:21">
      <c r="B564" s="120"/>
      <c r="C564" s="121"/>
      <c r="D564" s="121"/>
      <c r="E564" s="121"/>
      <c r="F564" s="121"/>
      <c r="G564" s="121"/>
      <c r="H564" s="121"/>
      <c r="I564" s="121"/>
      <c r="J564" s="121"/>
      <c r="K564" s="121"/>
      <c r="L564" s="121"/>
      <c r="M564" s="121"/>
      <c r="N564" s="121"/>
      <c r="O564" s="121"/>
      <c r="P564" s="121"/>
      <c r="Q564" s="121"/>
      <c r="R564" s="121"/>
      <c r="S564" s="121"/>
      <c r="T564" s="121"/>
      <c r="U564" s="121"/>
    </row>
    <row r="565" spans="2:21">
      <c r="B565" s="120"/>
      <c r="C565" s="121"/>
      <c r="D565" s="121"/>
      <c r="E565" s="121"/>
      <c r="F565" s="121"/>
      <c r="G565" s="121"/>
      <c r="H565" s="121"/>
      <c r="I565" s="121"/>
      <c r="J565" s="121"/>
      <c r="K565" s="121"/>
      <c r="L565" s="121"/>
      <c r="M565" s="121"/>
      <c r="N565" s="121"/>
      <c r="O565" s="121"/>
      <c r="P565" s="121"/>
      <c r="Q565" s="121"/>
      <c r="R565" s="121"/>
      <c r="S565" s="121"/>
      <c r="T565" s="121"/>
      <c r="U565" s="121"/>
    </row>
    <row r="566" spans="2:21">
      <c r="B566" s="120"/>
      <c r="C566" s="121"/>
      <c r="D566" s="121"/>
      <c r="E566" s="121"/>
      <c r="F566" s="121"/>
      <c r="G566" s="121"/>
      <c r="H566" s="121"/>
      <c r="I566" s="121"/>
      <c r="J566" s="121"/>
      <c r="K566" s="121"/>
      <c r="L566" s="121"/>
      <c r="M566" s="121"/>
      <c r="N566" s="121"/>
      <c r="O566" s="121"/>
      <c r="P566" s="121"/>
      <c r="Q566" s="121"/>
      <c r="R566" s="121"/>
      <c r="S566" s="121"/>
      <c r="T566" s="121"/>
      <c r="U566" s="121"/>
    </row>
    <row r="567" spans="2:21">
      <c r="B567" s="120"/>
      <c r="C567" s="121"/>
      <c r="D567" s="121"/>
      <c r="E567" s="121"/>
      <c r="F567" s="121"/>
      <c r="G567" s="121"/>
      <c r="H567" s="121"/>
      <c r="I567" s="121"/>
      <c r="J567" s="121"/>
      <c r="K567" s="121"/>
      <c r="L567" s="121"/>
      <c r="M567" s="121"/>
      <c r="N567" s="121"/>
      <c r="O567" s="121"/>
      <c r="P567" s="121"/>
      <c r="Q567" s="121"/>
      <c r="R567" s="121"/>
      <c r="S567" s="121"/>
      <c r="T567" s="121"/>
      <c r="U567" s="121"/>
    </row>
    <row r="568" spans="2:21">
      <c r="B568" s="120"/>
      <c r="C568" s="121"/>
      <c r="D568" s="121"/>
      <c r="E568" s="121"/>
      <c r="F568" s="121"/>
      <c r="G568" s="121"/>
      <c r="H568" s="121"/>
      <c r="I568" s="121"/>
      <c r="J568" s="121"/>
      <c r="K568" s="121"/>
      <c r="L568" s="121"/>
      <c r="M568" s="121"/>
      <c r="N568" s="121"/>
      <c r="O568" s="121"/>
      <c r="P568" s="121"/>
      <c r="Q568" s="121"/>
      <c r="R568" s="121"/>
      <c r="S568" s="121"/>
      <c r="T568" s="121"/>
      <c r="U568" s="121"/>
    </row>
    <row r="569" spans="2:21">
      <c r="B569" s="120"/>
      <c r="C569" s="121"/>
      <c r="D569" s="121"/>
      <c r="E569" s="121"/>
      <c r="F569" s="121"/>
      <c r="G569" s="121"/>
      <c r="H569" s="121"/>
      <c r="I569" s="121"/>
      <c r="J569" s="121"/>
      <c r="K569" s="121"/>
      <c r="L569" s="121"/>
      <c r="M569" s="121"/>
      <c r="N569" s="121"/>
      <c r="O569" s="121"/>
      <c r="P569" s="121"/>
      <c r="Q569" s="121"/>
      <c r="R569" s="121"/>
      <c r="S569" s="121"/>
      <c r="T569" s="121"/>
      <c r="U569" s="121"/>
    </row>
    <row r="570" spans="2:21">
      <c r="B570" s="120"/>
      <c r="C570" s="121"/>
      <c r="D570" s="121"/>
      <c r="E570" s="121"/>
      <c r="F570" s="121"/>
      <c r="G570" s="121"/>
      <c r="H570" s="121"/>
      <c r="I570" s="121"/>
      <c r="J570" s="121"/>
      <c r="K570" s="121"/>
      <c r="L570" s="121"/>
      <c r="M570" s="121"/>
      <c r="N570" s="121"/>
      <c r="O570" s="121"/>
      <c r="P570" s="121"/>
      <c r="Q570" s="121"/>
      <c r="R570" s="121"/>
      <c r="S570" s="121"/>
      <c r="T570" s="121"/>
      <c r="U570" s="121"/>
    </row>
    <row r="571" spans="2:21">
      <c r="B571" s="120"/>
      <c r="C571" s="121"/>
      <c r="D571" s="121"/>
      <c r="E571" s="121"/>
      <c r="F571" s="121"/>
      <c r="G571" s="121"/>
      <c r="H571" s="121"/>
      <c r="I571" s="121"/>
      <c r="J571" s="121"/>
      <c r="K571" s="121"/>
      <c r="L571" s="121"/>
      <c r="M571" s="121"/>
      <c r="N571" s="121"/>
      <c r="O571" s="121"/>
      <c r="P571" s="121"/>
      <c r="Q571" s="121"/>
      <c r="R571" s="121"/>
      <c r="S571" s="121"/>
      <c r="T571" s="121"/>
      <c r="U571" s="121"/>
    </row>
    <row r="572" spans="2:21">
      <c r="B572" s="120"/>
      <c r="C572" s="121"/>
      <c r="D572" s="121"/>
      <c r="E572" s="121"/>
      <c r="F572" s="121"/>
      <c r="G572" s="121"/>
      <c r="H572" s="121"/>
      <c r="I572" s="121"/>
      <c r="J572" s="121"/>
      <c r="K572" s="121"/>
      <c r="L572" s="121"/>
      <c r="M572" s="121"/>
      <c r="N572" s="121"/>
      <c r="O572" s="121"/>
      <c r="P572" s="121"/>
      <c r="Q572" s="121"/>
      <c r="R572" s="121"/>
      <c r="S572" s="121"/>
      <c r="T572" s="121"/>
      <c r="U572" s="121"/>
    </row>
    <row r="573" spans="2:21">
      <c r="B573" s="120"/>
      <c r="C573" s="121"/>
      <c r="D573" s="121"/>
      <c r="E573" s="121"/>
      <c r="F573" s="121"/>
      <c r="G573" s="121"/>
      <c r="H573" s="121"/>
      <c r="I573" s="121"/>
      <c r="J573" s="121"/>
      <c r="K573" s="121"/>
      <c r="L573" s="121"/>
      <c r="M573" s="121"/>
      <c r="N573" s="121"/>
      <c r="O573" s="121"/>
      <c r="P573" s="121"/>
      <c r="Q573" s="121"/>
      <c r="R573" s="121"/>
      <c r="S573" s="121"/>
      <c r="T573" s="121"/>
      <c r="U573" s="121"/>
    </row>
    <row r="574" spans="2:21">
      <c r="B574" s="120"/>
      <c r="C574" s="121"/>
      <c r="D574" s="121"/>
      <c r="E574" s="121"/>
      <c r="F574" s="121"/>
      <c r="G574" s="121"/>
      <c r="H574" s="121"/>
      <c r="I574" s="121"/>
      <c r="J574" s="121"/>
      <c r="K574" s="121"/>
      <c r="L574" s="121"/>
      <c r="M574" s="121"/>
      <c r="N574" s="121"/>
      <c r="O574" s="121"/>
      <c r="P574" s="121"/>
      <c r="Q574" s="121"/>
      <c r="R574" s="121"/>
      <c r="S574" s="121"/>
      <c r="T574" s="121"/>
      <c r="U574" s="121"/>
    </row>
    <row r="575" spans="2:21">
      <c r="B575" s="120"/>
      <c r="C575" s="121"/>
      <c r="D575" s="121"/>
      <c r="E575" s="121"/>
      <c r="F575" s="121"/>
      <c r="G575" s="121"/>
      <c r="H575" s="121"/>
      <c r="I575" s="121"/>
      <c r="J575" s="121"/>
      <c r="K575" s="121"/>
      <c r="L575" s="121"/>
      <c r="M575" s="121"/>
      <c r="N575" s="121"/>
      <c r="O575" s="121"/>
      <c r="P575" s="121"/>
      <c r="Q575" s="121"/>
      <c r="R575" s="121"/>
      <c r="S575" s="121"/>
      <c r="T575" s="121"/>
      <c r="U575" s="121"/>
    </row>
    <row r="576" spans="2:21">
      <c r="B576" s="120"/>
      <c r="C576" s="121"/>
      <c r="D576" s="121"/>
      <c r="E576" s="121"/>
      <c r="F576" s="121"/>
      <c r="G576" s="121"/>
      <c r="H576" s="121"/>
      <c r="I576" s="121"/>
      <c r="J576" s="121"/>
      <c r="K576" s="121"/>
      <c r="L576" s="121"/>
      <c r="M576" s="121"/>
      <c r="N576" s="121"/>
      <c r="O576" s="121"/>
      <c r="P576" s="121"/>
      <c r="Q576" s="121"/>
      <c r="R576" s="121"/>
      <c r="S576" s="121"/>
      <c r="T576" s="121"/>
      <c r="U576" s="121"/>
    </row>
    <row r="577" spans="2:21">
      <c r="B577" s="120"/>
      <c r="C577" s="121"/>
      <c r="D577" s="121"/>
      <c r="E577" s="121"/>
      <c r="F577" s="121"/>
      <c r="G577" s="121"/>
      <c r="H577" s="121"/>
      <c r="I577" s="121"/>
      <c r="J577" s="121"/>
      <c r="K577" s="121"/>
      <c r="L577" s="121"/>
      <c r="M577" s="121"/>
      <c r="N577" s="121"/>
      <c r="O577" s="121"/>
      <c r="P577" s="121"/>
      <c r="Q577" s="121"/>
      <c r="R577" s="121"/>
      <c r="S577" s="121"/>
      <c r="T577" s="121"/>
      <c r="U577" s="121"/>
    </row>
    <row r="578" spans="2:21">
      <c r="B578" s="120"/>
      <c r="C578" s="121"/>
      <c r="D578" s="121"/>
      <c r="E578" s="121"/>
      <c r="F578" s="121"/>
      <c r="G578" s="121"/>
      <c r="H578" s="121"/>
      <c r="I578" s="121"/>
      <c r="J578" s="121"/>
      <c r="K578" s="121"/>
      <c r="L578" s="121"/>
      <c r="M578" s="121"/>
      <c r="N578" s="121"/>
      <c r="O578" s="121"/>
      <c r="P578" s="121"/>
      <c r="Q578" s="121"/>
      <c r="R578" s="121"/>
      <c r="S578" s="121"/>
      <c r="T578" s="121"/>
      <c r="U578" s="121"/>
    </row>
    <row r="579" spans="2:21">
      <c r="B579" s="120"/>
      <c r="C579" s="121"/>
      <c r="D579" s="121"/>
      <c r="E579" s="121"/>
      <c r="F579" s="121"/>
      <c r="G579" s="121"/>
      <c r="H579" s="121"/>
      <c r="I579" s="121"/>
      <c r="J579" s="121"/>
      <c r="K579" s="121"/>
      <c r="L579" s="121"/>
      <c r="M579" s="121"/>
      <c r="N579" s="121"/>
      <c r="O579" s="121"/>
      <c r="P579" s="121"/>
      <c r="Q579" s="121"/>
      <c r="R579" s="121"/>
      <c r="S579" s="121"/>
      <c r="T579" s="121"/>
      <c r="U579" s="121"/>
    </row>
    <row r="580" spans="2:21">
      <c r="B580" s="120"/>
      <c r="C580" s="121"/>
      <c r="D580" s="121"/>
      <c r="E580" s="121"/>
      <c r="F580" s="121"/>
      <c r="G580" s="121"/>
      <c r="H580" s="121"/>
      <c r="I580" s="121"/>
      <c r="J580" s="121"/>
      <c r="K580" s="121"/>
      <c r="L580" s="121"/>
      <c r="M580" s="121"/>
      <c r="N580" s="121"/>
      <c r="O580" s="121"/>
      <c r="P580" s="121"/>
      <c r="Q580" s="121"/>
      <c r="R580" s="121"/>
      <c r="S580" s="121"/>
      <c r="T580" s="121"/>
      <c r="U580" s="121"/>
    </row>
    <row r="581" spans="2:21">
      <c r="B581" s="120"/>
      <c r="C581" s="121"/>
      <c r="D581" s="121"/>
      <c r="E581" s="121"/>
      <c r="F581" s="121"/>
      <c r="G581" s="121"/>
      <c r="H581" s="121"/>
      <c r="I581" s="121"/>
      <c r="J581" s="121"/>
      <c r="K581" s="121"/>
      <c r="L581" s="121"/>
      <c r="M581" s="121"/>
      <c r="N581" s="121"/>
      <c r="O581" s="121"/>
      <c r="P581" s="121"/>
      <c r="Q581" s="121"/>
      <c r="R581" s="121"/>
      <c r="S581" s="121"/>
      <c r="T581" s="121"/>
      <c r="U581" s="121"/>
    </row>
    <row r="582" spans="2:21">
      <c r="B582" s="120"/>
      <c r="C582" s="121"/>
      <c r="D582" s="121"/>
      <c r="E582" s="121"/>
      <c r="F582" s="121"/>
      <c r="G582" s="121"/>
      <c r="H582" s="121"/>
      <c r="I582" s="121"/>
      <c r="J582" s="121"/>
      <c r="K582" s="121"/>
      <c r="L582" s="121"/>
      <c r="M582" s="121"/>
      <c r="N582" s="121"/>
      <c r="O582" s="121"/>
      <c r="P582" s="121"/>
      <c r="Q582" s="121"/>
      <c r="R582" s="121"/>
      <c r="S582" s="121"/>
      <c r="T582" s="121"/>
      <c r="U582" s="121"/>
    </row>
    <row r="583" spans="2:21">
      <c r="B583" s="120"/>
      <c r="C583" s="121"/>
      <c r="D583" s="121"/>
      <c r="E583" s="121"/>
      <c r="F583" s="121"/>
      <c r="G583" s="121"/>
      <c r="H583" s="121"/>
      <c r="I583" s="121"/>
      <c r="J583" s="121"/>
      <c r="K583" s="121"/>
      <c r="L583" s="121"/>
      <c r="M583" s="121"/>
      <c r="N583" s="121"/>
      <c r="O583" s="121"/>
      <c r="P583" s="121"/>
      <c r="Q583" s="121"/>
      <c r="R583" s="121"/>
      <c r="S583" s="121"/>
      <c r="T583" s="121"/>
      <c r="U583" s="121"/>
    </row>
    <row r="584" spans="2:21">
      <c r="B584" s="120"/>
      <c r="C584" s="121"/>
      <c r="D584" s="121"/>
      <c r="E584" s="121"/>
      <c r="F584" s="121"/>
      <c r="G584" s="121"/>
      <c r="H584" s="121"/>
      <c r="I584" s="121"/>
      <c r="J584" s="121"/>
      <c r="K584" s="121"/>
      <c r="L584" s="121"/>
      <c r="M584" s="121"/>
      <c r="N584" s="121"/>
      <c r="O584" s="121"/>
      <c r="P584" s="121"/>
      <c r="Q584" s="121"/>
      <c r="R584" s="121"/>
      <c r="S584" s="121"/>
      <c r="T584" s="121"/>
      <c r="U584" s="121"/>
    </row>
    <row r="585" spans="2:21">
      <c r="B585" s="120"/>
      <c r="C585" s="121"/>
      <c r="D585" s="121"/>
      <c r="E585" s="121"/>
      <c r="F585" s="121"/>
      <c r="G585" s="121"/>
      <c r="H585" s="121"/>
      <c r="I585" s="121"/>
      <c r="J585" s="121"/>
      <c r="K585" s="121"/>
      <c r="L585" s="121"/>
      <c r="M585" s="121"/>
      <c r="N585" s="121"/>
      <c r="O585" s="121"/>
      <c r="P585" s="121"/>
      <c r="Q585" s="121"/>
      <c r="R585" s="121"/>
      <c r="S585" s="121"/>
      <c r="T585" s="121"/>
      <c r="U585" s="121"/>
    </row>
    <row r="586" spans="2:21">
      <c r="B586" s="120"/>
      <c r="C586" s="121"/>
      <c r="D586" s="121"/>
      <c r="E586" s="121"/>
      <c r="F586" s="121"/>
      <c r="G586" s="121"/>
      <c r="H586" s="121"/>
      <c r="I586" s="121"/>
      <c r="J586" s="121"/>
      <c r="K586" s="121"/>
      <c r="L586" s="121"/>
      <c r="M586" s="121"/>
      <c r="N586" s="121"/>
      <c r="O586" s="121"/>
      <c r="P586" s="121"/>
      <c r="Q586" s="121"/>
      <c r="R586" s="121"/>
      <c r="S586" s="121"/>
      <c r="T586" s="121"/>
      <c r="U586" s="121"/>
    </row>
    <row r="587" spans="2:21">
      <c r="B587" s="120"/>
      <c r="C587" s="121"/>
      <c r="D587" s="121"/>
      <c r="E587" s="121"/>
      <c r="F587" s="121"/>
      <c r="G587" s="121"/>
      <c r="H587" s="121"/>
      <c r="I587" s="121"/>
      <c r="J587" s="121"/>
      <c r="K587" s="121"/>
      <c r="L587" s="121"/>
      <c r="M587" s="121"/>
      <c r="N587" s="121"/>
      <c r="O587" s="121"/>
      <c r="P587" s="121"/>
      <c r="Q587" s="121"/>
      <c r="R587" s="121"/>
      <c r="S587" s="121"/>
      <c r="T587" s="121"/>
      <c r="U587" s="121"/>
    </row>
    <row r="588" spans="2:21">
      <c r="B588" s="120"/>
      <c r="C588" s="121"/>
      <c r="D588" s="121"/>
      <c r="E588" s="121"/>
      <c r="F588" s="121"/>
      <c r="G588" s="121"/>
      <c r="H588" s="121"/>
      <c r="I588" s="121"/>
      <c r="J588" s="121"/>
      <c r="K588" s="121"/>
      <c r="L588" s="121"/>
      <c r="M588" s="121"/>
      <c r="N588" s="121"/>
      <c r="O588" s="121"/>
      <c r="P588" s="121"/>
      <c r="Q588" s="121"/>
      <c r="R588" s="121"/>
      <c r="S588" s="121"/>
      <c r="T588" s="121"/>
      <c r="U588" s="121"/>
    </row>
    <row r="589" spans="2:21">
      <c r="B589" s="120"/>
      <c r="C589" s="121"/>
      <c r="D589" s="121"/>
      <c r="E589" s="121"/>
      <c r="F589" s="121"/>
      <c r="G589" s="121"/>
      <c r="H589" s="121"/>
      <c r="I589" s="121"/>
      <c r="J589" s="121"/>
      <c r="K589" s="121"/>
      <c r="L589" s="121"/>
      <c r="M589" s="121"/>
      <c r="N589" s="121"/>
      <c r="O589" s="121"/>
      <c r="P589" s="121"/>
      <c r="Q589" s="121"/>
      <c r="R589" s="121"/>
      <c r="S589" s="121"/>
      <c r="T589" s="121"/>
      <c r="U589" s="121"/>
    </row>
    <row r="590" spans="2:21">
      <c r="B590" s="120"/>
      <c r="C590" s="121"/>
      <c r="D590" s="121"/>
      <c r="E590" s="121"/>
      <c r="F590" s="121"/>
      <c r="G590" s="121"/>
      <c r="H590" s="121"/>
      <c r="I590" s="121"/>
      <c r="J590" s="121"/>
      <c r="K590" s="121"/>
      <c r="L590" s="121"/>
      <c r="M590" s="121"/>
      <c r="N590" s="121"/>
      <c r="O590" s="121"/>
      <c r="P590" s="121"/>
      <c r="Q590" s="121"/>
      <c r="R590" s="121"/>
      <c r="S590" s="121"/>
      <c r="T590" s="121"/>
      <c r="U590" s="121"/>
    </row>
    <row r="591" spans="2:21">
      <c r="B591" s="120"/>
      <c r="C591" s="121"/>
      <c r="D591" s="121"/>
      <c r="E591" s="121"/>
      <c r="F591" s="121"/>
      <c r="G591" s="121"/>
      <c r="H591" s="121"/>
      <c r="I591" s="121"/>
      <c r="J591" s="121"/>
      <c r="K591" s="121"/>
      <c r="L591" s="121"/>
      <c r="M591" s="121"/>
      <c r="N591" s="121"/>
      <c r="O591" s="121"/>
      <c r="P591" s="121"/>
      <c r="Q591" s="121"/>
      <c r="R591" s="121"/>
      <c r="S591" s="121"/>
      <c r="T591" s="121"/>
      <c r="U591" s="121"/>
    </row>
    <row r="592" spans="2:21">
      <c r="B592" s="120"/>
      <c r="C592" s="121"/>
      <c r="D592" s="121"/>
      <c r="E592" s="121"/>
      <c r="F592" s="121"/>
      <c r="G592" s="121"/>
      <c r="H592" s="121"/>
      <c r="I592" s="121"/>
      <c r="J592" s="121"/>
      <c r="K592" s="121"/>
      <c r="L592" s="121"/>
      <c r="M592" s="121"/>
      <c r="N592" s="121"/>
      <c r="O592" s="121"/>
      <c r="P592" s="121"/>
      <c r="Q592" s="121"/>
      <c r="R592" s="121"/>
      <c r="S592" s="121"/>
      <c r="T592" s="121"/>
      <c r="U592" s="121"/>
    </row>
    <row r="593" spans="2:21">
      <c r="B593" s="120"/>
      <c r="C593" s="121"/>
      <c r="D593" s="121"/>
      <c r="E593" s="121"/>
      <c r="F593" s="121"/>
      <c r="G593" s="121"/>
      <c r="H593" s="121"/>
      <c r="I593" s="121"/>
      <c r="J593" s="121"/>
      <c r="K593" s="121"/>
      <c r="L593" s="121"/>
      <c r="M593" s="121"/>
      <c r="N593" s="121"/>
      <c r="O593" s="121"/>
      <c r="P593" s="121"/>
      <c r="Q593" s="121"/>
      <c r="R593" s="121"/>
      <c r="S593" s="121"/>
      <c r="T593" s="121"/>
      <c r="U593" s="121"/>
    </row>
    <row r="594" spans="2:21">
      <c r="B594" s="120"/>
      <c r="C594" s="121"/>
      <c r="D594" s="121"/>
      <c r="E594" s="121"/>
      <c r="F594" s="121"/>
      <c r="G594" s="121"/>
      <c r="H594" s="121"/>
      <c r="I594" s="121"/>
      <c r="J594" s="121"/>
      <c r="K594" s="121"/>
      <c r="L594" s="121"/>
      <c r="M594" s="121"/>
      <c r="N594" s="121"/>
      <c r="O594" s="121"/>
      <c r="P594" s="121"/>
      <c r="Q594" s="121"/>
      <c r="R594" s="121"/>
      <c r="S594" s="121"/>
      <c r="T594" s="121"/>
      <c r="U594" s="121"/>
    </row>
    <row r="595" spans="2:21">
      <c r="B595" s="120"/>
      <c r="C595" s="121"/>
      <c r="D595" s="121"/>
      <c r="E595" s="121"/>
      <c r="F595" s="121"/>
      <c r="G595" s="121"/>
      <c r="H595" s="121"/>
      <c r="I595" s="121"/>
      <c r="J595" s="121"/>
      <c r="K595" s="121"/>
      <c r="L595" s="121"/>
      <c r="M595" s="121"/>
      <c r="N595" s="121"/>
      <c r="O595" s="121"/>
      <c r="P595" s="121"/>
      <c r="Q595" s="121"/>
      <c r="R595" s="121"/>
      <c r="S595" s="121"/>
      <c r="T595" s="121"/>
      <c r="U595" s="121"/>
    </row>
    <row r="596" spans="2:21">
      <c r="B596" s="120"/>
      <c r="C596" s="121"/>
      <c r="D596" s="121"/>
      <c r="E596" s="121"/>
      <c r="F596" s="121"/>
      <c r="G596" s="121"/>
      <c r="H596" s="121"/>
      <c r="I596" s="121"/>
      <c r="J596" s="121"/>
      <c r="K596" s="121"/>
      <c r="L596" s="121"/>
      <c r="M596" s="121"/>
      <c r="N596" s="121"/>
      <c r="O596" s="121"/>
      <c r="P596" s="121"/>
      <c r="Q596" s="121"/>
      <c r="R596" s="121"/>
      <c r="S596" s="121"/>
      <c r="T596" s="121"/>
      <c r="U596" s="121"/>
    </row>
    <row r="597" spans="2:21">
      <c r="B597" s="120"/>
      <c r="C597" s="121"/>
      <c r="D597" s="121"/>
      <c r="E597" s="121"/>
      <c r="F597" s="121"/>
      <c r="G597" s="121"/>
      <c r="H597" s="121"/>
      <c r="I597" s="121"/>
      <c r="J597" s="121"/>
      <c r="K597" s="121"/>
      <c r="L597" s="121"/>
      <c r="M597" s="121"/>
      <c r="N597" s="121"/>
      <c r="O597" s="121"/>
      <c r="P597" s="121"/>
      <c r="Q597" s="121"/>
      <c r="R597" s="121"/>
      <c r="S597" s="121"/>
      <c r="T597" s="121"/>
      <c r="U597" s="121"/>
    </row>
    <row r="598" spans="2:21">
      <c r="B598" s="120"/>
      <c r="C598" s="121"/>
      <c r="D598" s="121"/>
      <c r="E598" s="121"/>
      <c r="F598" s="121"/>
      <c r="G598" s="121"/>
      <c r="H598" s="121"/>
      <c r="I598" s="121"/>
      <c r="J598" s="121"/>
      <c r="K598" s="121"/>
      <c r="L598" s="121"/>
      <c r="M598" s="121"/>
      <c r="N598" s="121"/>
      <c r="O598" s="121"/>
      <c r="P598" s="121"/>
      <c r="Q598" s="121"/>
      <c r="R598" s="121"/>
      <c r="S598" s="121"/>
      <c r="T598" s="121"/>
      <c r="U598" s="121"/>
    </row>
    <row r="599" spans="2:21">
      <c r="B599" s="120"/>
      <c r="C599" s="121"/>
      <c r="D599" s="121"/>
      <c r="E599" s="121"/>
      <c r="F599" s="121"/>
      <c r="G599" s="121"/>
      <c r="H599" s="121"/>
      <c r="I599" s="121"/>
      <c r="J599" s="121"/>
      <c r="K599" s="121"/>
      <c r="L599" s="121"/>
      <c r="M599" s="121"/>
      <c r="N599" s="121"/>
      <c r="O599" s="121"/>
      <c r="P599" s="121"/>
      <c r="Q599" s="121"/>
      <c r="R599" s="121"/>
      <c r="S599" s="121"/>
      <c r="T599" s="121"/>
      <c r="U599" s="121"/>
    </row>
    <row r="600" spans="2:21">
      <c r="B600" s="120"/>
      <c r="C600" s="121"/>
      <c r="D600" s="121"/>
      <c r="E600" s="121"/>
      <c r="F600" s="121"/>
      <c r="G600" s="121"/>
      <c r="H600" s="121"/>
      <c r="I600" s="121"/>
      <c r="J600" s="121"/>
      <c r="K600" s="121"/>
      <c r="L600" s="121"/>
      <c r="M600" s="121"/>
      <c r="N600" s="121"/>
      <c r="O600" s="121"/>
      <c r="P600" s="121"/>
      <c r="Q600" s="121"/>
      <c r="R600" s="121"/>
      <c r="S600" s="121"/>
      <c r="T600" s="121"/>
      <c r="U600" s="121"/>
    </row>
    <row r="601" spans="2:21">
      <c r="B601" s="120"/>
      <c r="C601" s="121"/>
      <c r="D601" s="121"/>
      <c r="E601" s="121"/>
      <c r="F601" s="121"/>
      <c r="G601" s="121"/>
      <c r="H601" s="121"/>
      <c r="I601" s="121"/>
      <c r="J601" s="121"/>
      <c r="K601" s="121"/>
      <c r="L601" s="121"/>
      <c r="M601" s="121"/>
      <c r="N601" s="121"/>
      <c r="O601" s="121"/>
      <c r="P601" s="121"/>
      <c r="Q601" s="121"/>
      <c r="R601" s="121"/>
      <c r="S601" s="121"/>
      <c r="T601" s="121"/>
      <c r="U601" s="121"/>
    </row>
    <row r="602" spans="2:21">
      <c r="B602" s="120"/>
      <c r="C602" s="121"/>
      <c r="D602" s="121"/>
      <c r="E602" s="121"/>
      <c r="F602" s="121"/>
      <c r="G602" s="121"/>
      <c r="H602" s="121"/>
      <c r="I602" s="121"/>
      <c r="J602" s="121"/>
      <c r="K602" s="121"/>
      <c r="L602" s="121"/>
      <c r="M602" s="121"/>
      <c r="N602" s="121"/>
      <c r="O602" s="121"/>
      <c r="P602" s="121"/>
      <c r="Q602" s="121"/>
      <c r="R602" s="121"/>
      <c r="S602" s="121"/>
      <c r="T602" s="121"/>
      <c r="U602" s="121"/>
    </row>
    <row r="603" spans="2:21">
      <c r="B603" s="120"/>
      <c r="C603" s="121"/>
      <c r="D603" s="121"/>
      <c r="E603" s="121"/>
      <c r="F603" s="121"/>
      <c r="G603" s="121"/>
      <c r="H603" s="121"/>
      <c r="I603" s="121"/>
      <c r="J603" s="121"/>
      <c r="K603" s="121"/>
      <c r="L603" s="121"/>
      <c r="M603" s="121"/>
      <c r="N603" s="121"/>
      <c r="O603" s="121"/>
      <c r="P603" s="121"/>
      <c r="Q603" s="121"/>
      <c r="R603" s="121"/>
      <c r="S603" s="121"/>
      <c r="T603" s="121"/>
      <c r="U603" s="121"/>
    </row>
    <row r="604" spans="2:21">
      <c r="B604" s="120"/>
      <c r="C604" s="121"/>
      <c r="D604" s="121"/>
      <c r="E604" s="121"/>
      <c r="F604" s="121"/>
      <c r="G604" s="121"/>
      <c r="H604" s="121"/>
      <c r="I604" s="121"/>
      <c r="J604" s="121"/>
      <c r="K604" s="121"/>
      <c r="L604" s="121"/>
      <c r="M604" s="121"/>
      <c r="N604" s="121"/>
      <c r="O604" s="121"/>
      <c r="P604" s="121"/>
      <c r="Q604" s="121"/>
      <c r="R604" s="121"/>
      <c r="S604" s="121"/>
      <c r="T604" s="121"/>
      <c r="U604" s="121"/>
    </row>
    <row r="605" spans="2:21">
      <c r="B605" s="120"/>
      <c r="C605" s="121"/>
      <c r="D605" s="121"/>
      <c r="E605" s="121"/>
      <c r="F605" s="121"/>
      <c r="G605" s="121"/>
      <c r="H605" s="121"/>
      <c r="I605" s="121"/>
      <c r="J605" s="121"/>
      <c r="K605" s="121"/>
      <c r="L605" s="121"/>
      <c r="M605" s="121"/>
      <c r="N605" s="121"/>
      <c r="O605" s="121"/>
      <c r="P605" s="121"/>
      <c r="Q605" s="121"/>
      <c r="R605" s="121"/>
      <c r="S605" s="121"/>
      <c r="T605" s="121"/>
      <c r="U605" s="121"/>
    </row>
    <row r="606" spans="2:21">
      <c r="B606" s="120"/>
      <c r="C606" s="121"/>
      <c r="D606" s="121"/>
      <c r="E606" s="121"/>
      <c r="F606" s="121"/>
      <c r="G606" s="121"/>
      <c r="H606" s="121"/>
      <c r="I606" s="121"/>
      <c r="J606" s="121"/>
      <c r="K606" s="121"/>
      <c r="L606" s="121"/>
      <c r="M606" s="121"/>
      <c r="N606" s="121"/>
      <c r="O606" s="121"/>
      <c r="P606" s="121"/>
      <c r="Q606" s="121"/>
      <c r="R606" s="121"/>
      <c r="S606" s="121"/>
      <c r="T606" s="121"/>
      <c r="U606" s="121"/>
    </row>
    <row r="607" spans="2:21">
      <c r="B607" s="120"/>
      <c r="C607" s="121"/>
      <c r="D607" s="121"/>
      <c r="E607" s="121"/>
      <c r="F607" s="121"/>
      <c r="G607" s="121"/>
      <c r="H607" s="121"/>
      <c r="I607" s="121"/>
      <c r="J607" s="121"/>
      <c r="K607" s="121"/>
      <c r="L607" s="121"/>
      <c r="M607" s="121"/>
      <c r="N607" s="121"/>
      <c r="O607" s="121"/>
      <c r="P607" s="121"/>
      <c r="Q607" s="121"/>
      <c r="R607" s="121"/>
      <c r="S607" s="121"/>
      <c r="T607" s="121"/>
      <c r="U607" s="121"/>
    </row>
    <row r="608" spans="2:21">
      <c r="B608" s="120"/>
      <c r="C608" s="121"/>
      <c r="D608" s="121"/>
      <c r="E608" s="121"/>
      <c r="F608" s="121"/>
      <c r="G608" s="121"/>
      <c r="H608" s="121"/>
      <c r="I608" s="121"/>
      <c r="J608" s="121"/>
      <c r="K608" s="121"/>
      <c r="L608" s="121"/>
      <c r="M608" s="121"/>
      <c r="N608" s="121"/>
      <c r="O608" s="121"/>
      <c r="P608" s="121"/>
      <c r="Q608" s="121"/>
      <c r="R608" s="121"/>
      <c r="S608" s="121"/>
      <c r="T608" s="121"/>
      <c r="U608" s="121"/>
    </row>
    <row r="609" spans="2:21">
      <c r="B609" s="120"/>
      <c r="C609" s="121"/>
      <c r="D609" s="121"/>
      <c r="E609" s="121"/>
      <c r="F609" s="121"/>
      <c r="G609" s="121"/>
      <c r="H609" s="121"/>
      <c r="I609" s="121"/>
      <c r="J609" s="121"/>
      <c r="K609" s="121"/>
      <c r="L609" s="121"/>
      <c r="M609" s="121"/>
      <c r="N609" s="121"/>
      <c r="O609" s="121"/>
      <c r="P609" s="121"/>
      <c r="Q609" s="121"/>
      <c r="R609" s="121"/>
      <c r="S609" s="121"/>
      <c r="T609" s="121"/>
      <c r="U609" s="121"/>
    </row>
    <row r="610" spans="2:21">
      <c r="B610" s="120"/>
      <c r="C610" s="121"/>
      <c r="D610" s="121"/>
      <c r="E610" s="121"/>
      <c r="F610" s="121"/>
      <c r="G610" s="121"/>
      <c r="H610" s="121"/>
      <c r="I610" s="121"/>
      <c r="J610" s="121"/>
      <c r="K610" s="121"/>
      <c r="L610" s="121"/>
      <c r="M610" s="121"/>
      <c r="N610" s="121"/>
      <c r="O610" s="121"/>
      <c r="P610" s="121"/>
      <c r="Q610" s="121"/>
      <c r="R610" s="121"/>
      <c r="S610" s="121"/>
      <c r="T610" s="121"/>
      <c r="U610" s="121"/>
    </row>
    <row r="611" spans="2:21">
      <c r="B611" s="120"/>
      <c r="C611" s="121"/>
      <c r="D611" s="121"/>
      <c r="E611" s="121"/>
      <c r="F611" s="121"/>
      <c r="G611" s="121"/>
      <c r="H611" s="121"/>
      <c r="I611" s="121"/>
      <c r="J611" s="121"/>
      <c r="K611" s="121"/>
      <c r="L611" s="121"/>
      <c r="M611" s="121"/>
      <c r="N611" s="121"/>
      <c r="O611" s="121"/>
      <c r="P611" s="121"/>
      <c r="Q611" s="121"/>
      <c r="R611" s="121"/>
      <c r="S611" s="121"/>
      <c r="T611" s="121"/>
      <c r="U611" s="121"/>
    </row>
    <row r="612" spans="2:21">
      <c r="B612" s="120"/>
      <c r="C612" s="121"/>
      <c r="D612" s="121"/>
      <c r="E612" s="121"/>
      <c r="F612" s="121"/>
      <c r="G612" s="121"/>
      <c r="H612" s="121"/>
      <c r="I612" s="121"/>
      <c r="J612" s="121"/>
      <c r="K612" s="121"/>
      <c r="L612" s="121"/>
      <c r="M612" s="121"/>
      <c r="N612" s="121"/>
      <c r="O612" s="121"/>
      <c r="P612" s="121"/>
      <c r="Q612" s="121"/>
      <c r="R612" s="121"/>
      <c r="S612" s="121"/>
      <c r="T612" s="121"/>
      <c r="U612" s="121"/>
    </row>
    <row r="613" spans="2:21">
      <c r="B613" s="120"/>
      <c r="C613" s="121"/>
      <c r="D613" s="121"/>
      <c r="E613" s="121"/>
      <c r="F613" s="121"/>
      <c r="G613" s="121"/>
      <c r="H613" s="121"/>
      <c r="I613" s="121"/>
      <c r="J613" s="121"/>
      <c r="K613" s="121"/>
      <c r="L613" s="121"/>
      <c r="M613" s="121"/>
      <c r="N613" s="121"/>
      <c r="O613" s="121"/>
      <c r="P613" s="121"/>
      <c r="Q613" s="121"/>
      <c r="R613" s="121"/>
      <c r="S613" s="121"/>
      <c r="T613" s="121"/>
      <c r="U613" s="121"/>
    </row>
    <row r="614" spans="2:21">
      <c r="B614" s="120"/>
      <c r="C614" s="121"/>
      <c r="D614" s="121"/>
      <c r="E614" s="121"/>
      <c r="F614" s="121"/>
      <c r="G614" s="121"/>
      <c r="H614" s="121"/>
      <c r="I614" s="121"/>
      <c r="J614" s="121"/>
      <c r="K614" s="121"/>
      <c r="L614" s="121"/>
      <c r="M614" s="121"/>
      <c r="N614" s="121"/>
      <c r="O614" s="121"/>
      <c r="P614" s="121"/>
      <c r="Q614" s="121"/>
      <c r="R614" s="121"/>
      <c r="S614" s="121"/>
      <c r="T614" s="121"/>
      <c r="U614" s="121"/>
    </row>
    <row r="615" spans="2:21">
      <c r="B615" s="120"/>
      <c r="C615" s="121"/>
      <c r="D615" s="121"/>
      <c r="E615" s="121"/>
      <c r="F615" s="121"/>
      <c r="G615" s="121"/>
      <c r="H615" s="121"/>
      <c r="I615" s="121"/>
      <c r="J615" s="121"/>
      <c r="K615" s="121"/>
      <c r="L615" s="121"/>
      <c r="M615" s="121"/>
      <c r="N615" s="121"/>
      <c r="O615" s="121"/>
      <c r="P615" s="121"/>
      <c r="Q615" s="121"/>
      <c r="R615" s="121"/>
      <c r="S615" s="121"/>
      <c r="T615" s="121"/>
      <c r="U615" s="121"/>
    </row>
    <row r="616" spans="2:21">
      <c r="B616" s="120"/>
      <c r="C616" s="121"/>
      <c r="D616" s="121"/>
      <c r="E616" s="121"/>
      <c r="F616" s="121"/>
      <c r="G616" s="121"/>
      <c r="H616" s="121"/>
      <c r="I616" s="121"/>
      <c r="J616" s="121"/>
      <c r="K616" s="121"/>
      <c r="L616" s="121"/>
      <c r="M616" s="121"/>
      <c r="N616" s="121"/>
      <c r="O616" s="121"/>
      <c r="P616" s="121"/>
      <c r="Q616" s="121"/>
      <c r="R616" s="121"/>
      <c r="S616" s="121"/>
      <c r="T616" s="121"/>
      <c r="U616" s="121"/>
    </row>
    <row r="617" spans="2:21">
      <c r="B617" s="120"/>
      <c r="C617" s="121"/>
      <c r="D617" s="121"/>
      <c r="E617" s="121"/>
      <c r="F617" s="121"/>
      <c r="G617" s="121"/>
      <c r="H617" s="121"/>
      <c r="I617" s="121"/>
      <c r="J617" s="121"/>
      <c r="K617" s="121"/>
      <c r="L617" s="121"/>
      <c r="M617" s="121"/>
      <c r="N617" s="121"/>
      <c r="O617" s="121"/>
      <c r="P617" s="121"/>
      <c r="Q617" s="121"/>
      <c r="R617" s="121"/>
      <c r="S617" s="121"/>
      <c r="T617" s="121"/>
      <c r="U617" s="121"/>
    </row>
    <row r="618" spans="2:21">
      <c r="B618" s="120"/>
      <c r="C618" s="121"/>
      <c r="D618" s="121"/>
      <c r="E618" s="121"/>
      <c r="F618" s="121"/>
      <c r="G618" s="121"/>
      <c r="H618" s="121"/>
      <c r="I618" s="121"/>
      <c r="J618" s="121"/>
      <c r="K618" s="121"/>
      <c r="L618" s="121"/>
      <c r="M618" s="121"/>
      <c r="N618" s="121"/>
      <c r="O618" s="121"/>
      <c r="P618" s="121"/>
      <c r="Q618" s="121"/>
      <c r="R618" s="121"/>
      <c r="S618" s="121"/>
      <c r="T618" s="121"/>
      <c r="U618" s="121"/>
    </row>
    <row r="619" spans="2:21">
      <c r="B619" s="120"/>
      <c r="C619" s="121"/>
      <c r="D619" s="121"/>
      <c r="E619" s="121"/>
      <c r="F619" s="121"/>
      <c r="G619" s="121"/>
      <c r="H619" s="121"/>
      <c r="I619" s="121"/>
      <c r="J619" s="121"/>
      <c r="K619" s="121"/>
      <c r="L619" s="121"/>
      <c r="M619" s="121"/>
      <c r="N619" s="121"/>
      <c r="O619" s="121"/>
      <c r="P619" s="121"/>
      <c r="Q619" s="121"/>
      <c r="R619" s="121"/>
      <c r="S619" s="121"/>
      <c r="T619" s="121"/>
      <c r="U619" s="121"/>
    </row>
    <row r="620" spans="2:21">
      <c r="B620" s="120"/>
      <c r="C620" s="121"/>
      <c r="D620" s="121"/>
      <c r="E620" s="121"/>
      <c r="F620" s="121"/>
      <c r="G620" s="121"/>
      <c r="H620" s="121"/>
      <c r="I620" s="121"/>
      <c r="J620" s="121"/>
      <c r="K620" s="121"/>
      <c r="L620" s="121"/>
      <c r="M620" s="121"/>
      <c r="N620" s="121"/>
      <c r="O620" s="121"/>
      <c r="P620" s="121"/>
      <c r="Q620" s="121"/>
      <c r="R620" s="121"/>
      <c r="S620" s="121"/>
      <c r="T620" s="121"/>
      <c r="U620" s="121"/>
    </row>
    <row r="621" spans="2:21">
      <c r="B621" s="120"/>
      <c r="C621" s="121"/>
      <c r="D621" s="121"/>
      <c r="E621" s="121"/>
      <c r="F621" s="121"/>
      <c r="G621" s="121"/>
      <c r="H621" s="121"/>
      <c r="I621" s="121"/>
      <c r="J621" s="121"/>
      <c r="K621" s="121"/>
      <c r="L621" s="121"/>
      <c r="M621" s="121"/>
      <c r="N621" s="121"/>
      <c r="O621" s="121"/>
      <c r="P621" s="121"/>
      <c r="Q621" s="121"/>
      <c r="R621" s="121"/>
      <c r="S621" s="121"/>
      <c r="T621" s="121"/>
      <c r="U621" s="121"/>
    </row>
    <row r="622" spans="2:21">
      <c r="B622" s="120"/>
      <c r="C622" s="121"/>
      <c r="D622" s="121"/>
      <c r="E622" s="121"/>
      <c r="F622" s="121"/>
      <c r="G622" s="121"/>
      <c r="H622" s="121"/>
      <c r="I622" s="121"/>
      <c r="J622" s="121"/>
      <c r="K622" s="121"/>
      <c r="L622" s="121"/>
      <c r="M622" s="121"/>
      <c r="N622" s="121"/>
      <c r="O622" s="121"/>
      <c r="P622" s="121"/>
      <c r="Q622" s="121"/>
      <c r="R622" s="121"/>
      <c r="S622" s="121"/>
      <c r="T622" s="121"/>
      <c r="U622" s="121"/>
    </row>
    <row r="623" spans="2:21">
      <c r="B623" s="120"/>
      <c r="C623" s="121"/>
      <c r="D623" s="121"/>
      <c r="E623" s="121"/>
      <c r="F623" s="121"/>
      <c r="G623" s="121"/>
      <c r="H623" s="121"/>
      <c r="I623" s="121"/>
      <c r="J623" s="121"/>
      <c r="K623" s="121"/>
      <c r="L623" s="121"/>
      <c r="M623" s="121"/>
      <c r="N623" s="121"/>
      <c r="O623" s="121"/>
      <c r="P623" s="121"/>
      <c r="Q623" s="121"/>
      <c r="R623" s="121"/>
      <c r="S623" s="121"/>
      <c r="T623" s="121"/>
      <c r="U623" s="121"/>
    </row>
    <row r="624" spans="2:21">
      <c r="B624" s="120"/>
      <c r="C624" s="121"/>
      <c r="D624" s="121"/>
      <c r="E624" s="121"/>
      <c r="F624" s="121"/>
      <c r="G624" s="121"/>
      <c r="H624" s="121"/>
      <c r="I624" s="121"/>
      <c r="J624" s="121"/>
      <c r="K624" s="121"/>
      <c r="L624" s="121"/>
      <c r="M624" s="121"/>
      <c r="N624" s="121"/>
      <c r="O624" s="121"/>
      <c r="P624" s="121"/>
      <c r="Q624" s="121"/>
      <c r="R624" s="121"/>
      <c r="S624" s="121"/>
      <c r="T624" s="121"/>
      <c r="U624" s="121"/>
    </row>
    <row r="625" spans="2:21">
      <c r="B625" s="120"/>
      <c r="C625" s="121"/>
      <c r="D625" s="121"/>
      <c r="E625" s="121"/>
      <c r="F625" s="121"/>
      <c r="G625" s="121"/>
      <c r="H625" s="121"/>
      <c r="I625" s="121"/>
      <c r="J625" s="121"/>
      <c r="K625" s="121"/>
      <c r="L625" s="121"/>
      <c r="M625" s="121"/>
      <c r="N625" s="121"/>
      <c r="O625" s="121"/>
      <c r="P625" s="121"/>
      <c r="Q625" s="121"/>
      <c r="R625" s="121"/>
      <c r="S625" s="121"/>
      <c r="T625" s="121"/>
      <c r="U625" s="121"/>
    </row>
    <row r="626" spans="2:21">
      <c r="B626" s="120"/>
      <c r="C626" s="121"/>
      <c r="D626" s="121"/>
      <c r="E626" s="121"/>
      <c r="F626" s="121"/>
      <c r="G626" s="121"/>
      <c r="H626" s="121"/>
      <c r="I626" s="121"/>
      <c r="J626" s="121"/>
      <c r="K626" s="121"/>
      <c r="L626" s="121"/>
      <c r="M626" s="121"/>
      <c r="N626" s="121"/>
      <c r="O626" s="121"/>
      <c r="P626" s="121"/>
      <c r="Q626" s="121"/>
      <c r="R626" s="121"/>
      <c r="S626" s="121"/>
      <c r="T626" s="121"/>
      <c r="U626" s="121"/>
    </row>
    <row r="627" spans="2:21">
      <c r="B627" s="120"/>
      <c r="C627" s="121"/>
      <c r="D627" s="121"/>
      <c r="E627" s="121"/>
      <c r="F627" s="121"/>
      <c r="G627" s="121"/>
      <c r="H627" s="121"/>
      <c r="I627" s="121"/>
      <c r="J627" s="121"/>
      <c r="K627" s="121"/>
      <c r="L627" s="121"/>
      <c r="M627" s="121"/>
      <c r="N627" s="121"/>
      <c r="O627" s="121"/>
      <c r="P627" s="121"/>
      <c r="Q627" s="121"/>
      <c r="R627" s="121"/>
      <c r="S627" s="121"/>
      <c r="T627" s="121"/>
      <c r="U627" s="121"/>
    </row>
    <row r="628" spans="2:21">
      <c r="B628" s="120"/>
      <c r="C628" s="121"/>
      <c r="D628" s="121"/>
      <c r="E628" s="121"/>
      <c r="F628" s="121"/>
      <c r="G628" s="121"/>
      <c r="H628" s="121"/>
      <c r="I628" s="121"/>
      <c r="J628" s="121"/>
      <c r="K628" s="121"/>
      <c r="L628" s="121"/>
      <c r="M628" s="121"/>
      <c r="N628" s="121"/>
      <c r="O628" s="121"/>
      <c r="P628" s="121"/>
      <c r="Q628" s="121"/>
      <c r="R628" s="121"/>
      <c r="S628" s="121"/>
      <c r="T628" s="121"/>
      <c r="U628" s="121"/>
    </row>
    <row r="629" spans="2:21">
      <c r="B629" s="120"/>
      <c r="C629" s="121"/>
      <c r="D629" s="121"/>
      <c r="E629" s="121"/>
      <c r="F629" s="121"/>
      <c r="G629" s="121"/>
      <c r="H629" s="121"/>
      <c r="I629" s="121"/>
      <c r="J629" s="121"/>
      <c r="K629" s="121"/>
      <c r="L629" s="121"/>
      <c r="M629" s="121"/>
      <c r="N629" s="121"/>
      <c r="O629" s="121"/>
      <c r="P629" s="121"/>
      <c r="Q629" s="121"/>
      <c r="R629" s="121"/>
      <c r="S629" s="121"/>
      <c r="T629" s="121"/>
      <c r="U629" s="121"/>
    </row>
    <row r="630" spans="2:21">
      <c r="B630" s="120"/>
      <c r="C630" s="121"/>
      <c r="D630" s="121"/>
      <c r="E630" s="121"/>
      <c r="F630" s="121"/>
      <c r="G630" s="121"/>
      <c r="H630" s="121"/>
      <c r="I630" s="121"/>
      <c r="J630" s="121"/>
      <c r="K630" s="121"/>
      <c r="L630" s="121"/>
      <c r="M630" s="121"/>
      <c r="N630" s="121"/>
      <c r="O630" s="121"/>
      <c r="P630" s="121"/>
      <c r="Q630" s="121"/>
      <c r="R630" s="121"/>
      <c r="S630" s="121"/>
      <c r="T630" s="121"/>
      <c r="U630" s="121"/>
    </row>
    <row r="631" spans="2:21">
      <c r="B631" s="120"/>
      <c r="C631" s="121"/>
      <c r="D631" s="121"/>
      <c r="E631" s="121"/>
      <c r="F631" s="121"/>
      <c r="G631" s="121"/>
      <c r="H631" s="121"/>
      <c r="I631" s="121"/>
      <c r="J631" s="121"/>
      <c r="K631" s="121"/>
      <c r="L631" s="121"/>
      <c r="M631" s="121"/>
      <c r="N631" s="121"/>
      <c r="O631" s="121"/>
      <c r="P631" s="121"/>
      <c r="Q631" s="121"/>
      <c r="R631" s="121"/>
      <c r="S631" s="121"/>
      <c r="T631" s="121"/>
      <c r="U631" s="121"/>
    </row>
    <row r="632" spans="2:21">
      <c r="B632" s="120"/>
      <c r="C632" s="121"/>
      <c r="D632" s="121"/>
      <c r="E632" s="121"/>
      <c r="F632" s="121"/>
      <c r="G632" s="121"/>
      <c r="H632" s="121"/>
      <c r="I632" s="121"/>
      <c r="J632" s="121"/>
      <c r="K632" s="121"/>
      <c r="L632" s="121"/>
      <c r="M632" s="121"/>
      <c r="N632" s="121"/>
      <c r="O632" s="121"/>
      <c r="P632" s="121"/>
      <c r="Q632" s="121"/>
      <c r="R632" s="121"/>
      <c r="S632" s="121"/>
      <c r="T632" s="121"/>
      <c r="U632" s="121"/>
    </row>
    <row r="633" spans="2:21">
      <c r="B633" s="120"/>
      <c r="C633" s="121"/>
      <c r="D633" s="121"/>
      <c r="E633" s="121"/>
      <c r="F633" s="121"/>
      <c r="G633" s="121"/>
      <c r="H633" s="121"/>
      <c r="I633" s="121"/>
      <c r="J633" s="121"/>
      <c r="K633" s="121"/>
      <c r="L633" s="121"/>
      <c r="M633" s="121"/>
      <c r="N633" s="121"/>
      <c r="O633" s="121"/>
      <c r="P633" s="121"/>
      <c r="Q633" s="121"/>
      <c r="R633" s="121"/>
      <c r="S633" s="121"/>
      <c r="T633" s="121"/>
      <c r="U633" s="121"/>
    </row>
    <row r="634" spans="2:21">
      <c r="B634" s="120"/>
      <c r="C634" s="121"/>
      <c r="D634" s="121"/>
      <c r="E634" s="121"/>
      <c r="F634" s="121"/>
      <c r="G634" s="121"/>
      <c r="H634" s="121"/>
      <c r="I634" s="121"/>
      <c r="J634" s="121"/>
      <c r="K634" s="121"/>
      <c r="L634" s="121"/>
      <c r="M634" s="121"/>
      <c r="N634" s="121"/>
      <c r="O634" s="121"/>
      <c r="P634" s="121"/>
      <c r="Q634" s="121"/>
      <c r="R634" s="121"/>
      <c r="S634" s="121"/>
      <c r="T634" s="121"/>
      <c r="U634" s="121"/>
    </row>
    <row r="635" spans="2:21">
      <c r="B635" s="120"/>
      <c r="C635" s="121"/>
      <c r="D635" s="121"/>
      <c r="E635" s="121"/>
      <c r="F635" s="121"/>
      <c r="G635" s="121"/>
      <c r="H635" s="121"/>
      <c r="I635" s="121"/>
      <c r="J635" s="121"/>
      <c r="K635" s="121"/>
      <c r="L635" s="121"/>
      <c r="M635" s="121"/>
      <c r="N635" s="121"/>
      <c r="O635" s="121"/>
      <c r="P635" s="121"/>
      <c r="Q635" s="121"/>
      <c r="R635" s="121"/>
      <c r="S635" s="121"/>
      <c r="T635" s="121"/>
      <c r="U635" s="121"/>
    </row>
    <row r="636" spans="2:21">
      <c r="B636" s="120"/>
      <c r="C636" s="121"/>
      <c r="D636" s="121"/>
      <c r="E636" s="121"/>
      <c r="F636" s="121"/>
      <c r="G636" s="121"/>
      <c r="H636" s="121"/>
      <c r="I636" s="121"/>
      <c r="J636" s="121"/>
      <c r="K636" s="121"/>
      <c r="L636" s="121"/>
      <c r="M636" s="121"/>
      <c r="N636" s="121"/>
      <c r="O636" s="121"/>
      <c r="P636" s="121"/>
      <c r="Q636" s="121"/>
      <c r="R636" s="121"/>
      <c r="S636" s="121"/>
      <c r="T636" s="121"/>
      <c r="U636" s="121"/>
    </row>
    <row r="637" spans="2:21">
      <c r="B637" s="120"/>
      <c r="C637" s="121"/>
      <c r="D637" s="121"/>
      <c r="E637" s="121"/>
      <c r="F637" s="121"/>
      <c r="G637" s="121"/>
      <c r="H637" s="121"/>
      <c r="I637" s="121"/>
      <c r="J637" s="121"/>
      <c r="K637" s="121"/>
      <c r="L637" s="121"/>
      <c r="M637" s="121"/>
      <c r="N637" s="121"/>
      <c r="O637" s="121"/>
      <c r="P637" s="121"/>
      <c r="Q637" s="121"/>
      <c r="R637" s="121"/>
      <c r="S637" s="121"/>
      <c r="T637" s="121"/>
      <c r="U637" s="121"/>
    </row>
    <row r="638" spans="2:21">
      <c r="B638" s="120"/>
      <c r="C638" s="121"/>
      <c r="D638" s="121"/>
      <c r="E638" s="121"/>
      <c r="F638" s="121"/>
      <c r="G638" s="121"/>
      <c r="H638" s="121"/>
      <c r="I638" s="121"/>
      <c r="J638" s="121"/>
      <c r="K638" s="121"/>
      <c r="L638" s="121"/>
      <c r="M638" s="121"/>
      <c r="N638" s="121"/>
      <c r="O638" s="121"/>
      <c r="P638" s="121"/>
      <c r="Q638" s="121"/>
      <c r="R638" s="121"/>
      <c r="S638" s="121"/>
      <c r="T638" s="121"/>
      <c r="U638" s="121"/>
    </row>
    <row r="639" spans="2:21">
      <c r="B639" s="120"/>
      <c r="C639" s="121"/>
      <c r="D639" s="121"/>
      <c r="E639" s="121"/>
      <c r="F639" s="121"/>
      <c r="G639" s="121"/>
      <c r="H639" s="121"/>
      <c r="I639" s="121"/>
      <c r="J639" s="121"/>
      <c r="K639" s="121"/>
      <c r="L639" s="121"/>
      <c r="M639" s="121"/>
      <c r="N639" s="121"/>
      <c r="O639" s="121"/>
      <c r="P639" s="121"/>
      <c r="Q639" s="121"/>
      <c r="R639" s="121"/>
      <c r="S639" s="121"/>
      <c r="T639" s="121"/>
      <c r="U639" s="121"/>
    </row>
    <row r="640" spans="2:21">
      <c r="B640" s="120"/>
      <c r="C640" s="121"/>
      <c r="D640" s="121"/>
      <c r="E640" s="121"/>
      <c r="F640" s="121"/>
      <c r="G640" s="121"/>
      <c r="H640" s="121"/>
      <c r="I640" s="121"/>
      <c r="J640" s="121"/>
      <c r="K640" s="121"/>
      <c r="L640" s="121"/>
      <c r="M640" s="121"/>
      <c r="N640" s="121"/>
      <c r="O640" s="121"/>
      <c r="P640" s="121"/>
      <c r="Q640" s="121"/>
      <c r="R640" s="121"/>
      <c r="S640" s="121"/>
      <c r="T640" s="121"/>
      <c r="U640" s="121"/>
    </row>
    <row r="641" spans="2:21">
      <c r="B641" s="120"/>
      <c r="C641" s="121"/>
      <c r="D641" s="121"/>
      <c r="E641" s="121"/>
      <c r="F641" s="121"/>
      <c r="G641" s="121"/>
      <c r="H641" s="121"/>
      <c r="I641" s="121"/>
      <c r="J641" s="121"/>
      <c r="K641" s="121"/>
      <c r="L641" s="121"/>
      <c r="M641" s="121"/>
      <c r="N641" s="121"/>
      <c r="O641" s="121"/>
      <c r="P641" s="121"/>
      <c r="Q641" s="121"/>
      <c r="R641" s="121"/>
      <c r="S641" s="121"/>
      <c r="T641" s="121"/>
      <c r="U641" s="121"/>
    </row>
    <row r="642" spans="2:21">
      <c r="B642" s="120"/>
      <c r="C642" s="121"/>
      <c r="D642" s="121"/>
      <c r="E642" s="121"/>
      <c r="F642" s="121"/>
      <c r="G642" s="121"/>
      <c r="H642" s="121"/>
      <c r="I642" s="121"/>
      <c r="J642" s="121"/>
      <c r="K642" s="121"/>
      <c r="L642" s="121"/>
      <c r="M642" s="121"/>
      <c r="N642" s="121"/>
      <c r="O642" s="121"/>
      <c r="P642" s="121"/>
      <c r="Q642" s="121"/>
      <c r="R642" s="121"/>
      <c r="S642" s="121"/>
      <c r="T642" s="121"/>
      <c r="U642" s="121"/>
    </row>
    <row r="643" spans="2:21">
      <c r="B643" s="120"/>
      <c r="C643" s="121"/>
      <c r="D643" s="121"/>
      <c r="E643" s="121"/>
      <c r="F643" s="121"/>
      <c r="G643" s="121"/>
      <c r="H643" s="121"/>
      <c r="I643" s="121"/>
      <c r="J643" s="121"/>
      <c r="K643" s="121"/>
      <c r="L643" s="121"/>
      <c r="M643" s="121"/>
      <c r="N643" s="121"/>
      <c r="O643" s="121"/>
      <c r="P643" s="121"/>
      <c r="Q643" s="121"/>
      <c r="R643" s="121"/>
      <c r="S643" s="121"/>
      <c r="T643" s="121"/>
      <c r="U643" s="121"/>
    </row>
    <row r="644" spans="2:21">
      <c r="B644" s="120"/>
      <c r="C644" s="121"/>
      <c r="D644" s="121"/>
      <c r="E644" s="121"/>
      <c r="F644" s="121"/>
      <c r="G644" s="121"/>
      <c r="H644" s="121"/>
      <c r="I644" s="121"/>
      <c r="J644" s="121"/>
      <c r="K644" s="121"/>
      <c r="L644" s="121"/>
      <c r="M644" s="121"/>
      <c r="N644" s="121"/>
      <c r="O644" s="121"/>
      <c r="P644" s="121"/>
      <c r="Q644" s="121"/>
      <c r="R644" s="121"/>
      <c r="S644" s="121"/>
      <c r="T644" s="121"/>
      <c r="U644" s="121"/>
    </row>
    <row r="645" spans="2:21">
      <c r="B645" s="120"/>
      <c r="C645" s="121"/>
      <c r="D645" s="121"/>
      <c r="E645" s="121"/>
      <c r="F645" s="121"/>
      <c r="G645" s="121"/>
      <c r="H645" s="121"/>
      <c r="I645" s="121"/>
      <c r="J645" s="121"/>
      <c r="K645" s="121"/>
      <c r="L645" s="121"/>
      <c r="M645" s="121"/>
      <c r="N645" s="121"/>
      <c r="O645" s="121"/>
      <c r="P645" s="121"/>
      <c r="Q645" s="121"/>
      <c r="R645" s="121"/>
      <c r="S645" s="121"/>
      <c r="T645" s="121"/>
      <c r="U645" s="121"/>
    </row>
    <row r="646" spans="2:21">
      <c r="B646" s="120"/>
      <c r="C646" s="121"/>
      <c r="D646" s="121"/>
      <c r="E646" s="121"/>
      <c r="F646" s="121"/>
      <c r="G646" s="121"/>
      <c r="H646" s="121"/>
      <c r="I646" s="121"/>
      <c r="J646" s="121"/>
      <c r="K646" s="121"/>
      <c r="L646" s="121"/>
      <c r="M646" s="121"/>
      <c r="N646" s="121"/>
      <c r="O646" s="121"/>
      <c r="P646" s="121"/>
      <c r="Q646" s="121"/>
      <c r="R646" s="121"/>
      <c r="S646" s="121"/>
      <c r="T646" s="121"/>
      <c r="U646" s="121"/>
    </row>
    <row r="647" spans="2:21">
      <c r="B647" s="120"/>
      <c r="C647" s="121"/>
      <c r="D647" s="121"/>
      <c r="E647" s="121"/>
      <c r="F647" s="121"/>
      <c r="G647" s="121"/>
      <c r="H647" s="121"/>
      <c r="I647" s="121"/>
      <c r="J647" s="121"/>
      <c r="K647" s="121"/>
      <c r="L647" s="121"/>
      <c r="M647" s="121"/>
      <c r="N647" s="121"/>
      <c r="O647" s="121"/>
      <c r="P647" s="121"/>
      <c r="Q647" s="121"/>
      <c r="R647" s="121"/>
      <c r="S647" s="121"/>
      <c r="T647" s="121"/>
      <c r="U647" s="121"/>
    </row>
    <row r="648" spans="2:21">
      <c r="B648" s="120"/>
      <c r="C648" s="121"/>
      <c r="D648" s="121"/>
      <c r="E648" s="121"/>
      <c r="F648" s="121"/>
      <c r="G648" s="121"/>
      <c r="H648" s="121"/>
      <c r="I648" s="121"/>
      <c r="J648" s="121"/>
      <c r="K648" s="121"/>
      <c r="L648" s="121"/>
      <c r="M648" s="121"/>
      <c r="N648" s="121"/>
      <c r="O648" s="121"/>
      <c r="P648" s="121"/>
      <c r="Q648" s="121"/>
      <c r="R648" s="121"/>
      <c r="S648" s="121"/>
      <c r="T648" s="121"/>
      <c r="U648" s="121"/>
    </row>
    <row r="649" spans="2:21">
      <c r="B649" s="120"/>
      <c r="C649" s="121"/>
      <c r="D649" s="121"/>
      <c r="E649" s="121"/>
      <c r="F649" s="121"/>
      <c r="G649" s="121"/>
      <c r="H649" s="121"/>
      <c r="I649" s="121"/>
      <c r="J649" s="121"/>
      <c r="K649" s="121"/>
      <c r="L649" s="121"/>
      <c r="M649" s="121"/>
      <c r="N649" s="121"/>
      <c r="O649" s="121"/>
      <c r="P649" s="121"/>
      <c r="Q649" s="121"/>
      <c r="R649" s="121"/>
      <c r="S649" s="121"/>
      <c r="T649" s="121"/>
      <c r="U649" s="121"/>
    </row>
    <row r="650" spans="2:21">
      <c r="B650" s="120"/>
      <c r="C650" s="121"/>
      <c r="D650" s="121"/>
      <c r="E650" s="121"/>
      <c r="F650" s="121"/>
      <c r="G650" s="121"/>
      <c r="H650" s="121"/>
      <c r="I650" s="121"/>
      <c r="J650" s="121"/>
      <c r="K650" s="121"/>
      <c r="L650" s="121"/>
      <c r="M650" s="121"/>
      <c r="N650" s="121"/>
      <c r="O650" s="121"/>
      <c r="P650" s="121"/>
      <c r="Q650" s="121"/>
      <c r="R650" s="121"/>
      <c r="S650" s="121"/>
      <c r="T650" s="121"/>
      <c r="U650" s="121"/>
    </row>
    <row r="651" spans="2:21">
      <c r="B651" s="120"/>
      <c r="C651" s="121"/>
      <c r="D651" s="121"/>
      <c r="E651" s="121"/>
      <c r="F651" s="121"/>
      <c r="G651" s="121"/>
      <c r="H651" s="121"/>
      <c r="I651" s="121"/>
      <c r="J651" s="121"/>
      <c r="K651" s="121"/>
      <c r="L651" s="121"/>
      <c r="M651" s="121"/>
      <c r="N651" s="121"/>
      <c r="O651" s="121"/>
      <c r="P651" s="121"/>
      <c r="Q651" s="121"/>
      <c r="R651" s="121"/>
      <c r="S651" s="121"/>
      <c r="T651" s="121"/>
      <c r="U651" s="121"/>
    </row>
    <row r="652" spans="2:21">
      <c r="B652" s="120"/>
      <c r="C652" s="121"/>
      <c r="D652" s="121"/>
      <c r="E652" s="121"/>
      <c r="F652" s="121"/>
      <c r="G652" s="121"/>
      <c r="H652" s="121"/>
      <c r="I652" s="121"/>
      <c r="J652" s="121"/>
      <c r="K652" s="121"/>
      <c r="L652" s="121"/>
      <c r="M652" s="121"/>
      <c r="N652" s="121"/>
      <c r="O652" s="121"/>
      <c r="P652" s="121"/>
      <c r="Q652" s="121"/>
      <c r="R652" s="121"/>
      <c r="S652" s="121"/>
      <c r="T652" s="121"/>
      <c r="U652" s="121"/>
    </row>
    <row r="653" spans="2:21">
      <c r="B653" s="120"/>
      <c r="C653" s="121"/>
      <c r="D653" s="121"/>
      <c r="E653" s="121"/>
      <c r="F653" s="121"/>
      <c r="G653" s="121"/>
      <c r="H653" s="121"/>
      <c r="I653" s="121"/>
      <c r="J653" s="121"/>
      <c r="K653" s="121"/>
      <c r="L653" s="121"/>
      <c r="M653" s="121"/>
      <c r="N653" s="121"/>
      <c r="O653" s="121"/>
      <c r="P653" s="121"/>
      <c r="Q653" s="121"/>
      <c r="R653" s="121"/>
      <c r="S653" s="121"/>
      <c r="T653" s="121"/>
      <c r="U653" s="121"/>
    </row>
    <row r="654" spans="2:21">
      <c r="B654" s="120"/>
      <c r="C654" s="121"/>
      <c r="D654" s="121"/>
      <c r="E654" s="121"/>
      <c r="F654" s="121"/>
      <c r="G654" s="121"/>
      <c r="H654" s="121"/>
      <c r="I654" s="121"/>
      <c r="J654" s="121"/>
      <c r="K654" s="121"/>
      <c r="L654" s="121"/>
      <c r="M654" s="121"/>
      <c r="N654" s="121"/>
      <c r="O654" s="121"/>
      <c r="P654" s="121"/>
      <c r="Q654" s="121"/>
      <c r="R654" s="121"/>
      <c r="S654" s="121"/>
      <c r="T654" s="121"/>
      <c r="U654" s="121"/>
    </row>
    <row r="655" spans="2:21">
      <c r="B655" s="120"/>
      <c r="C655" s="121"/>
      <c r="D655" s="121"/>
      <c r="E655" s="121"/>
      <c r="F655" s="121"/>
      <c r="G655" s="121"/>
      <c r="H655" s="121"/>
      <c r="I655" s="121"/>
      <c r="J655" s="121"/>
      <c r="K655" s="121"/>
      <c r="L655" s="121"/>
      <c r="M655" s="121"/>
      <c r="N655" s="121"/>
      <c r="O655" s="121"/>
      <c r="P655" s="121"/>
      <c r="Q655" s="121"/>
      <c r="R655" s="121"/>
      <c r="S655" s="121"/>
      <c r="T655" s="121"/>
      <c r="U655" s="121"/>
    </row>
    <row r="656" spans="2:21">
      <c r="B656" s="120"/>
      <c r="C656" s="121"/>
      <c r="D656" s="121"/>
      <c r="E656" s="121"/>
      <c r="F656" s="121"/>
      <c r="G656" s="121"/>
      <c r="H656" s="121"/>
      <c r="I656" s="121"/>
      <c r="J656" s="121"/>
      <c r="K656" s="121"/>
      <c r="L656" s="121"/>
      <c r="M656" s="121"/>
      <c r="N656" s="121"/>
      <c r="O656" s="121"/>
      <c r="P656" s="121"/>
      <c r="Q656" s="121"/>
      <c r="R656" s="121"/>
      <c r="S656" s="121"/>
      <c r="T656" s="121"/>
      <c r="U656" s="121"/>
    </row>
    <row r="657" spans="2:21">
      <c r="B657" s="120"/>
      <c r="C657" s="121"/>
      <c r="D657" s="121"/>
      <c r="E657" s="121"/>
      <c r="F657" s="121"/>
      <c r="G657" s="121"/>
      <c r="H657" s="121"/>
      <c r="I657" s="121"/>
      <c r="J657" s="121"/>
      <c r="K657" s="121"/>
      <c r="L657" s="121"/>
      <c r="M657" s="121"/>
      <c r="N657" s="121"/>
      <c r="O657" s="121"/>
      <c r="P657" s="121"/>
      <c r="Q657" s="121"/>
      <c r="R657" s="121"/>
      <c r="S657" s="121"/>
      <c r="T657" s="121"/>
      <c r="U657" s="121"/>
    </row>
    <row r="658" spans="2:21">
      <c r="B658" s="120"/>
      <c r="C658" s="121"/>
      <c r="D658" s="121"/>
      <c r="E658" s="121"/>
      <c r="F658" s="121"/>
      <c r="G658" s="121"/>
      <c r="H658" s="121"/>
      <c r="I658" s="121"/>
      <c r="J658" s="121"/>
      <c r="K658" s="121"/>
      <c r="L658" s="121"/>
      <c r="M658" s="121"/>
      <c r="N658" s="121"/>
      <c r="O658" s="121"/>
      <c r="P658" s="121"/>
      <c r="Q658" s="121"/>
      <c r="R658" s="121"/>
      <c r="S658" s="121"/>
      <c r="T658" s="121"/>
      <c r="U658" s="121"/>
    </row>
    <row r="659" spans="2:21">
      <c r="B659" s="120"/>
      <c r="C659" s="121"/>
      <c r="D659" s="121"/>
      <c r="E659" s="121"/>
      <c r="F659" s="121"/>
      <c r="G659" s="121"/>
      <c r="H659" s="121"/>
      <c r="I659" s="121"/>
      <c r="J659" s="121"/>
      <c r="K659" s="121"/>
      <c r="L659" s="121"/>
      <c r="M659" s="121"/>
      <c r="N659" s="121"/>
      <c r="O659" s="121"/>
      <c r="P659" s="121"/>
      <c r="Q659" s="121"/>
      <c r="R659" s="121"/>
      <c r="S659" s="121"/>
      <c r="T659" s="121"/>
      <c r="U659" s="121"/>
    </row>
    <row r="660" spans="2:21">
      <c r="B660" s="120"/>
      <c r="C660" s="121"/>
      <c r="D660" s="121"/>
      <c r="E660" s="121"/>
      <c r="F660" s="121"/>
      <c r="G660" s="121"/>
      <c r="H660" s="121"/>
      <c r="I660" s="121"/>
      <c r="J660" s="121"/>
      <c r="K660" s="121"/>
      <c r="L660" s="121"/>
      <c r="M660" s="121"/>
      <c r="N660" s="121"/>
      <c r="O660" s="121"/>
      <c r="P660" s="121"/>
      <c r="Q660" s="121"/>
      <c r="R660" s="121"/>
      <c r="S660" s="121"/>
      <c r="T660" s="121"/>
      <c r="U660" s="121"/>
    </row>
    <row r="661" spans="2:21">
      <c r="B661" s="120"/>
      <c r="C661" s="121"/>
      <c r="D661" s="121"/>
      <c r="E661" s="121"/>
      <c r="F661" s="121"/>
      <c r="G661" s="121"/>
      <c r="H661" s="121"/>
      <c r="I661" s="121"/>
      <c r="J661" s="121"/>
      <c r="K661" s="121"/>
      <c r="L661" s="121"/>
      <c r="M661" s="121"/>
      <c r="N661" s="121"/>
      <c r="O661" s="121"/>
      <c r="P661" s="121"/>
      <c r="Q661" s="121"/>
      <c r="R661" s="121"/>
      <c r="S661" s="121"/>
      <c r="T661" s="121"/>
      <c r="U661" s="121"/>
    </row>
    <row r="662" spans="2:21">
      <c r="B662" s="120"/>
      <c r="C662" s="121"/>
      <c r="D662" s="121"/>
      <c r="E662" s="121"/>
      <c r="F662" s="121"/>
      <c r="G662" s="121"/>
      <c r="H662" s="121"/>
      <c r="I662" s="121"/>
      <c r="J662" s="121"/>
      <c r="K662" s="121"/>
      <c r="L662" s="121"/>
      <c r="M662" s="121"/>
      <c r="N662" s="121"/>
      <c r="O662" s="121"/>
      <c r="P662" s="121"/>
      <c r="Q662" s="121"/>
      <c r="R662" s="121"/>
      <c r="S662" s="121"/>
      <c r="T662" s="121"/>
      <c r="U662" s="121"/>
    </row>
    <row r="663" spans="2:21">
      <c r="B663" s="120"/>
      <c r="C663" s="121"/>
      <c r="D663" s="121"/>
      <c r="E663" s="121"/>
      <c r="F663" s="121"/>
      <c r="G663" s="121"/>
      <c r="H663" s="121"/>
      <c r="I663" s="121"/>
      <c r="J663" s="121"/>
      <c r="K663" s="121"/>
      <c r="L663" s="121"/>
      <c r="M663" s="121"/>
      <c r="N663" s="121"/>
      <c r="O663" s="121"/>
      <c r="P663" s="121"/>
      <c r="Q663" s="121"/>
      <c r="R663" s="121"/>
      <c r="S663" s="121"/>
      <c r="T663" s="121"/>
      <c r="U663" s="121"/>
    </row>
    <row r="664" spans="2:21">
      <c r="B664" s="120"/>
      <c r="C664" s="121"/>
      <c r="D664" s="121"/>
      <c r="E664" s="121"/>
      <c r="F664" s="121"/>
      <c r="G664" s="121"/>
      <c r="H664" s="121"/>
      <c r="I664" s="121"/>
      <c r="J664" s="121"/>
      <c r="K664" s="121"/>
      <c r="L664" s="121"/>
      <c r="M664" s="121"/>
      <c r="N664" s="121"/>
      <c r="O664" s="121"/>
      <c r="P664" s="121"/>
      <c r="Q664" s="121"/>
      <c r="R664" s="121"/>
      <c r="S664" s="121"/>
      <c r="T664" s="121"/>
      <c r="U664" s="121"/>
    </row>
    <row r="665" spans="2:21">
      <c r="B665" s="120"/>
      <c r="C665" s="121"/>
      <c r="D665" s="121"/>
      <c r="E665" s="121"/>
      <c r="F665" s="121"/>
      <c r="G665" s="121"/>
      <c r="H665" s="121"/>
      <c r="I665" s="121"/>
      <c r="J665" s="121"/>
      <c r="K665" s="121"/>
      <c r="L665" s="121"/>
      <c r="M665" s="121"/>
      <c r="N665" s="121"/>
      <c r="O665" s="121"/>
      <c r="P665" s="121"/>
      <c r="Q665" s="121"/>
      <c r="R665" s="121"/>
      <c r="S665" s="121"/>
      <c r="T665" s="121"/>
      <c r="U665" s="121"/>
    </row>
    <row r="666" spans="2:21">
      <c r="B666" s="120"/>
      <c r="C666" s="121"/>
      <c r="D666" s="121"/>
      <c r="E666" s="121"/>
      <c r="F666" s="121"/>
      <c r="G666" s="121"/>
      <c r="H666" s="121"/>
      <c r="I666" s="121"/>
      <c r="J666" s="121"/>
      <c r="K666" s="121"/>
      <c r="L666" s="121"/>
      <c r="M666" s="121"/>
      <c r="N666" s="121"/>
      <c r="O666" s="121"/>
      <c r="P666" s="121"/>
      <c r="Q666" s="121"/>
      <c r="R666" s="121"/>
      <c r="S666" s="121"/>
      <c r="T666" s="121"/>
      <c r="U666" s="121"/>
    </row>
    <row r="667" spans="2:21">
      <c r="B667" s="120"/>
      <c r="C667" s="121"/>
      <c r="D667" s="121"/>
      <c r="E667" s="121"/>
      <c r="F667" s="121"/>
      <c r="G667" s="121"/>
      <c r="H667" s="121"/>
      <c r="I667" s="121"/>
      <c r="J667" s="121"/>
      <c r="K667" s="121"/>
      <c r="L667" s="121"/>
      <c r="M667" s="121"/>
      <c r="N667" s="121"/>
      <c r="O667" s="121"/>
      <c r="P667" s="121"/>
      <c r="Q667" s="121"/>
      <c r="R667" s="121"/>
      <c r="S667" s="121"/>
      <c r="T667" s="121"/>
      <c r="U667" s="121"/>
    </row>
    <row r="668" spans="2:21">
      <c r="B668" s="120"/>
      <c r="C668" s="121"/>
      <c r="D668" s="121"/>
      <c r="E668" s="121"/>
      <c r="F668" s="121"/>
      <c r="G668" s="121"/>
      <c r="H668" s="121"/>
      <c r="I668" s="121"/>
      <c r="J668" s="121"/>
      <c r="K668" s="121"/>
      <c r="L668" s="121"/>
      <c r="M668" s="121"/>
      <c r="N668" s="121"/>
      <c r="O668" s="121"/>
      <c r="P668" s="121"/>
      <c r="Q668" s="121"/>
      <c r="R668" s="121"/>
      <c r="S668" s="121"/>
      <c r="T668" s="121"/>
      <c r="U668" s="121"/>
    </row>
    <row r="669" spans="2:21">
      <c r="B669" s="120"/>
      <c r="C669" s="121"/>
      <c r="D669" s="121"/>
      <c r="E669" s="121"/>
      <c r="F669" s="121"/>
      <c r="G669" s="121"/>
      <c r="H669" s="121"/>
      <c r="I669" s="121"/>
      <c r="J669" s="121"/>
      <c r="K669" s="121"/>
      <c r="L669" s="121"/>
      <c r="M669" s="121"/>
      <c r="N669" s="121"/>
      <c r="O669" s="121"/>
      <c r="P669" s="121"/>
      <c r="Q669" s="121"/>
      <c r="R669" s="121"/>
      <c r="S669" s="121"/>
      <c r="T669" s="121"/>
      <c r="U669" s="121"/>
    </row>
    <row r="670" spans="2:21">
      <c r="B670" s="120"/>
      <c r="C670" s="121"/>
      <c r="D670" s="121"/>
      <c r="E670" s="121"/>
      <c r="F670" s="121"/>
      <c r="G670" s="121"/>
      <c r="H670" s="121"/>
      <c r="I670" s="121"/>
      <c r="J670" s="121"/>
      <c r="K670" s="121"/>
      <c r="L670" s="121"/>
      <c r="M670" s="121"/>
      <c r="N670" s="121"/>
      <c r="O670" s="121"/>
      <c r="P670" s="121"/>
      <c r="Q670" s="121"/>
      <c r="R670" s="121"/>
      <c r="S670" s="121"/>
      <c r="T670" s="121"/>
      <c r="U670" s="121"/>
    </row>
    <row r="671" spans="2:21">
      <c r="B671" s="120"/>
      <c r="C671" s="121"/>
      <c r="D671" s="121"/>
      <c r="E671" s="121"/>
      <c r="F671" s="121"/>
      <c r="G671" s="121"/>
      <c r="H671" s="121"/>
      <c r="I671" s="121"/>
      <c r="J671" s="121"/>
      <c r="K671" s="121"/>
      <c r="L671" s="121"/>
      <c r="M671" s="121"/>
      <c r="N671" s="121"/>
      <c r="O671" s="121"/>
      <c r="P671" s="121"/>
      <c r="Q671" s="121"/>
      <c r="R671" s="121"/>
      <c r="S671" s="121"/>
      <c r="T671" s="121"/>
      <c r="U671" s="121"/>
    </row>
    <row r="672" spans="2:21">
      <c r="B672" s="120"/>
      <c r="C672" s="121"/>
      <c r="D672" s="121"/>
      <c r="E672" s="121"/>
      <c r="F672" s="121"/>
      <c r="G672" s="121"/>
      <c r="H672" s="121"/>
      <c r="I672" s="121"/>
      <c r="J672" s="121"/>
      <c r="K672" s="121"/>
      <c r="L672" s="121"/>
      <c r="M672" s="121"/>
      <c r="N672" s="121"/>
      <c r="O672" s="121"/>
      <c r="P672" s="121"/>
      <c r="Q672" s="121"/>
      <c r="R672" s="121"/>
      <c r="S672" s="121"/>
      <c r="T672" s="121"/>
      <c r="U672" s="121"/>
    </row>
    <row r="673" spans="2:21">
      <c r="B673" s="120"/>
      <c r="C673" s="121"/>
      <c r="D673" s="121"/>
      <c r="E673" s="121"/>
      <c r="F673" s="121"/>
      <c r="G673" s="121"/>
      <c r="H673" s="121"/>
      <c r="I673" s="121"/>
      <c r="J673" s="121"/>
      <c r="K673" s="121"/>
      <c r="L673" s="121"/>
      <c r="M673" s="121"/>
      <c r="N673" s="121"/>
      <c r="O673" s="121"/>
      <c r="P673" s="121"/>
      <c r="Q673" s="121"/>
      <c r="R673" s="121"/>
      <c r="S673" s="121"/>
      <c r="T673" s="121"/>
      <c r="U673" s="121"/>
    </row>
    <row r="674" spans="2:21">
      <c r="B674" s="120"/>
      <c r="C674" s="121"/>
      <c r="D674" s="121"/>
      <c r="E674" s="121"/>
      <c r="F674" s="121"/>
      <c r="G674" s="121"/>
      <c r="H674" s="121"/>
      <c r="I674" s="121"/>
      <c r="J674" s="121"/>
      <c r="K674" s="121"/>
      <c r="L674" s="121"/>
      <c r="M674" s="121"/>
      <c r="N674" s="121"/>
      <c r="O674" s="121"/>
      <c r="P674" s="121"/>
      <c r="Q674" s="121"/>
      <c r="R674" s="121"/>
      <c r="S674" s="121"/>
      <c r="T674" s="121"/>
      <c r="U674" s="121"/>
    </row>
    <row r="675" spans="2:21">
      <c r="B675" s="120"/>
      <c r="C675" s="121"/>
      <c r="D675" s="121"/>
      <c r="E675" s="121"/>
      <c r="F675" s="121"/>
      <c r="G675" s="121"/>
      <c r="H675" s="121"/>
      <c r="I675" s="121"/>
      <c r="J675" s="121"/>
      <c r="K675" s="121"/>
      <c r="L675" s="121"/>
      <c r="M675" s="121"/>
      <c r="N675" s="121"/>
      <c r="O675" s="121"/>
      <c r="P675" s="121"/>
      <c r="Q675" s="121"/>
      <c r="R675" s="121"/>
      <c r="S675" s="121"/>
      <c r="T675" s="121"/>
      <c r="U675" s="121"/>
    </row>
    <row r="676" spans="2:21">
      <c r="B676" s="120"/>
      <c r="C676" s="121"/>
      <c r="D676" s="121"/>
      <c r="E676" s="121"/>
      <c r="F676" s="121"/>
      <c r="G676" s="121"/>
      <c r="H676" s="121"/>
      <c r="I676" s="121"/>
      <c r="J676" s="121"/>
      <c r="K676" s="121"/>
      <c r="L676" s="121"/>
      <c r="M676" s="121"/>
      <c r="N676" s="121"/>
      <c r="O676" s="121"/>
      <c r="P676" s="121"/>
      <c r="Q676" s="121"/>
      <c r="R676" s="121"/>
      <c r="S676" s="121"/>
      <c r="T676" s="121"/>
      <c r="U676" s="121"/>
    </row>
    <row r="677" spans="2:21">
      <c r="B677" s="120"/>
      <c r="C677" s="121"/>
      <c r="D677" s="121"/>
      <c r="E677" s="121"/>
      <c r="F677" s="121"/>
      <c r="G677" s="121"/>
      <c r="H677" s="121"/>
      <c r="I677" s="121"/>
      <c r="J677" s="121"/>
      <c r="K677" s="121"/>
      <c r="L677" s="121"/>
      <c r="M677" s="121"/>
      <c r="N677" s="121"/>
      <c r="O677" s="121"/>
      <c r="P677" s="121"/>
      <c r="Q677" s="121"/>
      <c r="R677" s="121"/>
      <c r="S677" s="121"/>
      <c r="T677" s="121"/>
      <c r="U677" s="121"/>
    </row>
    <row r="678" spans="2:21">
      <c r="B678" s="120"/>
      <c r="C678" s="121"/>
      <c r="D678" s="121"/>
      <c r="E678" s="121"/>
      <c r="F678" s="121"/>
      <c r="G678" s="121"/>
      <c r="H678" s="121"/>
      <c r="I678" s="121"/>
      <c r="J678" s="121"/>
      <c r="K678" s="121"/>
      <c r="L678" s="121"/>
      <c r="M678" s="121"/>
      <c r="N678" s="121"/>
      <c r="O678" s="121"/>
      <c r="P678" s="121"/>
      <c r="Q678" s="121"/>
      <c r="R678" s="121"/>
      <c r="S678" s="121"/>
      <c r="T678" s="121"/>
      <c r="U678" s="121"/>
    </row>
    <row r="679" spans="2:21">
      <c r="B679" s="120"/>
      <c r="C679" s="121"/>
      <c r="D679" s="121"/>
      <c r="E679" s="121"/>
      <c r="F679" s="121"/>
      <c r="G679" s="121"/>
      <c r="H679" s="121"/>
      <c r="I679" s="121"/>
      <c r="J679" s="121"/>
      <c r="K679" s="121"/>
      <c r="L679" s="121"/>
      <c r="M679" s="121"/>
      <c r="N679" s="121"/>
      <c r="O679" s="121"/>
      <c r="P679" s="121"/>
      <c r="Q679" s="121"/>
      <c r="R679" s="121"/>
      <c r="S679" s="121"/>
      <c r="T679" s="121"/>
      <c r="U679" s="121"/>
    </row>
    <row r="680" spans="2:21">
      <c r="B680" s="120"/>
      <c r="C680" s="121"/>
      <c r="D680" s="121"/>
      <c r="E680" s="121"/>
      <c r="F680" s="121"/>
      <c r="G680" s="121"/>
      <c r="H680" s="121"/>
      <c r="I680" s="121"/>
      <c r="J680" s="121"/>
      <c r="K680" s="121"/>
      <c r="L680" s="121"/>
      <c r="M680" s="121"/>
      <c r="N680" s="121"/>
      <c r="O680" s="121"/>
      <c r="P680" s="121"/>
      <c r="Q680" s="121"/>
      <c r="R680" s="121"/>
      <c r="S680" s="121"/>
      <c r="T680" s="121"/>
      <c r="U680" s="121"/>
    </row>
    <row r="681" spans="2:21">
      <c r="B681" s="120"/>
      <c r="C681" s="121"/>
      <c r="D681" s="121"/>
      <c r="E681" s="121"/>
      <c r="F681" s="121"/>
      <c r="G681" s="121"/>
      <c r="H681" s="121"/>
      <c r="I681" s="121"/>
      <c r="J681" s="121"/>
      <c r="K681" s="121"/>
      <c r="L681" s="121"/>
      <c r="M681" s="121"/>
      <c r="N681" s="121"/>
      <c r="O681" s="121"/>
      <c r="P681" s="121"/>
      <c r="Q681" s="121"/>
      <c r="R681" s="121"/>
      <c r="S681" s="121"/>
      <c r="T681" s="121"/>
      <c r="U681" s="121"/>
    </row>
    <row r="682" spans="2:21">
      <c r="B682" s="120"/>
      <c r="C682" s="121"/>
      <c r="D682" s="121"/>
      <c r="E682" s="121"/>
      <c r="F682" s="121"/>
      <c r="G682" s="121"/>
      <c r="H682" s="121"/>
      <c r="I682" s="121"/>
      <c r="J682" s="121"/>
      <c r="K682" s="121"/>
      <c r="L682" s="121"/>
      <c r="M682" s="121"/>
      <c r="N682" s="121"/>
      <c r="O682" s="121"/>
      <c r="P682" s="121"/>
      <c r="Q682" s="121"/>
      <c r="R682" s="121"/>
      <c r="S682" s="121"/>
      <c r="T682" s="121"/>
      <c r="U682" s="121"/>
    </row>
    <row r="683" spans="2:21">
      <c r="B683" s="120"/>
      <c r="C683" s="121"/>
      <c r="D683" s="121"/>
      <c r="E683" s="121"/>
      <c r="F683" s="121"/>
      <c r="G683" s="121"/>
      <c r="H683" s="121"/>
      <c r="I683" s="121"/>
      <c r="J683" s="121"/>
      <c r="K683" s="121"/>
      <c r="L683" s="121"/>
      <c r="M683" s="121"/>
      <c r="N683" s="121"/>
      <c r="O683" s="121"/>
      <c r="P683" s="121"/>
      <c r="Q683" s="121"/>
      <c r="R683" s="121"/>
      <c r="S683" s="121"/>
      <c r="T683" s="121"/>
      <c r="U683" s="121"/>
    </row>
    <row r="684" spans="2:21">
      <c r="B684" s="120"/>
      <c r="C684" s="121"/>
      <c r="D684" s="121"/>
      <c r="E684" s="121"/>
      <c r="F684" s="121"/>
      <c r="G684" s="121"/>
      <c r="H684" s="121"/>
      <c r="I684" s="121"/>
      <c r="J684" s="121"/>
      <c r="K684" s="121"/>
      <c r="L684" s="121"/>
      <c r="M684" s="121"/>
      <c r="N684" s="121"/>
      <c r="O684" s="121"/>
      <c r="P684" s="121"/>
      <c r="Q684" s="121"/>
      <c r="R684" s="121"/>
      <c r="S684" s="121"/>
      <c r="T684" s="121"/>
      <c r="U684" s="121"/>
    </row>
    <row r="685" spans="2:21">
      <c r="B685" s="120"/>
      <c r="C685" s="121"/>
      <c r="D685" s="121"/>
      <c r="E685" s="121"/>
      <c r="F685" s="121"/>
      <c r="G685" s="121"/>
      <c r="H685" s="121"/>
      <c r="I685" s="121"/>
      <c r="J685" s="121"/>
      <c r="K685" s="121"/>
      <c r="L685" s="121"/>
      <c r="M685" s="121"/>
      <c r="N685" s="121"/>
      <c r="O685" s="121"/>
      <c r="P685" s="121"/>
      <c r="Q685" s="121"/>
      <c r="R685" s="121"/>
      <c r="S685" s="121"/>
      <c r="T685" s="121"/>
      <c r="U685" s="121"/>
    </row>
    <row r="686" spans="2:21">
      <c r="B686" s="120"/>
      <c r="C686" s="121"/>
      <c r="D686" s="121"/>
      <c r="E686" s="121"/>
      <c r="F686" s="121"/>
      <c r="G686" s="121"/>
      <c r="H686" s="121"/>
      <c r="I686" s="121"/>
      <c r="J686" s="121"/>
      <c r="K686" s="121"/>
      <c r="L686" s="121"/>
      <c r="M686" s="121"/>
      <c r="N686" s="121"/>
      <c r="O686" s="121"/>
      <c r="P686" s="121"/>
      <c r="Q686" s="121"/>
      <c r="R686" s="121"/>
      <c r="S686" s="121"/>
      <c r="T686" s="121"/>
      <c r="U686" s="121"/>
    </row>
    <row r="687" spans="2:21">
      <c r="B687" s="120"/>
      <c r="C687" s="121"/>
      <c r="D687" s="121"/>
      <c r="E687" s="121"/>
      <c r="F687" s="121"/>
      <c r="G687" s="121"/>
      <c r="H687" s="121"/>
      <c r="I687" s="121"/>
      <c r="J687" s="121"/>
      <c r="K687" s="121"/>
      <c r="L687" s="121"/>
      <c r="M687" s="121"/>
      <c r="N687" s="121"/>
      <c r="O687" s="121"/>
      <c r="P687" s="121"/>
      <c r="Q687" s="121"/>
      <c r="R687" s="121"/>
      <c r="S687" s="121"/>
      <c r="T687" s="121"/>
      <c r="U687" s="121"/>
    </row>
    <row r="688" spans="2:21">
      <c r="B688" s="120"/>
      <c r="C688" s="121"/>
      <c r="D688" s="121"/>
      <c r="E688" s="121"/>
      <c r="F688" s="121"/>
      <c r="G688" s="121"/>
      <c r="H688" s="121"/>
      <c r="I688" s="121"/>
      <c r="J688" s="121"/>
      <c r="K688" s="121"/>
      <c r="L688" s="121"/>
      <c r="M688" s="121"/>
      <c r="N688" s="121"/>
      <c r="O688" s="121"/>
      <c r="P688" s="121"/>
      <c r="Q688" s="121"/>
      <c r="R688" s="121"/>
      <c r="S688" s="121"/>
      <c r="T688" s="121"/>
      <c r="U688" s="121"/>
    </row>
    <row r="689" spans="2:21">
      <c r="B689" s="120"/>
      <c r="C689" s="121"/>
      <c r="D689" s="121"/>
      <c r="E689" s="121"/>
      <c r="F689" s="121"/>
      <c r="G689" s="121"/>
      <c r="H689" s="121"/>
      <c r="I689" s="121"/>
      <c r="J689" s="121"/>
      <c r="K689" s="121"/>
      <c r="L689" s="121"/>
      <c r="M689" s="121"/>
      <c r="N689" s="121"/>
      <c r="O689" s="121"/>
      <c r="P689" s="121"/>
      <c r="Q689" s="121"/>
      <c r="R689" s="121"/>
      <c r="S689" s="121"/>
      <c r="T689" s="121"/>
      <c r="U689" s="121"/>
    </row>
    <row r="690" spans="2:21">
      <c r="B690" s="120"/>
      <c r="C690" s="121"/>
      <c r="D690" s="121"/>
      <c r="E690" s="121"/>
      <c r="F690" s="121"/>
      <c r="G690" s="121"/>
      <c r="H690" s="121"/>
      <c r="I690" s="121"/>
      <c r="J690" s="121"/>
      <c r="K690" s="121"/>
      <c r="L690" s="121"/>
      <c r="M690" s="121"/>
      <c r="N690" s="121"/>
      <c r="O690" s="121"/>
      <c r="P690" s="121"/>
      <c r="Q690" s="121"/>
      <c r="R690" s="121"/>
      <c r="S690" s="121"/>
      <c r="T690" s="121"/>
      <c r="U690" s="121"/>
    </row>
    <row r="691" spans="2:21">
      <c r="B691" s="120"/>
      <c r="C691" s="121"/>
      <c r="D691" s="121"/>
      <c r="E691" s="121"/>
      <c r="F691" s="121"/>
      <c r="G691" s="121"/>
      <c r="H691" s="121"/>
      <c r="I691" s="121"/>
      <c r="J691" s="121"/>
      <c r="K691" s="121"/>
      <c r="L691" s="121"/>
      <c r="M691" s="121"/>
      <c r="N691" s="121"/>
      <c r="O691" s="121"/>
      <c r="P691" s="121"/>
      <c r="Q691" s="121"/>
      <c r="R691" s="121"/>
      <c r="S691" s="121"/>
      <c r="T691" s="121"/>
      <c r="U691" s="121"/>
    </row>
    <row r="692" spans="2:21">
      <c r="B692" s="120"/>
      <c r="C692" s="121"/>
      <c r="D692" s="121"/>
      <c r="E692" s="121"/>
      <c r="F692" s="121"/>
      <c r="G692" s="121"/>
      <c r="H692" s="121"/>
      <c r="I692" s="121"/>
      <c r="J692" s="121"/>
      <c r="K692" s="121"/>
      <c r="L692" s="121"/>
      <c r="M692" s="121"/>
      <c r="N692" s="121"/>
      <c r="O692" s="121"/>
      <c r="P692" s="121"/>
      <c r="Q692" s="121"/>
      <c r="R692" s="121"/>
      <c r="S692" s="121"/>
      <c r="T692" s="121"/>
      <c r="U692" s="121"/>
    </row>
    <row r="693" spans="2:21">
      <c r="B693" s="120"/>
      <c r="C693" s="121"/>
      <c r="D693" s="121"/>
      <c r="E693" s="121"/>
      <c r="F693" s="121"/>
      <c r="G693" s="121"/>
      <c r="H693" s="121"/>
      <c r="I693" s="121"/>
      <c r="J693" s="121"/>
      <c r="K693" s="121"/>
      <c r="L693" s="121"/>
      <c r="M693" s="121"/>
      <c r="N693" s="121"/>
      <c r="O693" s="121"/>
      <c r="P693" s="121"/>
      <c r="Q693" s="121"/>
      <c r="R693" s="121"/>
      <c r="S693" s="121"/>
      <c r="T693" s="121"/>
      <c r="U693" s="121"/>
    </row>
    <row r="694" spans="2:21">
      <c r="B694" s="120"/>
      <c r="C694" s="121"/>
      <c r="D694" s="121"/>
      <c r="E694" s="121"/>
      <c r="F694" s="121"/>
      <c r="G694" s="121"/>
      <c r="H694" s="121"/>
      <c r="I694" s="121"/>
      <c r="J694" s="121"/>
      <c r="K694" s="121"/>
      <c r="L694" s="121"/>
      <c r="M694" s="121"/>
      <c r="N694" s="121"/>
      <c r="O694" s="121"/>
      <c r="P694" s="121"/>
      <c r="Q694" s="121"/>
      <c r="R694" s="121"/>
      <c r="S694" s="121"/>
      <c r="T694" s="121"/>
      <c r="U694" s="121"/>
    </row>
    <row r="695" spans="2:21">
      <c r="B695" s="120"/>
      <c r="C695" s="121"/>
      <c r="D695" s="121"/>
      <c r="E695" s="121"/>
      <c r="F695" s="121"/>
      <c r="G695" s="121"/>
      <c r="H695" s="121"/>
      <c r="I695" s="121"/>
      <c r="J695" s="121"/>
      <c r="K695" s="121"/>
      <c r="L695" s="121"/>
      <c r="M695" s="121"/>
      <c r="N695" s="121"/>
      <c r="O695" s="121"/>
      <c r="P695" s="121"/>
      <c r="Q695" s="121"/>
      <c r="R695" s="121"/>
      <c r="S695" s="121"/>
      <c r="T695" s="121"/>
      <c r="U695" s="121"/>
    </row>
    <row r="696" spans="2:21">
      <c r="B696" s="120"/>
      <c r="C696" s="121"/>
      <c r="D696" s="121"/>
      <c r="E696" s="121"/>
      <c r="F696" s="121"/>
      <c r="G696" s="121"/>
      <c r="H696" s="121"/>
      <c r="I696" s="121"/>
      <c r="J696" s="121"/>
      <c r="K696" s="121"/>
      <c r="L696" s="121"/>
      <c r="M696" s="121"/>
      <c r="N696" s="121"/>
      <c r="O696" s="121"/>
      <c r="P696" s="121"/>
      <c r="Q696" s="121"/>
      <c r="R696" s="121"/>
      <c r="S696" s="121"/>
      <c r="T696" s="121"/>
      <c r="U696" s="121"/>
    </row>
    <row r="697" spans="2:21">
      <c r="B697" s="120"/>
      <c r="C697" s="121"/>
      <c r="D697" s="121"/>
      <c r="E697" s="121"/>
      <c r="F697" s="121"/>
      <c r="G697" s="121"/>
      <c r="H697" s="121"/>
      <c r="I697" s="121"/>
      <c r="J697" s="121"/>
      <c r="K697" s="121"/>
      <c r="L697" s="121"/>
      <c r="M697" s="121"/>
      <c r="N697" s="121"/>
      <c r="O697" s="121"/>
      <c r="P697" s="121"/>
      <c r="Q697" s="121"/>
      <c r="R697" s="121"/>
      <c r="S697" s="121"/>
      <c r="T697" s="121"/>
      <c r="U697" s="121"/>
    </row>
    <row r="698" spans="2:21">
      <c r="B698" s="120"/>
      <c r="C698" s="121"/>
      <c r="D698" s="121"/>
      <c r="E698" s="121"/>
      <c r="F698" s="121"/>
      <c r="G698" s="121"/>
      <c r="H698" s="121"/>
      <c r="I698" s="121"/>
      <c r="J698" s="121"/>
      <c r="K698" s="121"/>
      <c r="L698" s="121"/>
      <c r="M698" s="121"/>
      <c r="N698" s="121"/>
      <c r="O698" s="121"/>
      <c r="P698" s="121"/>
      <c r="Q698" s="121"/>
      <c r="R698" s="121"/>
      <c r="S698" s="121"/>
      <c r="T698" s="121"/>
      <c r="U698" s="121"/>
    </row>
    <row r="699" spans="2:21">
      <c r="B699" s="120"/>
      <c r="C699" s="121"/>
      <c r="D699" s="121"/>
      <c r="E699" s="121"/>
      <c r="F699" s="121"/>
      <c r="G699" s="121"/>
      <c r="H699" s="121"/>
      <c r="I699" s="121"/>
      <c r="J699" s="121"/>
      <c r="K699" s="121"/>
      <c r="L699" s="121"/>
      <c r="M699" s="121"/>
      <c r="N699" s="121"/>
      <c r="O699" s="121"/>
      <c r="P699" s="121"/>
      <c r="Q699" s="121"/>
      <c r="R699" s="121"/>
      <c r="S699" s="121"/>
      <c r="T699" s="121"/>
      <c r="U699" s="121"/>
    </row>
    <row r="700" spans="2:21">
      <c r="B700" s="120"/>
      <c r="C700" s="121"/>
      <c r="D700" s="121"/>
      <c r="E700" s="121"/>
      <c r="F700" s="121"/>
      <c r="G700" s="121"/>
      <c r="H700" s="121"/>
      <c r="I700" s="121"/>
      <c r="J700" s="121"/>
      <c r="K700" s="121"/>
      <c r="L700" s="121"/>
      <c r="M700" s="121"/>
      <c r="N700" s="121"/>
      <c r="O700" s="121"/>
      <c r="P700" s="121"/>
      <c r="Q700" s="121"/>
      <c r="R700" s="121"/>
      <c r="S700" s="121"/>
      <c r="T700" s="121"/>
      <c r="U700" s="121"/>
    </row>
    <row r="701" spans="2:21">
      <c r="B701" s="120"/>
      <c r="C701" s="121"/>
      <c r="D701" s="121"/>
      <c r="E701" s="121"/>
      <c r="F701" s="121"/>
      <c r="G701" s="121"/>
      <c r="H701" s="121"/>
      <c r="I701" s="121"/>
      <c r="J701" s="121"/>
      <c r="K701" s="121"/>
      <c r="L701" s="121"/>
      <c r="M701" s="121"/>
      <c r="N701" s="121"/>
      <c r="O701" s="121"/>
      <c r="P701" s="121"/>
      <c r="Q701" s="121"/>
      <c r="R701" s="121"/>
      <c r="S701" s="121"/>
      <c r="T701" s="121"/>
      <c r="U701" s="121"/>
    </row>
    <row r="702" spans="2:21">
      <c r="B702" s="120"/>
      <c r="C702" s="121"/>
      <c r="D702" s="121"/>
      <c r="E702" s="121"/>
      <c r="F702" s="121"/>
      <c r="G702" s="121"/>
      <c r="H702" s="121"/>
      <c r="I702" s="121"/>
      <c r="J702" s="121"/>
      <c r="K702" s="121"/>
      <c r="L702" s="121"/>
      <c r="M702" s="121"/>
      <c r="N702" s="121"/>
      <c r="O702" s="121"/>
      <c r="P702" s="121"/>
      <c r="Q702" s="121"/>
      <c r="R702" s="121"/>
      <c r="S702" s="121"/>
      <c r="T702" s="121"/>
      <c r="U702" s="121"/>
    </row>
    <row r="703" spans="2:21">
      <c r="B703" s="120"/>
      <c r="C703" s="121"/>
      <c r="D703" s="121"/>
      <c r="E703" s="121"/>
      <c r="F703" s="121"/>
      <c r="G703" s="121"/>
      <c r="H703" s="121"/>
      <c r="I703" s="121"/>
      <c r="J703" s="121"/>
      <c r="K703" s="121"/>
      <c r="L703" s="121"/>
      <c r="M703" s="121"/>
      <c r="N703" s="121"/>
      <c r="O703" s="121"/>
      <c r="P703" s="121"/>
      <c r="Q703" s="121"/>
      <c r="R703" s="121"/>
      <c r="S703" s="121"/>
      <c r="T703" s="121"/>
      <c r="U703" s="121"/>
    </row>
    <row r="704" spans="2:21">
      <c r="B704" s="120"/>
      <c r="C704" s="121"/>
      <c r="D704" s="121"/>
      <c r="E704" s="121"/>
      <c r="F704" s="121"/>
      <c r="G704" s="121"/>
      <c r="H704" s="121"/>
      <c r="I704" s="121"/>
      <c r="J704" s="121"/>
      <c r="K704" s="121"/>
      <c r="L704" s="121"/>
      <c r="M704" s="121"/>
      <c r="N704" s="121"/>
      <c r="O704" s="121"/>
      <c r="P704" s="121"/>
      <c r="Q704" s="121"/>
      <c r="R704" s="121"/>
      <c r="S704" s="121"/>
      <c r="T704" s="121"/>
      <c r="U704" s="121"/>
    </row>
    <row r="705" spans="2:21">
      <c r="B705" s="120"/>
      <c r="C705" s="121"/>
      <c r="D705" s="121"/>
      <c r="E705" s="121"/>
      <c r="F705" s="121"/>
      <c r="G705" s="121"/>
      <c r="H705" s="121"/>
      <c r="I705" s="121"/>
      <c r="J705" s="121"/>
      <c r="K705" s="121"/>
      <c r="L705" s="121"/>
      <c r="M705" s="121"/>
      <c r="N705" s="121"/>
      <c r="O705" s="121"/>
      <c r="P705" s="121"/>
      <c r="Q705" s="121"/>
      <c r="R705" s="121"/>
      <c r="S705" s="121"/>
      <c r="T705" s="121"/>
      <c r="U705" s="121"/>
    </row>
    <row r="706" spans="2:21">
      <c r="B706" s="120"/>
      <c r="C706" s="121"/>
      <c r="D706" s="121"/>
      <c r="E706" s="121"/>
      <c r="F706" s="121"/>
      <c r="G706" s="121"/>
      <c r="H706" s="121"/>
      <c r="I706" s="121"/>
      <c r="J706" s="121"/>
      <c r="K706" s="121"/>
      <c r="L706" s="121"/>
      <c r="M706" s="121"/>
      <c r="N706" s="121"/>
      <c r="O706" s="121"/>
      <c r="P706" s="121"/>
      <c r="Q706" s="121"/>
      <c r="R706" s="121"/>
      <c r="S706" s="121"/>
      <c r="T706" s="121"/>
      <c r="U706" s="121"/>
    </row>
    <row r="707" spans="2:21">
      <c r="B707" s="120"/>
      <c r="C707" s="121"/>
      <c r="D707" s="121"/>
      <c r="E707" s="121"/>
      <c r="F707" s="121"/>
      <c r="G707" s="121"/>
      <c r="H707" s="121"/>
      <c r="I707" s="121"/>
      <c r="J707" s="121"/>
      <c r="K707" s="121"/>
      <c r="L707" s="121"/>
      <c r="M707" s="121"/>
      <c r="N707" s="121"/>
      <c r="O707" s="121"/>
      <c r="P707" s="121"/>
      <c r="Q707" s="121"/>
      <c r="R707" s="121"/>
      <c r="S707" s="121"/>
      <c r="T707" s="121"/>
      <c r="U707" s="121"/>
    </row>
    <row r="708" spans="2:21">
      <c r="B708" s="120"/>
      <c r="C708" s="121"/>
      <c r="D708" s="121"/>
      <c r="E708" s="121"/>
      <c r="F708" s="121"/>
      <c r="G708" s="121"/>
      <c r="H708" s="121"/>
      <c r="I708" s="121"/>
      <c r="J708" s="121"/>
      <c r="K708" s="121"/>
      <c r="L708" s="121"/>
      <c r="M708" s="121"/>
      <c r="N708" s="121"/>
      <c r="O708" s="121"/>
      <c r="P708" s="121"/>
      <c r="Q708" s="121"/>
      <c r="R708" s="121"/>
      <c r="S708" s="121"/>
      <c r="T708" s="121"/>
      <c r="U708" s="121"/>
    </row>
    <row r="709" spans="2:21">
      <c r="B709" s="120"/>
      <c r="C709" s="121"/>
      <c r="D709" s="121"/>
      <c r="E709" s="121"/>
      <c r="F709" s="121"/>
      <c r="G709" s="121"/>
      <c r="H709" s="121"/>
      <c r="I709" s="121"/>
      <c r="J709" s="121"/>
      <c r="K709" s="121"/>
      <c r="L709" s="121"/>
      <c r="M709" s="121"/>
      <c r="N709" s="121"/>
      <c r="O709" s="121"/>
      <c r="P709" s="121"/>
      <c r="Q709" s="121"/>
      <c r="R709" s="121"/>
      <c r="S709" s="121"/>
      <c r="T709" s="121"/>
      <c r="U709" s="121"/>
    </row>
    <row r="710" spans="2:21">
      <c r="B710" s="120"/>
      <c r="C710" s="121"/>
      <c r="D710" s="121"/>
      <c r="E710" s="121"/>
      <c r="F710" s="121"/>
      <c r="G710" s="121"/>
      <c r="H710" s="121"/>
      <c r="I710" s="121"/>
      <c r="J710" s="121"/>
      <c r="K710" s="121"/>
      <c r="L710" s="121"/>
      <c r="M710" s="121"/>
      <c r="N710" s="121"/>
      <c r="O710" s="121"/>
      <c r="P710" s="121"/>
      <c r="Q710" s="121"/>
      <c r="R710" s="121"/>
      <c r="S710" s="121"/>
      <c r="T710" s="121"/>
      <c r="U710" s="121"/>
    </row>
    <row r="711" spans="2:21">
      <c r="B711" s="120"/>
      <c r="C711" s="121"/>
      <c r="D711" s="121"/>
      <c r="E711" s="121"/>
      <c r="F711" s="121"/>
      <c r="G711" s="121"/>
      <c r="H711" s="121"/>
      <c r="I711" s="121"/>
      <c r="J711" s="121"/>
      <c r="K711" s="121"/>
      <c r="L711" s="121"/>
      <c r="M711" s="121"/>
      <c r="N711" s="121"/>
      <c r="O711" s="121"/>
      <c r="P711" s="121"/>
      <c r="Q711" s="121"/>
      <c r="R711" s="121"/>
      <c r="S711" s="121"/>
      <c r="T711" s="121"/>
      <c r="U711" s="121"/>
    </row>
    <row r="712" spans="2:21">
      <c r="B712" s="120"/>
      <c r="C712" s="121"/>
      <c r="D712" s="121"/>
      <c r="E712" s="121"/>
      <c r="F712" s="121"/>
      <c r="G712" s="121"/>
      <c r="H712" s="121"/>
      <c r="I712" s="121"/>
      <c r="J712" s="121"/>
      <c r="K712" s="121"/>
      <c r="L712" s="121"/>
      <c r="M712" s="121"/>
      <c r="N712" s="121"/>
      <c r="O712" s="121"/>
      <c r="P712" s="121"/>
      <c r="Q712" s="121"/>
      <c r="R712" s="121"/>
      <c r="S712" s="121"/>
      <c r="T712" s="121"/>
      <c r="U712" s="121"/>
    </row>
    <row r="713" spans="2:21">
      <c r="B713" s="120"/>
      <c r="C713" s="121"/>
      <c r="D713" s="121"/>
      <c r="E713" s="121"/>
      <c r="F713" s="121"/>
      <c r="G713" s="121"/>
      <c r="H713" s="121"/>
      <c r="I713" s="121"/>
      <c r="J713" s="121"/>
      <c r="K713" s="121"/>
      <c r="L713" s="121"/>
      <c r="M713" s="121"/>
      <c r="N713" s="121"/>
      <c r="O713" s="121"/>
      <c r="P713" s="121"/>
      <c r="Q713" s="121"/>
      <c r="R713" s="121"/>
      <c r="S713" s="121"/>
      <c r="T713" s="121"/>
      <c r="U713" s="121"/>
    </row>
    <row r="714" spans="2:21">
      <c r="B714" s="120"/>
      <c r="C714" s="121"/>
      <c r="D714" s="121"/>
      <c r="E714" s="121"/>
      <c r="F714" s="121"/>
      <c r="G714" s="121"/>
      <c r="H714" s="121"/>
      <c r="I714" s="121"/>
      <c r="J714" s="121"/>
      <c r="K714" s="121"/>
      <c r="L714" s="121"/>
      <c r="M714" s="121"/>
      <c r="N714" s="121"/>
      <c r="O714" s="121"/>
      <c r="P714" s="121"/>
      <c r="Q714" s="121"/>
      <c r="R714" s="121"/>
      <c r="S714" s="121"/>
      <c r="T714" s="121"/>
      <c r="U714" s="121"/>
    </row>
    <row r="715" spans="2:21">
      <c r="B715" s="120"/>
      <c r="C715" s="121"/>
      <c r="D715" s="121"/>
      <c r="E715" s="121"/>
      <c r="F715" s="121"/>
      <c r="G715" s="121"/>
      <c r="H715" s="121"/>
      <c r="I715" s="121"/>
      <c r="J715" s="121"/>
      <c r="K715" s="121"/>
      <c r="L715" s="121"/>
      <c r="M715" s="121"/>
      <c r="N715" s="121"/>
      <c r="O715" s="121"/>
      <c r="P715" s="121"/>
      <c r="Q715" s="121"/>
      <c r="R715" s="121"/>
      <c r="S715" s="121"/>
      <c r="T715" s="121"/>
      <c r="U715" s="121"/>
    </row>
    <row r="716" spans="2:21">
      <c r="B716" s="120"/>
      <c r="C716" s="121"/>
      <c r="D716" s="121"/>
      <c r="E716" s="121"/>
      <c r="F716" s="121"/>
      <c r="G716" s="121"/>
      <c r="H716" s="121"/>
      <c r="I716" s="121"/>
      <c r="J716" s="121"/>
      <c r="K716" s="121"/>
      <c r="L716" s="121"/>
      <c r="M716" s="121"/>
      <c r="N716" s="121"/>
      <c r="O716" s="121"/>
      <c r="P716" s="121"/>
      <c r="Q716" s="121"/>
      <c r="R716" s="121"/>
      <c r="S716" s="121"/>
      <c r="T716" s="121"/>
      <c r="U716" s="121"/>
    </row>
    <row r="717" spans="2:21">
      <c r="B717" s="120"/>
      <c r="C717" s="121"/>
      <c r="D717" s="121"/>
      <c r="E717" s="121"/>
      <c r="F717" s="121"/>
      <c r="G717" s="121"/>
      <c r="H717" s="121"/>
      <c r="I717" s="121"/>
      <c r="J717" s="121"/>
      <c r="K717" s="121"/>
      <c r="L717" s="121"/>
      <c r="M717" s="121"/>
      <c r="N717" s="121"/>
      <c r="O717" s="121"/>
      <c r="P717" s="121"/>
      <c r="Q717" s="121"/>
      <c r="R717" s="121"/>
      <c r="S717" s="121"/>
      <c r="T717" s="121"/>
      <c r="U717" s="121"/>
    </row>
    <row r="718" spans="2:21">
      <c r="B718" s="120"/>
      <c r="C718" s="121"/>
      <c r="D718" s="121"/>
      <c r="E718" s="121"/>
      <c r="F718" s="121"/>
      <c r="G718" s="121"/>
      <c r="H718" s="121"/>
      <c r="I718" s="121"/>
      <c r="J718" s="121"/>
      <c r="K718" s="121"/>
      <c r="L718" s="121"/>
      <c r="M718" s="121"/>
      <c r="N718" s="121"/>
      <c r="O718" s="121"/>
      <c r="P718" s="121"/>
      <c r="Q718" s="121"/>
      <c r="R718" s="121"/>
      <c r="S718" s="121"/>
      <c r="T718" s="121"/>
      <c r="U718" s="121"/>
    </row>
    <row r="719" spans="2:21">
      <c r="B719" s="120"/>
      <c r="C719" s="121"/>
      <c r="D719" s="121"/>
      <c r="E719" s="121"/>
      <c r="F719" s="121"/>
      <c r="G719" s="121"/>
      <c r="H719" s="121"/>
      <c r="I719" s="121"/>
      <c r="J719" s="121"/>
      <c r="K719" s="121"/>
      <c r="L719" s="121"/>
      <c r="M719" s="121"/>
      <c r="N719" s="121"/>
      <c r="O719" s="121"/>
      <c r="P719" s="121"/>
      <c r="Q719" s="121"/>
      <c r="R719" s="121"/>
      <c r="S719" s="121"/>
      <c r="T719" s="121"/>
      <c r="U719" s="121"/>
    </row>
    <row r="720" spans="2:21">
      <c r="B720" s="120"/>
      <c r="C720" s="121"/>
      <c r="D720" s="121"/>
      <c r="E720" s="121"/>
      <c r="F720" s="121"/>
      <c r="G720" s="121"/>
      <c r="H720" s="121"/>
      <c r="I720" s="121"/>
      <c r="J720" s="121"/>
      <c r="K720" s="121"/>
      <c r="L720" s="121"/>
      <c r="M720" s="121"/>
      <c r="N720" s="121"/>
      <c r="O720" s="121"/>
      <c r="P720" s="121"/>
      <c r="Q720" s="121"/>
      <c r="R720" s="121"/>
      <c r="S720" s="121"/>
      <c r="T720" s="121"/>
      <c r="U720" s="121"/>
    </row>
    <row r="721" spans="2:21">
      <c r="B721" s="120"/>
      <c r="C721" s="121"/>
      <c r="D721" s="121"/>
      <c r="E721" s="121"/>
      <c r="F721" s="121"/>
      <c r="G721" s="121"/>
      <c r="H721" s="121"/>
      <c r="I721" s="121"/>
      <c r="J721" s="121"/>
      <c r="K721" s="121"/>
      <c r="L721" s="121"/>
      <c r="M721" s="121"/>
      <c r="N721" s="121"/>
      <c r="O721" s="121"/>
      <c r="P721" s="121"/>
      <c r="Q721" s="121"/>
      <c r="R721" s="121"/>
      <c r="S721" s="121"/>
      <c r="T721" s="121"/>
      <c r="U721" s="121"/>
    </row>
    <row r="722" spans="2:21">
      <c r="B722" s="120"/>
      <c r="C722" s="121"/>
      <c r="D722" s="121"/>
      <c r="E722" s="121"/>
      <c r="F722" s="121"/>
      <c r="G722" s="121"/>
      <c r="H722" s="121"/>
      <c r="I722" s="121"/>
      <c r="J722" s="121"/>
      <c r="K722" s="121"/>
      <c r="L722" s="121"/>
      <c r="M722" s="121"/>
      <c r="N722" s="121"/>
      <c r="O722" s="121"/>
      <c r="P722" s="121"/>
      <c r="Q722" s="121"/>
      <c r="R722" s="121"/>
      <c r="S722" s="121"/>
      <c r="T722" s="121"/>
      <c r="U722" s="121"/>
    </row>
    <row r="723" spans="2:21">
      <c r="B723" s="120"/>
      <c r="C723" s="121"/>
      <c r="D723" s="121"/>
      <c r="E723" s="121"/>
      <c r="F723" s="121"/>
      <c r="G723" s="121"/>
      <c r="H723" s="121"/>
      <c r="I723" s="121"/>
      <c r="J723" s="121"/>
      <c r="K723" s="121"/>
      <c r="L723" s="121"/>
      <c r="M723" s="121"/>
      <c r="N723" s="121"/>
      <c r="O723" s="121"/>
      <c r="P723" s="121"/>
      <c r="Q723" s="121"/>
      <c r="R723" s="121"/>
      <c r="S723" s="121"/>
      <c r="T723" s="121"/>
      <c r="U723" s="121"/>
    </row>
    <row r="724" spans="2:21">
      <c r="B724" s="120"/>
      <c r="C724" s="121"/>
      <c r="D724" s="121"/>
      <c r="E724" s="121"/>
      <c r="F724" s="121"/>
      <c r="G724" s="121"/>
      <c r="H724" s="121"/>
      <c r="I724" s="121"/>
      <c r="J724" s="121"/>
      <c r="K724" s="121"/>
      <c r="L724" s="121"/>
      <c r="M724" s="121"/>
      <c r="N724" s="121"/>
      <c r="O724" s="121"/>
      <c r="P724" s="121"/>
      <c r="Q724" s="121"/>
      <c r="R724" s="121"/>
      <c r="S724" s="121"/>
      <c r="T724" s="121"/>
      <c r="U724" s="121"/>
    </row>
    <row r="725" spans="2:21">
      <c r="B725" s="120"/>
      <c r="C725" s="121"/>
      <c r="D725" s="121"/>
      <c r="E725" s="121"/>
      <c r="F725" s="121"/>
      <c r="G725" s="121"/>
      <c r="H725" s="121"/>
      <c r="I725" s="121"/>
      <c r="J725" s="121"/>
      <c r="K725" s="121"/>
      <c r="L725" s="121"/>
      <c r="M725" s="121"/>
      <c r="N725" s="121"/>
      <c r="O725" s="121"/>
      <c r="P725" s="121"/>
      <c r="Q725" s="121"/>
      <c r="R725" s="121"/>
      <c r="S725" s="121"/>
      <c r="T725" s="121"/>
      <c r="U725" s="121"/>
    </row>
    <row r="726" spans="2:21">
      <c r="B726" s="120"/>
      <c r="C726" s="121"/>
      <c r="D726" s="121"/>
      <c r="E726" s="121"/>
      <c r="F726" s="121"/>
      <c r="G726" s="121"/>
      <c r="H726" s="121"/>
      <c r="I726" s="121"/>
      <c r="J726" s="121"/>
      <c r="K726" s="121"/>
      <c r="L726" s="121"/>
      <c r="M726" s="121"/>
      <c r="N726" s="121"/>
      <c r="O726" s="121"/>
      <c r="P726" s="121"/>
      <c r="Q726" s="121"/>
      <c r="R726" s="121"/>
      <c r="S726" s="121"/>
      <c r="T726" s="121"/>
      <c r="U726" s="121"/>
    </row>
    <row r="727" spans="2:21">
      <c r="B727" s="120"/>
      <c r="C727" s="121"/>
      <c r="D727" s="121"/>
      <c r="E727" s="121"/>
      <c r="F727" s="121"/>
      <c r="G727" s="121"/>
      <c r="H727" s="121"/>
      <c r="I727" s="121"/>
      <c r="J727" s="121"/>
      <c r="K727" s="121"/>
      <c r="L727" s="121"/>
      <c r="M727" s="121"/>
      <c r="N727" s="121"/>
      <c r="O727" s="121"/>
      <c r="P727" s="121"/>
      <c r="Q727" s="121"/>
      <c r="R727" s="121"/>
      <c r="S727" s="121"/>
      <c r="T727" s="121"/>
      <c r="U727" s="121"/>
    </row>
    <row r="728" spans="2:21">
      <c r="B728" s="120"/>
      <c r="C728" s="121"/>
      <c r="D728" s="121"/>
      <c r="E728" s="121"/>
      <c r="F728" s="121"/>
      <c r="G728" s="121"/>
      <c r="H728" s="121"/>
      <c r="I728" s="121"/>
      <c r="J728" s="121"/>
      <c r="K728" s="121"/>
      <c r="L728" s="121"/>
      <c r="M728" s="121"/>
      <c r="N728" s="121"/>
      <c r="O728" s="121"/>
      <c r="P728" s="121"/>
      <c r="Q728" s="121"/>
      <c r="R728" s="121"/>
      <c r="S728" s="121"/>
      <c r="T728" s="121"/>
      <c r="U728" s="121"/>
    </row>
    <row r="729" spans="2:21">
      <c r="B729" s="120"/>
      <c r="C729" s="121"/>
      <c r="D729" s="121"/>
      <c r="E729" s="121"/>
      <c r="F729" s="121"/>
      <c r="G729" s="121"/>
      <c r="H729" s="121"/>
      <c r="I729" s="121"/>
      <c r="J729" s="121"/>
      <c r="K729" s="121"/>
      <c r="L729" s="121"/>
      <c r="M729" s="121"/>
      <c r="N729" s="121"/>
      <c r="O729" s="121"/>
      <c r="P729" s="121"/>
      <c r="Q729" s="121"/>
      <c r="R729" s="121"/>
      <c r="S729" s="121"/>
      <c r="T729" s="121"/>
      <c r="U729" s="121"/>
    </row>
    <row r="730" spans="2:21">
      <c r="B730" s="120"/>
      <c r="C730" s="121"/>
      <c r="D730" s="121"/>
      <c r="E730" s="121"/>
      <c r="F730" s="121"/>
      <c r="G730" s="121"/>
      <c r="H730" s="121"/>
      <c r="I730" s="121"/>
      <c r="J730" s="121"/>
      <c r="K730" s="121"/>
      <c r="L730" s="121"/>
      <c r="M730" s="121"/>
      <c r="N730" s="121"/>
      <c r="O730" s="121"/>
      <c r="P730" s="121"/>
      <c r="Q730" s="121"/>
      <c r="R730" s="121"/>
      <c r="S730" s="121"/>
      <c r="T730" s="121"/>
      <c r="U730" s="121"/>
    </row>
    <row r="731" spans="2:21">
      <c r="B731" s="120"/>
      <c r="C731" s="121"/>
      <c r="D731" s="121"/>
      <c r="E731" s="121"/>
      <c r="F731" s="121"/>
      <c r="G731" s="121"/>
      <c r="H731" s="121"/>
      <c r="I731" s="121"/>
      <c r="J731" s="121"/>
      <c r="K731" s="121"/>
      <c r="L731" s="121"/>
      <c r="M731" s="121"/>
      <c r="N731" s="121"/>
      <c r="O731" s="121"/>
      <c r="P731" s="121"/>
      <c r="Q731" s="121"/>
      <c r="R731" s="121"/>
      <c r="S731" s="121"/>
      <c r="T731" s="121"/>
      <c r="U731" s="121"/>
    </row>
    <row r="732" spans="2:21">
      <c r="B732" s="120"/>
      <c r="C732" s="121"/>
      <c r="D732" s="121"/>
      <c r="E732" s="121"/>
      <c r="F732" s="121"/>
      <c r="G732" s="121"/>
      <c r="H732" s="121"/>
      <c r="I732" s="121"/>
      <c r="J732" s="121"/>
      <c r="K732" s="121"/>
      <c r="L732" s="121"/>
      <c r="M732" s="121"/>
      <c r="N732" s="121"/>
      <c r="O732" s="121"/>
      <c r="P732" s="121"/>
      <c r="Q732" s="121"/>
      <c r="R732" s="121"/>
      <c r="S732" s="121"/>
      <c r="T732" s="121"/>
      <c r="U732" s="121"/>
    </row>
    <row r="733" spans="2:21">
      <c r="B733" s="120"/>
      <c r="C733" s="121"/>
      <c r="D733" s="121"/>
      <c r="E733" s="121"/>
      <c r="F733" s="121"/>
      <c r="G733" s="121"/>
      <c r="H733" s="121"/>
      <c r="I733" s="121"/>
      <c r="J733" s="121"/>
      <c r="K733" s="121"/>
      <c r="L733" s="121"/>
      <c r="M733" s="121"/>
      <c r="N733" s="121"/>
      <c r="O733" s="121"/>
      <c r="P733" s="121"/>
      <c r="Q733" s="121"/>
      <c r="R733" s="121"/>
      <c r="S733" s="121"/>
      <c r="T733" s="121"/>
      <c r="U733" s="121"/>
    </row>
    <row r="734" spans="2:21">
      <c r="C734" s="1"/>
      <c r="D734" s="1"/>
      <c r="E734" s="1"/>
      <c r="F734" s="1"/>
    </row>
    <row r="735" spans="2:21">
      <c r="C735" s="1"/>
      <c r="D735" s="1"/>
      <c r="E735" s="1"/>
      <c r="F735" s="1"/>
    </row>
    <row r="736" spans="2:21">
      <c r="C736" s="1"/>
      <c r="D736" s="1"/>
      <c r="E736" s="1"/>
      <c r="F736" s="1"/>
    </row>
    <row r="737" spans="3:6">
      <c r="C737" s="1"/>
      <c r="D737" s="1"/>
      <c r="E737" s="1"/>
      <c r="F737" s="1"/>
    </row>
    <row r="738" spans="3:6">
      <c r="C738" s="1"/>
      <c r="D738" s="1"/>
      <c r="E738" s="1"/>
      <c r="F738" s="1"/>
    </row>
    <row r="739" spans="3:6">
      <c r="C739" s="1"/>
      <c r="D739" s="1"/>
      <c r="E739" s="1"/>
      <c r="F739" s="1"/>
    </row>
    <row r="740" spans="3:6">
      <c r="C740" s="1"/>
      <c r="D740" s="1"/>
      <c r="E740" s="1"/>
      <c r="F740" s="1"/>
    </row>
    <row r="741" spans="3:6">
      <c r="C741" s="1"/>
      <c r="D741" s="1"/>
      <c r="E741" s="1"/>
      <c r="F741" s="1"/>
    </row>
    <row r="742" spans="3:6">
      <c r="C742" s="1"/>
      <c r="D742" s="1"/>
      <c r="E742" s="1"/>
      <c r="F742" s="1"/>
    </row>
    <row r="743" spans="3:6">
      <c r="C743" s="1"/>
      <c r="D743" s="1"/>
      <c r="E743" s="1"/>
      <c r="F743" s="1"/>
    </row>
    <row r="744" spans="3:6">
      <c r="C744" s="1"/>
      <c r="D744" s="1"/>
      <c r="E744" s="1"/>
      <c r="F744" s="1"/>
    </row>
    <row r="745" spans="3:6">
      <c r="C745" s="1"/>
      <c r="D745" s="1"/>
      <c r="E745" s="1"/>
      <c r="F745" s="1"/>
    </row>
    <row r="746" spans="3:6">
      <c r="C746" s="1"/>
      <c r="D746" s="1"/>
      <c r="E746" s="1"/>
      <c r="F746" s="1"/>
    </row>
    <row r="747" spans="3:6">
      <c r="C747" s="1"/>
      <c r="D747" s="1"/>
      <c r="E747" s="1"/>
      <c r="F747" s="1"/>
    </row>
    <row r="748" spans="3:6">
      <c r="C748" s="1"/>
      <c r="D748" s="1"/>
      <c r="E748" s="1"/>
      <c r="F748" s="1"/>
    </row>
    <row r="749" spans="3:6">
      <c r="C749" s="1"/>
      <c r="D749" s="1"/>
      <c r="E749" s="1"/>
      <c r="F749" s="1"/>
    </row>
    <row r="750" spans="3:6">
      <c r="C750" s="1"/>
      <c r="D750" s="1"/>
      <c r="E750" s="1"/>
      <c r="F750" s="1"/>
    </row>
    <row r="751" spans="3:6">
      <c r="C751" s="1"/>
      <c r="D751" s="1"/>
      <c r="E751" s="1"/>
      <c r="F751" s="1"/>
    </row>
    <row r="752" spans="3:6">
      <c r="C752" s="1"/>
      <c r="D752" s="1"/>
      <c r="E752" s="1"/>
      <c r="F752" s="1"/>
    </row>
    <row r="753" spans="3:6">
      <c r="C753" s="1"/>
      <c r="D753" s="1"/>
      <c r="E753" s="1"/>
      <c r="F753" s="1"/>
    </row>
    <row r="754" spans="3:6">
      <c r="C754" s="1"/>
      <c r="D754" s="1"/>
      <c r="E754" s="1"/>
      <c r="F754" s="1"/>
    </row>
    <row r="755" spans="3:6">
      <c r="C755" s="1"/>
      <c r="D755" s="1"/>
      <c r="E755" s="1"/>
      <c r="F755" s="1"/>
    </row>
    <row r="756" spans="3:6">
      <c r="C756" s="1"/>
      <c r="D756" s="1"/>
      <c r="E756" s="1"/>
      <c r="F756" s="1"/>
    </row>
    <row r="757" spans="3:6">
      <c r="C757" s="1"/>
      <c r="D757" s="1"/>
      <c r="E757" s="1"/>
      <c r="F757" s="1"/>
    </row>
    <row r="758" spans="3:6">
      <c r="C758" s="1"/>
      <c r="D758" s="1"/>
      <c r="E758" s="1"/>
      <c r="F758" s="1"/>
    </row>
    <row r="759" spans="3:6">
      <c r="C759" s="1"/>
      <c r="D759" s="1"/>
      <c r="E759" s="1"/>
      <c r="F759" s="1"/>
    </row>
    <row r="760" spans="3:6">
      <c r="C760" s="1"/>
      <c r="D760" s="1"/>
      <c r="E760" s="1"/>
      <c r="F760" s="1"/>
    </row>
    <row r="761" spans="3:6">
      <c r="C761" s="1"/>
      <c r="D761" s="1"/>
      <c r="E761" s="1"/>
      <c r="F761" s="1"/>
    </row>
    <row r="762" spans="3:6">
      <c r="C762" s="1"/>
      <c r="D762" s="1"/>
      <c r="E762" s="1"/>
      <c r="F762" s="1"/>
    </row>
    <row r="763" spans="3:6">
      <c r="C763" s="1"/>
      <c r="D763" s="1"/>
      <c r="E763" s="1"/>
      <c r="F763" s="1"/>
    </row>
    <row r="764" spans="3:6">
      <c r="C764" s="1"/>
      <c r="D764" s="1"/>
      <c r="E764" s="1"/>
      <c r="F764" s="1"/>
    </row>
    <row r="765" spans="3:6">
      <c r="C765" s="1"/>
      <c r="D765" s="1"/>
      <c r="E765" s="1"/>
      <c r="F765" s="1"/>
    </row>
    <row r="766" spans="3:6">
      <c r="C766" s="1"/>
      <c r="D766" s="1"/>
      <c r="E766" s="1"/>
      <c r="F766" s="1"/>
    </row>
    <row r="767" spans="3:6">
      <c r="C767" s="1"/>
      <c r="D767" s="1"/>
      <c r="E767" s="1"/>
      <c r="F767" s="1"/>
    </row>
    <row r="768" spans="3:6">
      <c r="C768" s="1"/>
      <c r="D768" s="1"/>
      <c r="E768" s="1"/>
      <c r="F768" s="1"/>
    </row>
    <row r="769" spans="3:6">
      <c r="C769" s="1"/>
      <c r="D769" s="1"/>
      <c r="E769" s="1"/>
      <c r="F769" s="1"/>
    </row>
    <row r="770" spans="3:6">
      <c r="C770" s="1"/>
      <c r="D770" s="1"/>
      <c r="E770" s="1"/>
      <c r="F770" s="1"/>
    </row>
    <row r="771" spans="3:6">
      <c r="C771" s="1"/>
      <c r="D771" s="1"/>
      <c r="E771" s="1"/>
      <c r="F771" s="1"/>
    </row>
    <row r="772" spans="3:6">
      <c r="C772" s="1"/>
      <c r="D772" s="1"/>
      <c r="E772" s="1"/>
      <c r="F772" s="1"/>
    </row>
    <row r="773" spans="3:6">
      <c r="C773" s="1"/>
      <c r="D773" s="1"/>
      <c r="E773" s="1"/>
      <c r="F773" s="1"/>
    </row>
    <row r="774" spans="3:6">
      <c r="C774" s="1"/>
      <c r="D774" s="1"/>
      <c r="E774" s="1"/>
      <c r="F774" s="1"/>
    </row>
    <row r="775" spans="3:6">
      <c r="C775" s="1"/>
      <c r="D775" s="1"/>
      <c r="E775" s="1"/>
      <c r="F775" s="1"/>
    </row>
    <row r="776" spans="3:6">
      <c r="C776" s="1"/>
      <c r="D776" s="1"/>
      <c r="E776" s="1"/>
      <c r="F776" s="1"/>
    </row>
    <row r="777" spans="3:6">
      <c r="C777" s="1"/>
      <c r="D777" s="1"/>
      <c r="E777" s="1"/>
      <c r="F777" s="1"/>
    </row>
    <row r="778" spans="3:6">
      <c r="C778" s="1"/>
      <c r="D778" s="1"/>
      <c r="E778" s="1"/>
      <c r="F778" s="1"/>
    </row>
    <row r="779" spans="3:6">
      <c r="C779" s="1"/>
      <c r="D779" s="1"/>
      <c r="E779" s="1"/>
      <c r="F779" s="1"/>
    </row>
    <row r="780" spans="3:6">
      <c r="C780" s="1"/>
      <c r="D780" s="1"/>
      <c r="E780" s="1"/>
      <c r="F780" s="1"/>
    </row>
    <row r="781" spans="3:6">
      <c r="C781" s="1"/>
      <c r="D781" s="1"/>
      <c r="E781" s="1"/>
      <c r="F781" s="1"/>
    </row>
    <row r="782" spans="3:6">
      <c r="C782" s="1"/>
      <c r="D782" s="1"/>
      <c r="E782" s="1"/>
      <c r="F782" s="1"/>
    </row>
    <row r="783" spans="3:6">
      <c r="C783" s="1"/>
      <c r="D783" s="1"/>
      <c r="E783" s="1"/>
      <c r="F783" s="1"/>
    </row>
    <row r="784" spans="3:6">
      <c r="C784" s="1"/>
      <c r="D784" s="1"/>
      <c r="E784" s="1"/>
      <c r="F784" s="1"/>
    </row>
    <row r="785" spans="2:6">
      <c r="C785" s="1"/>
      <c r="D785" s="1"/>
      <c r="E785" s="1"/>
      <c r="F785" s="1"/>
    </row>
    <row r="786" spans="2:6">
      <c r="C786" s="1"/>
      <c r="D786" s="1"/>
      <c r="E786" s="1"/>
      <c r="F786" s="1"/>
    </row>
    <row r="787" spans="2:6">
      <c r="C787" s="1"/>
      <c r="D787" s="1"/>
      <c r="E787" s="1"/>
      <c r="F787" s="1"/>
    </row>
    <row r="788" spans="2:6">
      <c r="C788" s="1"/>
      <c r="D788" s="1"/>
      <c r="E788" s="1"/>
      <c r="F788" s="1"/>
    </row>
    <row r="789" spans="2:6">
      <c r="C789" s="1"/>
      <c r="D789" s="1"/>
      <c r="E789" s="1"/>
      <c r="F789" s="1"/>
    </row>
    <row r="790" spans="2:6">
      <c r="C790" s="1"/>
      <c r="D790" s="1"/>
      <c r="E790" s="1"/>
      <c r="F790" s="1"/>
    </row>
    <row r="791" spans="2:6">
      <c r="C791" s="1"/>
      <c r="D791" s="1"/>
      <c r="E791" s="1"/>
      <c r="F791" s="1"/>
    </row>
    <row r="792" spans="2:6">
      <c r="C792" s="1"/>
      <c r="D792" s="1"/>
      <c r="E792" s="1"/>
      <c r="F792" s="1"/>
    </row>
    <row r="793" spans="2:6">
      <c r="C793" s="1"/>
      <c r="D793" s="1"/>
      <c r="E793" s="1"/>
      <c r="F793" s="1"/>
    </row>
    <row r="794" spans="2:6">
      <c r="C794" s="1"/>
      <c r="D794" s="1"/>
      <c r="E794" s="1"/>
      <c r="F794" s="1"/>
    </row>
    <row r="795" spans="2:6">
      <c r="B795" s="41"/>
      <c r="C795" s="1"/>
      <c r="D795" s="1"/>
      <c r="E795" s="1"/>
      <c r="F795" s="1"/>
    </row>
    <row r="796" spans="2:6">
      <c r="B796" s="41"/>
      <c r="C796" s="1"/>
      <c r="D796" s="1"/>
      <c r="E796" s="1"/>
      <c r="F796" s="1"/>
    </row>
    <row r="797" spans="2:6">
      <c r="B797" s="3"/>
      <c r="C797" s="1"/>
      <c r="D797" s="1"/>
      <c r="E797" s="1"/>
      <c r="F797" s="1"/>
    </row>
    <row r="798" spans="2:6">
      <c r="C798" s="1"/>
      <c r="D798" s="1"/>
      <c r="E798" s="1"/>
      <c r="F798" s="1"/>
    </row>
    <row r="799" spans="2:6">
      <c r="C799" s="1"/>
      <c r="D799" s="1"/>
      <c r="E799" s="1"/>
      <c r="F799" s="1"/>
    </row>
    <row r="800" spans="2:6">
      <c r="C800" s="1"/>
      <c r="D800" s="1"/>
      <c r="E800" s="1"/>
      <c r="F800" s="1"/>
    </row>
    <row r="801" spans="3:6">
      <c r="C801" s="1"/>
      <c r="D801" s="1"/>
      <c r="E801" s="1"/>
      <c r="F801" s="1"/>
    </row>
    <row r="802" spans="3:6">
      <c r="C802" s="1"/>
      <c r="D802" s="1"/>
      <c r="E802" s="1"/>
      <c r="F802" s="1"/>
    </row>
    <row r="803" spans="3:6">
      <c r="C803" s="1"/>
      <c r="D803" s="1"/>
      <c r="E803" s="1"/>
      <c r="F803" s="1"/>
    </row>
    <row r="804" spans="3:6">
      <c r="C804" s="1"/>
      <c r="D804" s="1"/>
      <c r="E804" s="1"/>
      <c r="F804" s="1"/>
    </row>
    <row r="805" spans="3:6">
      <c r="C805" s="1"/>
      <c r="D805" s="1"/>
      <c r="E805" s="1"/>
      <c r="F805" s="1"/>
    </row>
    <row r="806" spans="3:6">
      <c r="C806" s="1"/>
      <c r="D806" s="1"/>
      <c r="E806" s="1"/>
      <c r="F806" s="1"/>
    </row>
    <row r="807" spans="3:6">
      <c r="C807" s="1"/>
      <c r="D807" s="1"/>
      <c r="E807" s="1"/>
      <c r="F807" s="1"/>
    </row>
    <row r="808" spans="3:6">
      <c r="C808" s="1"/>
      <c r="D808" s="1"/>
      <c r="E808" s="1"/>
      <c r="F808" s="1"/>
    </row>
    <row r="809" spans="3:6">
      <c r="C809" s="1"/>
      <c r="D809" s="1"/>
      <c r="E809" s="1"/>
      <c r="F809" s="1"/>
    </row>
    <row r="810" spans="3:6">
      <c r="C810" s="1"/>
      <c r="D810" s="1"/>
      <c r="E810" s="1"/>
      <c r="F810" s="1"/>
    </row>
    <row r="811" spans="3:6">
      <c r="C811" s="1"/>
      <c r="D811" s="1"/>
      <c r="E811" s="1"/>
      <c r="F811" s="1"/>
    </row>
    <row r="812" spans="3:6">
      <c r="C812" s="1"/>
      <c r="D812" s="1"/>
      <c r="E812" s="1"/>
      <c r="F812" s="1"/>
    </row>
    <row r="813" spans="3:6">
      <c r="C813" s="1"/>
      <c r="D813" s="1"/>
      <c r="E813" s="1"/>
      <c r="F813" s="1"/>
    </row>
    <row r="814" spans="3:6">
      <c r="C814" s="1"/>
      <c r="D814" s="1"/>
      <c r="E814" s="1"/>
      <c r="F814" s="1"/>
    </row>
    <row r="815" spans="3:6">
      <c r="C815" s="1"/>
      <c r="D815" s="1"/>
      <c r="E815" s="1"/>
      <c r="F815" s="1"/>
    </row>
    <row r="816" spans="3:6">
      <c r="C816" s="1"/>
      <c r="D816" s="1"/>
      <c r="E816" s="1"/>
      <c r="F816" s="1"/>
    </row>
    <row r="817" spans="3:6">
      <c r="C817" s="1"/>
      <c r="D817" s="1"/>
      <c r="E817" s="1"/>
      <c r="F817" s="1"/>
    </row>
    <row r="818" spans="3:6">
      <c r="C818" s="1"/>
      <c r="D818" s="1"/>
      <c r="E818" s="1"/>
      <c r="F818" s="1"/>
    </row>
    <row r="819" spans="3:6">
      <c r="C819" s="1"/>
      <c r="D819" s="1"/>
      <c r="E819" s="1"/>
      <c r="F819" s="1"/>
    </row>
    <row r="820" spans="3:6">
      <c r="C820" s="1"/>
      <c r="D820" s="1"/>
      <c r="E820" s="1"/>
      <c r="F820" s="1"/>
    </row>
    <row r="821" spans="3:6">
      <c r="C821" s="1"/>
      <c r="D821" s="1"/>
      <c r="E821" s="1"/>
      <c r="F821" s="1"/>
    </row>
    <row r="822" spans="3:6">
      <c r="C822" s="1"/>
      <c r="D822" s="1"/>
      <c r="E822" s="1"/>
      <c r="F822" s="1"/>
    </row>
    <row r="823" spans="3:6">
      <c r="C823" s="1"/>
      <c r="D823" s="1"/>
      <c r="E823" s="1"/>
      <c r="F823" s="1"/>
    </row>
    <row r="824" spans="3:6">
      <c r="C824" s="1"/>
      <c r="D824" s="1"/>
      <c r="E824" s="1"/>
      <c r="F824" s="1"/>
    </row>
    <row r="825" spans="3:6">
      <c r="C825" s="1"/>
      <c r="D825" s="1"/>
      <c r="E825" s="1"/>
      <c r="F825" s="1"/>
    </row>
    <row r="826" spans="3:6">
      <c r="C826" s="1"/>
      <c r="D826" s="1"/>
      <c r="E826" s="1"/>
      <c r="F826" s="1"/>
    </row>
    <row r="827" spans="3:6">
      <c r="C827" s="1"/>
      <c r="D827" s="1"/>
      <c r="E827" s="1"/>
      <c r="F827" s="1"/>
    </row>
    <row r="828" spans="3:6">
      <c r="C828" s="1"/>
      <c r="D828" s="1"/>
      <c r="E828" s="1"/>
      <c r="F828" s="1"/>
    </row>
    <row r="829" spans="3:6">
      <c r="C829" s="1"/>
      <c r="D829" s="1"/>
      <c r="E829" s="1"/>
      <c r="F829" s="1"/>
    </row>
  </sheetData>
  <sheetProtection sheet="1" objects="1" scenarios="1"/>
  <mergeCells count="3">
    <mergeCell ref="B6:U6"/>
    <mergeCell ref="B7:U7"/>
    <mergeCell ref="B398:K398"/>
  </mergeCells>
  <phoneticPr fontId="5" type="noConversion"/>
  <conditionalFormatting sqref="B12:B390">
    <cfRule type="cellIs" dxfId="8" priority="2" operator="equal">
      <formula>"NR3"</formula>
    </cfRule>
  </conditionalFormatting>
  <conditionalFormatting sqref="B12:B368">
    <cfRule type="containsText" dxfId="7" priority="1" operator="containsText" text="הפרשה ">
      <formula>NOT(ISERROR(SEARCH("הפרשה ",B12)))</formula>
    </cfRule>
  </conditionalFormatting>
  <dataValidations count="6">
    <dataValidation allowBlank="1" showInputMessage="1" showErrorMessage="1" sqref="H2 B34 Q9 B36 B396 B398"/>
    <dataValidation type="list" allowBlank="1" showInputMessage="1" showErrorMessage="1" sqref="G555:G827">
      <formula1>#REF!</formula1>
    </dataValidation>
    <dataValidation type="list" allowBlank="1" showInputMessage="1" showErrorMessage="1" sqref="I12:I35 I37:I397 I399:I827">
      <formula1>#REF!</formula1>
    </dataValidation>
    <dataValidation type="list" allowBlank="1" showInputMessage="1" showErrorMessage="1" sqref="E12:E35 E37:E397 E399:E821">
      <formula1>#REF!</formula1>
    </dataValidation>
    <dataValidation type="list" allowBlank="1" showInputMessage="1" showErrorMessage="1" sqref="G12:G35 G37:G397 G399:G554">
      <formula1>#REF!</formula1>
    </dataValidation>
    <dataValidation type="list" allowBlank="1" showInputMessage="1" showErrorMessage="1" sqref="L12:L827">
      <formula1>#REF!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6">
    <tabColor indexed="44"/>
    <pageSetUpPr fitToPage="1"/>
  </sheetPr>
  <dimension ref="B1:O500"/>
  <sheetViews>
    <sheetView rightToLeft="1" zoomScale="70" zoomScaleNormal="70" workbookViewId="0"/>
  </sheetViews>
  <sheetFormatPr defaultColWidth="9.140625" defaultRowHeight="18"/>
  <cols>
    <col min="1" max="1" width="6.28515625" style="1" customWidth="1"/>
    <col min="2" max="2" width="41.7109375" style="2" bestFit="1" customWidth="1"/>
    <col min="3" max="3" width="31.42578125" style="2" customWidth="1"/>
    <col min="4" max="4" width="12.140625" style="2" customWidth="1"/>
    <col min="5" max="5" width="8" style="2" bestFit="1" customWidth="1"/>
    <col min="6" max="6" width="12.85546875" style="2" bestFit="1" customWidth="1"/>
    <col min="7" max="7" width="44.7109375" style="2" bestFit="1" customWidth="1"/>
    <col min="8" max="8" width="12.28515625" style="1" bestFit="1" customWidth="1"/>
    <col min="9" max="9" width="14.42578125" style="1" bestFit="1" customWidth="1"/>
    <col min="10" max="10" width="11.7109375" style="1" bestFit="1" customWidth="1"/>
    <col min="11" max="11" width="8.28515625" style="1" bestFit="1" customWidth="1"/>
    <col min="12" max="12" width="12.42578125" style="1" bestFit="1" customWidth="1"/>
    <col min="13" max="13" width="9" style="1" bestFit="1" customWidth="1"/>
    <col min="14" max="14" width="9.7109375" style="1" customWidth="1"/>
    <col min="15" max="15" width="10.42578125" style="1" bestFit="1" customWidth="1"/>
    <col min="16" max="16384" width="9.140625" style="1"/>
  </cols>
  <sheetData>
    <row r="1" spans="2:15">
      <c r="B1" s="46" t="s">
        <v>146</v>
      </c>
      <c r="C1" s="67" t="s" vm="1">
        <v>230</v>
      </c>
    </row>
    <row r="2" spans="2:15">
      <c r="B2" s="46" t="s">
        <v>145</v>
      </c>
      <c r="C2" s="67" t="s">
        <v>231</v>
      </c>
    </row>
    <row r="3" spans="2:15">
      <c r="B3" s="46" t="s">
        <v>147</v>
      </c>
      <c r="C3" s="67" t="s">
        <v>232</v>
      </c>
    </row>
    <row r="4" spans="2:15">
      <c r="B4" s="46" t="s">
        <v>148</v>
      </c>
      <c r="C4" s="67">
        <v>8802</v>
      </c>
    </row>
    <row r="6" spans="2:15" ht="26.25" customHeight="1">
      <c r="B6" s="154" t="s">
        <v>174</v>
      </c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  <c r="O6" s="156"/>
    </row>
    <row r="7" spans="2:15" ht="26.25" customHeight="1">
      <c r="B7" s="154" t="s">
        <v>93</v>
      </c>
      <c r="C7" s="155"/>
      <c r="D7" s="155"/>
      <c r="E7" s="155"/>
      <c r="F7" s="155"/>
      <c r="G7" s="155"/>
      <c r="H7" s="155"/>
      <c r="I7" s="155"/>
      <c r="J7" s="155"/>
      <c r="K7" s="155"/>
      <c r="L7" s="155"/>
      <c r="M7" s="155"/>
      <c r="N7" s="155"/>
      <c r="O7" s="156"/>
    </row>
    <row r="8" spans="2:15" s="3" customFormat="1" ht="78.75">
      <c r="B8" s="21" t="s">
        <v>116</v>
      </c>
      <c r="C8" s="29" t="s">
        <v>47</v>
      </c>
      <c r="D8" s="29" t="s">
        <v>120</v>
      </c>
      <c r="E8" s="29" t="s">
        <v>190</v>
      </c>
      <c r="F8" s="29" t="s">
        <v>118</v>
      </c>
      <c r="G8" s="29" t="s">
        <v>67</v>
      </c>
      <c r="H8" s="29" t="s">
        <v>104</v>
      </c>
      <c r="I8" s="12" t="s">
        <v>206</v>
      </c>
      <c r="J8" s="12" t="s">
        <v>205</v>
      </c>
      <c r="K8" s="29" t="s">
        <v>220</v>
      </c>
      <c r="L8" s="12" t="s">
        <v>63</v>
      </c>
      <c r="M8" s="12" t="s">
        <v>60</v>
      </c>
      <c r="N8" s="12" t="s">
        <v>149</v>
      </c>
      <c r="O8" s="13" t="s">
        <v>151</v>
      </c>
    </row>
    <row r="9" spans="2:15" s="3" customFormat="1" ht="24" customHeight="1">
      <c r="B9" s="14"/>
      <c r="C9" s="15"/>
      <c r="D9" s="15"/>
      <c r="E9" s="15"/>
      <c r="F9" s="15"/>
      <c r="G9" s="15"/>
      <c r="H9" s="15"/>
      <c r="I9" s="15" t="s">
        <v>213</v>
      </c>
      <c r="J9" s="15"/>
      <c r="K9" s="15" t="s">
        <v>209</v>
      </c>
      <c r="L9" s="15" t="s">
        <v>209</v>
      </c>
      <c r="M9" s="15" t="s">
        <v>19</v>
      </c>
      <c r="N9" s="15" t="s">
        <v>19</v>
      </c>
      <c r="O9" s="16" t="s">
        <v>19</v>
      </c>
    </row>
    <row r="10" spans="2:1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9" t="s">
        <v>12</v>
      </c>
    </row>
    <row r="11" spans="2:15" s="4" customFormat="1" ht="18" customHeight="1">
      <c r="B11" s="68" t="s">
        <v>31</v>
      </c>
      <c r="C11" s="69"/>
      <c r="D11" s="69"/>
      <c r="E11" s="69"/>
      <c r="F11" s="69"/>
      <c r="G11" s="69"/>
      <c r="H11" s="69"/>
      <c r="I11" s="74"/>
      <c r="J11" s="76"/>
      <c r="K11" s="74">
        <v>208.14552668399998</v>
      </c>
      <c r="L11" s="74">
        <f>L12+L180</f>
        <v>646436.11745352601</v>
      </c>
      <c r="M11" s="69"/>
      <c r="N11" s="75">
        <f>IFERROR(L11/$L$11,0)</f>
        <v>1</v>
      </c>
      <c r="O11" s="75">
        <f>L11/'סכום נכסי הקרן'!$C$42</f>
        <v>0.15113978733490935</v>
      </c>
    </row>
    <row r="12" spans="2:15">
      <c r="B12" s="97" t="s">
        <v>199</v>
      </c>
      <c r="C12" s="70"/>
      <c r="D12" s="70"/>
      <c r="E12" s="70"/>
      <c r="F12" s="70"/>
      <c r="G12" s="70"/>
      <c r="H12" s="70"/>
      <c r="I12" s="100"/>
      <c r="J12" s="77"/>
      <c r="K12" s="100">
        <v>195.84082276100003</v>
      </c>
      <c r="L12" s="100">
        <f>L13+L46+L110</f>
        <v>519220.55406345305</v>
      </c>
      <c r="M12" s="70"/>
      <c r="N12" s="101">
        <f t="shared" ref="N12:N75" si="0">IFERROR(L12/$L$11,0)</f>
        <v>0.80320474064597913</v>
      </c>
      <c r="O12" s="101">
        <f>L12/'סכום נכסי הקרן'!$C$42</f>
        <v>0.12139619368762429</v>
      </c>
    </row>
    <row r="13" spans="2:15">
      <c r="B13" s="82" t="s">
        <v>975</v>
      </c>
      <c r="C13" s="70"/>
      <c r="D13" s="70"/>
      <c r="E13" s="70"/>
      <c r="F13" s="70"/>
      <c r="G13" s="70"/>
      <c r="H13" s="70"/>
      <c r="I13" s="100"/>
      <c r="J13" s="77"/>
      <c r="K13" s="100">
        <v>157.87606574300003</v>
      </c>
      <c r="L13" s="100">
        <v>317447.29773080006</v>
      </c>
      <c r="M13" s="70"/>
      <c r="N13" s="101">
        <f t="shared" si="0"/>
        <v>0.49107296012683294</v>
      </c>
      <c r="O13" s="101">
        <f>L13/'סכום נכסי הקרן'!$C$42</f>
        <v>7.4220662759493947E-2</v>
      </c>
    </row>
    <row r="14" spans="2:15">
      <c r="B14" s="99" t="s">
        <v>976</v>
      </c>
      <c r="C14" s="98" t="s">
        <v>977</v>
      </c>
      <c r="D14" s="79" t="s">
        <v>121</v>
      </c>
      <c r="E14" s="79" t="s">
        <v>309</v>
      </c>
      <c r="F14" s="98" t="s">
        <v>518</v>
      </c>
      <c r="G14" s="79" t="s">
        <v>344</v>
      </c>
      <c r="H14" s="79" t="s">
        <v>133</v>
      </c>
      <c r="I14" s="102">
        <v>326593.71018300002</v>
      </c>
      <c r="J14" s="78">
        <v>3920</v>
      </c>
      <c r="K14" s="98"/>
      <c r="L14" s="102">
        <v>12802.473439148</v>
      </c>
      <c r="M14" s="103">
        <v>1.4553064236007408E-3</v>
      </c>
      <c r="N14" s="103">
        <f t="shared" si="0"/>
        <v>1.9804700098719968E-2</v>
      </c>
      <c r="O14" s="103">
        <f>L14/'סכום נכסי הקרן'!$C$42</f>
        <v>2.9932781611521938E-3</v>
      </c>
    </row>
    <row r="15" spans="2:15">
      <c r="B15" s="99" t="s">
        <v>978</v>
      </c>
      <c r="C15" s="98" t="s">
        <v>979</v>
      </c>
      <c r="D15" s="79" t="s">
        <v>121</v>
      </c>
      <c r="E15" s="79" t="s">
        <v>309</v>
      </c>
      <c r="F15" s="98" t="s">
        <v>974</v>
      </c>
      <c r="G15" s="79" t="s">
        <v>546</v>
      </c>
      <c r="H15" s="79" t="s">
        <v>133</v>
      </c>
      <c r="I15" s="102">
        <v>36194.619564000001</v>
      </c>
      <c r="J15" s="78">
        <v>30960</v>
      </c>
      <c r="K15" s="98"/>
      <c r="L15" s="102">
        <v>11205.854229613</v>
      </c>
      <c r="M15" s="103">
        <v>6.4578205526675018E-4</v>
      </c>
      <c r="N15" s="103">
        <f t="shared" si="0"/>
        <v>1.7334820761184679E-2</v>
      </c>
      <c r="O15" s="103">
        <f>L15/'סכום נכסי הקרן'!$C$42</f>
        <v>2.6199811233342234E-3</v>
      </c>
    </row>
    <row r="16" spans="2:15">
      <c r="B16" s="99" t="s">
        <v>980</v>
      </c>
      <c r="C16" s="98" t="s">
        <v>981</v>
      </c>
      <c r="D16" s="79" t="s">
        <v>121</v>
      </c>
      <c r="E16" s="79" t="s">
        <v>309</v>
      </c>
      <c r="F16" s="98" t="s">
        <v>561</v>
      </c>
      <c r="G16" s="79" t="s">
        <v>426</v>
      </c>
      <c r="H16" s="79" t="s">
        <v>133</v>
      </c>
      <c r="I16" s="102">
        <v>1116702.056815</v>
      </c>
      <c r="J16" s="78">
        <v>2545</v>
      </c>
      <c r="K16" s="98"/>
      <c r="L16" s="102">
        <v>28420.067345945998</v>
      </c>
      <c r="M16" s="103">
        <v>8.6623387742036889E-4</v>
      </c>
      <c r="N16" s="103">
        <f t="shared" si="0"/>
        <v>4.3964231853102158E-2</v>
      </c>
      <c r="O16" s="103">
        <f>L16/'סכום נכסי הקרן'!$C$42</f>
        <v>6.6447446526205082E-3</v>
      </c>
    </row>
    <row r="17" spans="2:15">
      <c r="B17" s="99" t="s">
        <v>982</v>
      </c>
      <c r="C17" s="98" t="s">
        <v>983</v>
      </c>
      <c r="D17" s="79" t="s">
        <v>121</v>
      </c>
      <c r="E17" s="79" t="s">
        <v>309</v>
      </c>
      <c r="F17" s="98" t="s">
        <v>661</v>
      </c>
      <c r="G17" s="79" t="s">
        <v>559</v>
      </c>
      <c r="H17" s="79" t="s">
        <v>133</v>
      </c>
      <c r="I17" s="102">
        <v>25541.377132000001</v>
      </c>
      <c r="J17" s="78">
        <v>57240</v>
      </c>
      <c r="K17" s="102">
        <v>44.940053308000003</v>
      </c>
      <c r="L17" s="102">
        <v>14664.824323681003</v>
      </c>
      <c r="M17" s="103">
        <v>5.7598003067187631E-4</v>
      </c>
      <c r="N17" s="103">
        <f t="shared" si="0"/>
        <v>2.2685651261952107E-2</v>
      </c>
      <c r="O17" s="103">
        <f>L17/'סכום נכסי הקרן'!$C$42</f>
        <v>3.4287045072853594E-3</v>
      </c>
    </row>
    <row r="18" spans="2:15">
      <c r="B18" s="99" t="s">
        <v>984</v>
      </c>
      <c r="C18" s="98" t="s">
        <v>985</v>
      </c>
      <c r="D18" s="79" t="s">
        <v>121</v>
      </c>
      <c r="E18" s="79" t="s">
        <v>309</v>
      </c>
      <c r="F18" s="98" t="s">
        <v>603</v>
      </c>
      <c r="G18" s="79" t="s">
        <v>482</v>
      </c>
      <c r="H18" s="79" t="s">
        <v>133</v>
      </c>
      <c r="I18" s="102">
        <v>6764.6272340000005</v>
      </c>
      <c r="J18" s="78">
        <v>190000</v>
      </c>
      <c r="K18" s="98"/>
      <c r="L18" s="102">
        <v>12852.79174517</v>
      </c>
      <c r="M18" s="103">
        <v>1.762726133613926E-3</v>
      </c>
      <c r="N18" s="103">
        <f t="shared" si="0"/>
        <v>1.9882539663471109E-2</v>
      </c>
      <c r="O18" s="103">
        <f>L18/'סכום נכסי הקרן'!$C$42</f>
        <v>3.0050428164149234E-3</v>
      </c>
    </row>
    <row r="19" spans="2:15">
      <c r="B19" s="99" t="s">
        <v>986</v>
      </c>
      <c r="C19" s="98" t="s">
        <v>987</v>
      </c>
      <c r="D19" s="79" t="s">
        <v>121</v>
      </c>
      <c r="E19" s="79" t="s">
        <v>309</v>
      </c>
      <c r="F19" s="98" t="s">
        <v>362</v>
      </c>
      <c r="G19" s="79" t="s">
        <v>333</v>
      </c>
      <c r="H19" s="79" t="s">
        <v>133</v>
      </c>
      <c r="I19" s="102">
        <v>300064.49660900002</v>
      </c>
      <c r="J19" s="78">
        <v>2065</v>
      </c>
      <c r="K19" s="98"/>
      <c r="L19" s="102">
        <v>6196.3318549790001</v>
      </c>
      <c r="M19" s="103">
        <v>6.3865267998314246E-4</v>
      </c>
      <c r="N19" s="103">
        <f t="shared" si="0"/>
        <v>9.5853738485218078E-3</v>
      </c>
      <c r="O19" s="103">
        <f>L19/'סכום נכסי הקרן'!$C$42</f>
        <v>1.4487313649911876E-3</v>
      </c>
    </row>
    <row r="20" spans="2:15">
      <c r="B20" s="99" t="s">
        <v>988</v>
      </c>
      <c r="C20" s="98" t="s">
        <v>989</v>
      </c>
      <c r="D20" s="79" t="s">
        <v>121</v>
      </c>
      <c r="E20" s="79" t="s">
        <v>309</v>
      </c>
      <c r="F20" s="98" t="s">
        <v>990</v>
      </c>
      <c r="G20" s="79" t="s">
        <v>127</v>
      </c>
      <c r="H20" s="79" t="s">
        <v>133</v>
      </c>
      <c r="I20" s="102">
        <v>22046.000005999998</v>
      </c>
      <c r="J20" s="78">
        <v>5612</v>
      </c>
      <c r="K20" s="98"/>
      <c r="L20" s="102">
        <v>1237.221520331</v>
      </c>
      <c r="M20" s="103">
        <v>1.2449078973137445E-4</v>
      </c>
      <c r="N20" s="103">
        <f t="shared" si="0"/>
        <v>1.9139115017346583E-3</v>
      </c>
      <c r="O20" s="103">
        <f>L20/'סכום נכסי הקרן'!$C$42</f>
        <v>2.8926817735001322E-4</v>
      </c>
    </row>
    <row r="21" spans="2:15">
      <c r="B21" s="99" t="s">
        <v>991</v>
      </c>
      <c r="C21" s="98" t="s">
        <v>992</v>
      </c>
      <c r="D21" s="79" t="s">
        <v>121</v>
      </c>
      <c r="E21" s="79" t="s">
        <v>309</v>
      </c>
      <c r="F21" s="98" t="s">
        <v>631</v>
      </c>
      <c r="G21" s="79" t="s">
        <v>546</v>
      </c>
      <c r="H21" s="79" t="s">
        <v>133</v>
      </c>
      <c r="I21" s="102">
        <v>748774.304733</v>
      </c>
      <c r="J21" s="78">
        <v>1108</v>
      </c>
      <c r="K21" s="98"/>
      <c r="L21" s="102">
        <v>8296.41929643</v>
      </c>
      <c r="M21" s="103">
        <v>1.3668529913563735E-3</v>
      </c>
      <c r="N21" s="103">
        <f t="shared" si="0"/>
        <v>1.2834089978003822E-2</v>
      </c>
      <c r="O21" s="103">
        <f>L21/'סכום נכסי הקרן'!$C$42</f>
        <v>1.9397416299125891E-3</v>
      </c>
    </row>
    <row r="22" spans="2:15">
      <c r="B22" s="99" t="s">
        <v>993</v>
      </c>
      <c r="C22" s="98" t="s">
        <v>994</v>
      </c>
      <c r="D22" s="79" t="s">
        <v>121</v>
      </c>
      <c r="E22" s="79" t="s">
        <v>309</v>
      </c>
      <c r="F22" s="98" t="s">
        <v>367</v>
      </c>
      <c r="G22" s="79" t="s">
        <v>333</v>
      </c>
      <c r="H22" s="79" t="s">
        <v>133</v>
      </c>
      <c r="I22" s="102">
        <v>79349.923632999999</v>
      </c>
      <c r="J22" s="78">
        <v>5626</v>
      </c>
      <c r="K22" s="98"/>
      <c r="L22" s="102">
        <v>4464.2267035659997</v>
      </c>
      <c r="M22" s="103">
        <v>6.3871455600079138E-4</v>
      </c>
      <c r="N22" s="103">
        <f t="shared" si="0"/>
        <v>6.905905445307896E-3</v>
      </c>
      <c r="O22" s="103">
        <f>L22/'סכום נכסי הקרן'!$C$42</f>
        <v>1.0437570803588279E-3</v>
      </c>
    </row>
    <row r="23" spans="2:15">
      <c r="B23" s="99" t="s">
        <v>995</v>
      </c>
      <c r="C23" s="98" t="s">
        <v>996</v>
      </c>
      <c r="D23" s="79" t="s">
        <v>121</v>
      </c>
      <c r="E23" s="79" t="s">
        <v>309</v>
      </c>
      <c r="F23" s="98" t="s">
        <v>509</v>
      </c>
      <c r="G23" s="79" t="s">
        <v>510</v>
      </c>
      <c r="H23" s="79" t="s">
        <v>133</v>
      </c>
      <c r="I23" s="102">
        <v>17625.930692999998</v>
      </c>
      <c r="J23" s="78">
        <v>6569</v>
      </c>
      <c r="K23" s="98"/>
      <c r="L23" s="102">
        <v>1157.8473872120001</v>
      </c>
      <c r="M23" s="103">
        <v>1.7412681930566829E-4</v>
      </c>
      <c r="N23" s="103">
        <f t="shared" si="0"/>
        <v>1.7911242208635424E-3</v>
      </c>
      <c r="O23" s="103">
        <f>L23/'סכום נכסי הקרן'!$C$42</f>
        <v>2.7071013383172095E-4</v>
      </c>
    </row>
    <row r="24" spans="2:15">
      <c r="B24" s="99" t="s">
        <v>997</v>
      </c>
      <c r="C24" s="98" t="s">
        <v>998</v>
      </c>
      <c r="D24" s="79" t="s">
        <v>121</v>
      </c>
      <c r="E24" s="79" t="s">
        <v>309</v>
      </c>
      <c r="F24" s="98" t="s">
        <v>429</v>
      </c>
      <c r="G24" s="79" t="s">
        <v>157</v>
      </c>
      <c r="H24" s="79" t="s">
        <v>133</v>
      </c>
      <c r="I24" s="102">
        <v>1812801.13053</v>
      </c>
      <c r="J24" s="78">
        <v>606.5</v>
      </c>
      <c r="K24" s="98"/>
      <c r="L24" s="102">
        <v>10994.638856678001</v>
      </c>
      <c r="M24" s="103">
        <v>6.5548995799375787E-4</v>
      </c>
      <c r="N24" s="103">
        <f t="shared" si="0"/>
        <v>1.7008082561953131E-2</v>
      </c>
      <c r="O24" s="103">
        <f>L24/'סכום נכסי הקרן'!$C$42</f>
        <v>2.570597981388176E-3</v>
      </c>
    </row>
    <row r="25" spans="2:15">
      <c r="B25" s="99" t="s">
        <v>999</v>
      </c>
      <c r="C25" s="98" t="s">
        <v>1000</v>
      </c>
      <c r="D25" s="79" t="s">
        <v>121</v>
      </c>
      <c r="E25" s="79" t="s">
        <v>309</v>
      </c>
      <c r="F25" s="98" t="s">
        <v>371</v>
      </c>
      <c r="G25" s="79" t="s">
        <v>333</v>
      </c>
      <c r="H25" s="79" t="s">
        <v>133</v>
      </c>
      <c r="I25" s="102">
        <v>3542.8852870000001</v>
      </c>
      <c r="J25" s="78">
        <v>36000</v>
      </c>
      <c r="K25" s="98"/>
      <c r="L25" s="102">
        <v>1275.4387032659999</v>
      </c>
      <c r="M25" s="103">
        <v>1.4784094682527681E-4</v>
      </c>
      <c r="N25" s="103">
        <f t="shared" si="0"/>
        <v>1.9730313155927499E-3</v>
      </c>
      <c r="O25" s="103">
        <f>L25/'סכום נכסי הקרן'!$C$42</f>
        <v>2.9820353344380462E-4</v>
      </c>
    </row>
    <row r="26" spans="2:15">
      <c r="B26" s="99" t="s">
        <v>1001</v>
      </c>
      <c r="C26" s="98" t="s">
        <v>1002</v>
      </c>
      <c r="D26" s="79" t="s">
        <v>121</v>
      </c>
      <c r="E26" s="79" t="s">
        <v>309</v>
      </c>
      <c r="F26" s="98" t="s">
        <v>1003</v>
      </c>
      <c r="G26" s="79" t="s">
        <v>316</v>
      </c>
      <c r="H26" s="79" t="s">
        <v>133</v>
      </c>
      <c r="I26" s="102">
        <v>45236.014395999999</v>
      </c>
      <c r="J26" s="78">
        <v>13900</v>
      </c>
      <c r="K26" s="98"/>
      <c r="L26" s="102">
        <v>6287.8060010859999</v>
      </c>
      <c r="M26" s="103">
        <v>4.5087208572826244E-4</v>
      </c>
      <c r="N26" s="103">
        <f t="shared" si="0"/>
        <v>9.7268791630257985E-3</v>
      </c>
      <c r="O26" s="103">
        <f>L26/'סכום נכסי הקרן'!$C$42</f>
        <v>1.4701184481320801E-3</v>
      </c>
    </row>
    <row r="27" spans="2:15">
      <c r="B27" s="99" t="s">
        <v>1004</v>
      </c>
      <c r="C27" s="98" t="s">
        <v>1005</v>
      </c>
      <c r="D27" s="79" t="s">
        <v>121</v>
      </c>
      <c r="E27" s="79" t="s">
        <v>309</v>
      </c>
      <c r="F27" s="98" t="s">
        <v>1006</v>
      </c>
      <c r="G27" s="79" t="s">
        <v>316</v>
      </c>
      <c r="H27" s="79" t="s">
        <v>133</v>
      </c>
      <c r="I27" s="102">
        <v>797885.24309100001</v>
      </c>
      <c r="J27" s="78">
        <v>1848</v>
      </c>
      <c r="K27" s="98"/>
      <c r="L27" s="102">
        <v>14744.919292306</v>
      </c>
      <c r="M27" s="103">
        <v>6.4501047614203152E-4</v>
      </c>
      <c r="N27" s="103">
        <f t="shared" si="0"/>
        <v>2.2809553634456463E-2</v>
      </c>
      <c r="O27" s="103">
        <f>L27/'סכום נכסי הקרן'!$C$42</f>
        <v>3.4474310855159584E-3</v>
      </c>
    </row>
    <row r="28" spans="2:15">
      <c r="B28" s="99" t="s">
        <v>1007</v>
      </c>
      <c r="C28" s="98" t="s">
        <v>1008</v>
      </c>
      <c r="D28" s="79" t="s">
        <v>121</v>
      </c>
      <c r="E28" s="79" t="s">
        <v>309</v>
      </c>
      <c r="F28" s="98" t="s">
        <v>447</v>
      </c>
      <c r="G28" s="79" t="s">
        <v>448</v>
      </c>
      <c r="H28" s="79" t="s">
        <v>133</v>
      </c>
      <c r="I28" s="102">
        <v>162708.50388900001</v>
      </c>
      <c r="J28" s="78">
        <v>3750</v>
      </c>
      <c r="K28" s="98"/>
      <c r="L28" s="102">
        <v>6101.5688958499995</v>
      </c>
      <c r="M28" s="103">
        <v>6.4453610120064869E-4</v>
      </c>
      <c r="N28" s="103">
        <f t="shared" si="0"/>
        <v>9.4387809268541636E-3</v>
      </c>
      <c r="O28" s="103">
        <f>L28/'סכום נכסי הקרן'!$C$42</f>
        <v>1.4265753419855369E-3</v>
      </c>
    </row>
    <row r="29" spans="2:15">
      <c r="B29" s="99" t="s">
        <v>1009</v>
      </c>
      <c r="C29" s="98" t="s">
        <v>1010</v>
      </c>
      <c r="D29" s="79" t="s">
        <v>121</v>
      </c>
      <c r="E29" s="79" t="s">
        <v>309</v>
      </c>
      <c r="F29" s="98" t="s">
        <v>1011</v>
      </c>
      <c r="G29" s="79" t="s">
        <v>448</v>
      </c>
      <c r="H29" s="79" t="s">
        <v>133</v>
      </c>
      <c r="I29" s="102">
        <v>138604.410925</v>
      </c>
      <c r="J29" s="78">
        <v>3101</v>
      </c>
      <c r="K29" s="98"/>
      <c r="L29" s="102">
        <v>4298.1227827800003</v>
      </c>
      <c r="M29" s="103">
        <v>6.5660810866448262E-4</v>
      </c>
      <c r="N29" s="103">
        <f t="shared" si="0"/>
        <v>6.6489521032818896E-3</v>
      </c>
      <c r="O29" s="103">
        <f>L29/'סכום נכסי הקרן'!$C$42</f>
        <v>1.0049212068900229E-3</v>
      </c>
    </row>
    <row r="30" spans="2:15">
      <c r="B30" s="99" t="s">
        <v>1012</v>
      </c>
      <c r="C30" s="98" t="s">
        <v>1013</v>
      </c>
      <c r="D30" s="79" t="s">
        <v>121</v>
      </c>
      <c r="E30" s="79" t="s">
        <v>309</v>
      </c>
      <c r="F30" s="98" t="s">
        <v>1014</v>
      </c>
      <c r="G30" s="79" t="s">
        <v>482</v>
      </c>
      <c r="H30" s="79" t="s">
        <v>133</v>
      </c>
      <c r="I30" s="102">
        <v>3232.2855489999997</v>
      </c>
      <c r="J30" s="78">
        <v>124000</v>
      </c>
      <c r="K30" s="98"/>
      <c r="L30" s="102">
        <v>4008.034081194</v>
      </c>
      <c r="M30" s="103">
        <v>4.1964708992922974E-4</v>
      </c>
      <c r="N30" s="103">
        <f t="shared" si="0"/>
        <v>6.2002013392795123E-3</v>
      </c>
      <c r="O30" s="103">
        <f>L30/'סכום נכסי הקרן'!$C$42</f>
        <v>9.370971118523256E-4</v>
      </c>
    </row>
    <row r="31" spans="2:15">
      <c r="B31" s="99" t="s">
        <v>1015</v>
      </c>
      <c r="C31" s="98" t="s">
        <v>1016</v>
      </c>
      <c r="D31" s="79" t="s">
        <v>121</v>
      </c>
      <c r="E31" s="79" t="s">
        <v>309</v>
      </c>
      <c r="F31" s="98" t="s">
        <v>1017</v>
      </c>
      <c r="G31" s="79" t="s">
        <v>696</v>
      </c>
      <c r="H31" s="79" t="s">
        <v>133</v>
      </c>
      <c r="I31" s="102">
        <v>37215.959644000002</v>
      </c>
      <c r="J31" s="78">
        <v>15340</v>
      </c>
      <c r="K31" s="98"/>
      <c r="L31" s="102">
        <v>5708.9282059780007</v>
      </c>
      <c r="M31" s="103">
        <v>3.3959511144933987E-4</v>
      </c>
      <c r="N31" s="103">
        <f t="shared" si="0"/>
        <v>8.8313880549665148E-3</v>
      </c>
      <c r="O31" s="103">
        <f>L31/'סכום נכסי הקרן'!$C$42</f>
        <v>1.3347741124996977E-3</v>
      </c>
    </row>
    <row r="32" spans="2:15">
      <c r="B32" s="99" t="s">
        <v>1018</v>
      </c>
      <c r="C32" s="98" t="s">
        <v>1019</v>
      </c>
      <c r="D32" s="79" t="s">
        <v>121</v>
      </c>
      <c r="E32" s="79" t="s">
        <v>309</v>
      </c>
      <c r="F32" s="98" t="s">
        <v>688</v>
      </c>
      <c r="G32" s="79" t="s">
        <v>689</v>
      </c>
      <c r="H32" s="79" t="s">
        <v>133</v>
      </c>
      <c r="I32" s="102">
        <v>142489.677857</v>
      </c>
      <c r="J32" s="78">
        <v>3299</v>
      </c>
      <c r="K32" s="98"/>
      <c r="L32" s="102">
        <v>4700.7344725180001</v>
      </c>
      <c r="M32" s="103">
        <v>1.2830522741827911E-4</v>
      </c>
      <c r="N32" s="103">
        <f t="shared" si="0"/>
        <v>7.2717695462861387E-3</v>
      </c>
      <c r="O32" s="103">
        <f>L32/'סכום נכסי הקרן'!$C$42</f>
        <v>1.0990537027741572E-3</v>
      </c>
    </row>
    <row r="33" spans="2:15">
      <c r="B33" s="99" t="s">
        <v>1020</v>
      </c>
      <c r="C33" s="98" t="s">
        <v>1021</v>
      </c>
      <c r="D33" s="79" t="s">
        <v>121</v>
      </c>
      <c r="E33" s="79" t="s">
        <v>309</v>
      </c>
      <c r="F33" s="98" t="s">
        <v>321</v>
      </c>
      <c r="G33" s="79" t="s">
        <v>316</v>
      </c>
      <c r="H33" s="79" t="s">
        <v>133</v>
      </c>
      <c r="I33" s="102">
        <v>1110218.262111</v>
      </c>
      <c r="J33" s="78">
        <v>2931</v>
      </c>
      <c r="K33" s="98"/>
      <c r="L33" s="102">
        <v>32540.497262476001</v>
      </c>
      <c r="M33" s="103">
        <v>7.1914405793090867E-4</v>
      </c>
      <c r="N33" s="103">
        <f t="shared" si="0"/>
        <v>5.0338303173190851E-2</v>
      </c>
      <c r="O33" s="103">
        <f>L33/'סכום נכסי הקרן'!$C$42</f>
        <v>7.6081204363962571E-3</v>
      </c>
    </row>
    <row r="34" spans="2:15">
      <c r="B34" s="99" t="s">
        <v>1022</v>
      </c>
      <c r="C34" s="98" t="s">
        <v>1023</v>
      </c>
      <c r="D34" s="79" t="s">
        <v>121</v>
      </c>
      <c r="E34" s="79" t="s">
        <v>309</v>
      </c>
      <c r="F34" s="98" t="s">
        <v>388</v>
      </c>
      <c r="G34" s="79" t="s">
        <v>333</v>
      </c>
      <c r="H34" s="79" t="s">
        <v>133</v>
      </c>
      <c r="I34" s="102">
        <v>853495.55801799998</v>
      </c>
      <c r="J34" s="78">
        <v>1120</v>
      </c>
      <c r="K34" s="98"/>
      <c r="L34" s="102">
        <v>9559.150249802</v>
      </c>
      <c r="M34" s="103">
        <v>1.0848280049160009E-3</v>
      </c>
      <c r="N34" s="103">
        <f t="shared" si="0"/>
        <v>1.4787463125448328E-2</v>
      </c>
      <c r="O34" s="103">
        <f>L34/'סכום נכסי הקרן'!$C$42</f>
        <v>2.2349740320030741E-3</v>
      </c>
    </row>
    <row r="35" spans="2:15">
      <c r="B35" s="99" t="s">
        <v>1024</v>
      </c>
      <c r="C35" s="98" t="s">
        <v>1025</v>
      </c>
      <c r="D35" s="79" t="s">
        <v>121</v>
      </c>
      <c r="E35" s="79" t="s">
        <v>309</v>
      </c>
      <c r="F35" s="98" t="s">
        <v>685</v>
      </c>
      <c r="G35" s="79" t="s">
        <v>316</v>
      </c>
      <c r="H35" s="79" t="s">
        <v>133</v>
      </c>
      <c r="I35" s="102">
        <v>183803.03582800002</v>
      </c>
      <c r="J35" s="78">
        <v>11390</v>
      </c>
      <c r="K35" s="98"/>
      <c r="L35" s="102">
        <v>20935.165780857998</v>
      </c>
      <c r="M35" s="103">
        <v>7.1476741645541328E-4</v>
      </c>
      <c r="N35" s="103">
        <f t="shared" si="0"/>
        <v>3.2385513766351529E-2</v>
      </c>
      <c r="O35" s="103">
        <f>L35/'סכום נכסי הקרן'!$C$42</f>
        <v>4.8947396633781488E-3</v>
      </c>
    </row>
    <row r="36" spans="2:15">
      <c r="B36" s="99" t="s">
        <v>1026</v>
      </c>
      <c r="C36" s="98" t="s">
        <v>1027</v>
      </c>
      <c r="D36" s="79" t="s">
        <v>121</v>
      </c>
      <c r="E36" s="79" t="s">
        <v>309</v>
      </c>
      <c r="F36" s="98" t="s">
        <v>395</v>
      </c>
      <c r="G36" s="79" t="s">
        <v>333</v>
      </c>
      <c r="H36" s="79" t="s">
        <v>133</v>
      </c>
      <c r="I36" s="102">
        <v>46669.516299000003</v>
      </c>
      <c r="J36" s="78">
        <v>25160</v>
      </c>
      <c r="K36" s="98"/>
      <c r="L36" s="102">
        <v>11742.050300802</v>
      </c>
      <c r="M36" s="103">
        <v>9.8269814899610251E-4</v>
      </c>
      <c r="N36" s="103">
        <f t="shared" si="0"/>
        <v>1.8164285663766561E-2</v>
      </c>
      <c r="O36" s="103">
        <f>L36/'סכום נכסי הקרן'!$C$42</f>
        <v>2.745346272312221E-3</v>
      </c>
    </row>
    <row r="37" spans="2:15">
      <c r="B37" s="99" t="s">
        <v>1028</v>
      </c>
      <c r="C37" s="98" t="s">
        <v>1029</v>
      </c>
      <c r="D37" s="79" t="s">
        <v>121</v>
      </c>
      <c r="E37" s="79" t="s">
        <v>309</v>
      </c>
      <c r="F37" s="98" t="s">
        <v>706</v>
      </c>
      <c r="G37" s="79" t="s">
        <v>696</v>
      </c>
      <c r="H37" s="79" t="s">
        <v>133</v>
      </c>
      <c r="I37" s="102">
        <v>9189.2863089999992</v>
      </c>
      <c r="J37" s="78">
        <v>28560</v>
      </c>
      <c r="K37" s="98"/>
      <c r="L37" s="102">
        <v>2624.4601699790001</v>
      </c>
      <c r="M37" s="103">
        <v>3.1924776151375352E-4</v>
      </c>
      <c r="N37" s="103">
        <f t="shared" si="0"/>
        <v>4.0598909917307947E-3</v>
      </c>
      <c r="O37" s="103">
        <f>L37/'סכום נכסי הקרן'!$C$42</f>
        <v>6.136110610931065E-4</v>
      </c>
    </row>
    <row r="38" spans="2:15">
      <c r="B38" s="99" t="s">
        <v>1030</v>
      </c>
      <c r="C38" s="98" t="s">
        <v>1031</v>
      </c>
      <c r="D38" s="79" t="s">
        <v>121</v>
      </c>
      <c r="E38" s="79" t="s">
        <v>309</v>
      </c>
      <c r="F38" s="98" t="s">
        <v>1032</v>
      </c>
      <c r="G38" s="79" t="s">
        <v>127</v>
      </c>
      <c r="H38" s="79" t="s">
        <v>133</v>
      </c>
      <c r="I38" s="102">
        <v>764741.34841900005</v>
      </c>
      <c r="J38" s="78">
        <v>785</v>
      </c>
      <c r="K38" s="102">
        <v>112.93601243499999</v>
      </c>
      <c r="L38" s="102">
        <v>6116.1555980369994</v>
      </c>
      <c r="M38" s="103">
        <v>6.5150091771938817E-4</v>
      </c>
      <c r="N38" s="103">
        <f t="shared" si="0"/>
        <v>9.4613457276027067E-3</v>
      </c>
      <c r="O38" s="103">
        <f>L38/'סכום נכסי הקרן'!$C$42</f>
        <v>1.4299857811719261E-3</v>
      </c>
    </row>
    <row r="39" spans="2:15">
      <c r="B39" s="99" t="s">
        <v>1033</v>
      </c>
      <c r="C39" s="98" t="s">
        <v>1034</v>
      </c>
      <c r="D39" s="79" t="s">
        <v>121</v>
      </c>
      <c r="E39" s="79" t="s">
        <v>309</v>
      </c>
      <c r="F39" s="98" t="s">
        <v>703</v>
      </c>
      <c r="G39" s="79" t="s">
        <v>158</v>
      </c>
      <c r="H39" s="79" t="s">
        <v>133</v>
      </c>
      <c r="I39" s="102">
        <v>6770.9399640000011</v>
      </c>
      <c r="J39" s="78">
        <v>68000</v>
      </c>
      <c r="K39" s="98"/>
      <c r="L39" s="102">
        <v>4604.2391755879999</v>
      </c>
      <c r="M39" s="103">
        <v>1.0657587920449587E-4</v>
      </c>
      <c r="N39" s="103">
        <f t="shared" si="0"/>
        <v>7.1224967963195692E-3</v>
      </c>
      <c r="O39" s="103">
        <f>L39/'סכום נכסי הקרן'!$C$42</f>
        <v>1.0764926510893127E-3</v>
      </c>
    </row>
    <row r="40" spans="2:15">
      <c r="B40" s="99" t="s">
        <v>1035</v>
      </c>
      <c r="C40" s="98" t="s">
        <v>1036</v>
      </c>
      <c r="D40" s="79" t="s">
        <v>121</v>
      </c>
      <c r="E40" s="79" t="s">
        <v>309</v>
      </c>
      <c r="F40" s="98" t="s">
        <v>353</v>
      </c>
      <c r="G40" s="79" t="s">
        <v>333</v>
      </c>
      <c r="H40" s="79" t="s">
        <v>133</v>
      </c>
      <c r="I40" s="102">
        <v>74513.229598999998</v>
      </c>
      <c r="J40" s="78">
        <v>23360</v>
      </c>
      <c r="K40" s="98"/>
      <c r="L40" s="102">
        <v>17406.290434308998</v>
      </c>
      <c r="M40" s="103">
        <v>6.1442676491406639E-4</v>
      </c>
      <c r="N40" s="103">
        <f t="shared" si="0"/>
        <v>2.6926543805870163E-2</v>
      </c>
      <c r="O40" s="103">
        <f>L40/'סכום נכסי הקרן'!$C$42</f>
        <v>4.0696721044833368E-3</v>
      </c>
    </row>
    <row r="41" spans="2:15">
      <c r="B41" s="99" t="s">
        <v>1037</v>
      </c>
      <c r="C41" s="98" t="s">
        <v>1038</v>
      </c>
      <c r="D41" s="79" t="s">
        <v>121</v>
      </c>
      <c r="E41" s="79" t="s">
        <v>309</v>
      </c>
      <c r="F41" s="98" t="s">
        <v>336</v>
      </c>
      <c r="G41" s="79" t="s">
        <v>316</v>
      </c>
      <c r="H41" s="79" t="s">
        <v>133</v>
      </c>
      <c r="I41" s="102">
        <v>947316.19447999995</v>
      </c>
      <c r="J41" s="78">
        <v>3172</v>
      </c>
      <c r="K41" s="98"/>
      <c r="L41" s="102">
        <v>30048.869688940998</v>
      </c>
      <c r="M41" s="103">
        <v>7.0862505318767329E-4</v>
      </c>
      <c r="N41" s="103">
        <f t="shared" si="0"/>
        <v>4.6483896672282227E-2</v>
      </c>
      <c r="O41" s="103">
        <f>L41/'סכום נכסי הקרן'!$C$42</f>
        <v>7.0255662575466355E-3</v>
      </c>
    </row>
    <row r="42" spans="2:15">
      <c r="B42" s="99" t="s">
        <v>1039</v>
      </c>
      <c r="C42" s="98" t="s">
        <v>1040</v>
      </c>
      <c r="D42" s="79" t="s">
        <v>121</v>
      </c>
      <c r="E42" s="79" t="s">
        <v>309</v>
      </c>
      <c r="F42" s="98" t="s">
        <v>555</v>
      </c>
      <c r="G42" s="79" t="s">
        <v>556</v>
      </c>
      <c r="H42" s="79" t="s">
        <v>133</v>
      </c>
      <c r="I42" s="102">
        <v>82780.533326000004</v>
      </c>
      <c r="J42" s="78">
        <v>9329</v>
      </c>
      <c r="K42" s="98"/>
      <c r="L42" s="102">
        <v>7722.595953979001</v>
      </c>
      <c r="M42" s="103">
        <v>7.1133975878038137E-4</v>
      </c>
      <c r="N42" s="103">
        <f t="shared" si="0"/>
        <v>1.1946417821455032E-2</v>
      </c>
      <c r="O42" s="103">
        <f>L42/'סכום נכסי הקרן'!$C$42</f>
        <v>1.8055790489486844E-3</v>
      </c>
    </row>
    <row r="43" spans="2:15">
      <c r="B43" s="99" t="s">
        <v>1041</v>
      </c>
      <c r="C43" s="98" t="s">
        <v>1042</v>
      </c>
      <c r="D43" s="79" t="s">
        <v>121</v>
      </c>
      <c r="E43" s="79" t="s">
        <v>309</v>
      </c>
      <c r="F43" s="98" t="s">
        <v>1043</v>
      </c>
      <c r="G43" s="79" t="s">
        <v>510</v>
      </c>
      <c r="H43" s="79" t="s">
        <v>133</v>
      </c>
      <c r="I43" s="102">
        <v>380322.99868199998</v>
      </c>
      <c r="J43" s="78">
        <v>985</v>
      </c>
      <c r="K43" s="98"/>
      <c r="L43" s="102">
        <v>3746.1815370200002</v>
      </c>
      <c r="M43" s="103">
        <v>7.9191700047742848E-4</v>
      </c>
      <c r="N43" s="103">
        <f t="shared" si="0"/>
        <v>5.7951303088960267E-3</v>
      </c>
      <c r="O43" s="103">
        <f>L43/'סכום נכסי הקרן'!$C$42</f>
        <v>8.7587476246463289E-4</v>
      </c>
    </row>
    <row r="44" spans="2:15">
      <c r="B44" s="99" t="s">
        <v>1044</v>
      </c>
      <c r="C44" s="98" t="s">
        <v>1045</v>
      </c>
      <c r="D44" s="79" t="s">
        <v>121</v>
      </c>
      <c r="E44" s="79" t="s">
        <v>309</v>
      </c>
      <c r="F44" s="98" t="s">
        <v>618</v>
      </c>
      <c r="G44" s="79" t="s">
        <v>619</v>
      </c>
      <c r="H44" s="79" t="s">
        <v>133</v>
      </c>
      <c r="I44" s="102">
        <v>395370.49824599997</v>
      </c>
      <c r="J44" s="78">
        <v>2778</v>
      </c>
      <c r="K44" s="98"/>
      <c r="L44" s="102">
        <v>10983.392441276999</v>
      </c>
      <c r="M44" s="103">
        <v>1.1067943545592001E-3</v>
      </c>
      <c r="N44" s="103">
        <f t="shared" si="0"/>
        <v>1.6990684995360928E-2</v>
      </c>
      <c r="O44" s="103">
        <f>L44/'סכום נכסי הקרן'!$C$42</f>
        <v>2.5679685168732858E-3</v>
      </c>
    </row>
    <row r="45" spans="2:15">
      <c r="B45" s="71"/>
      <c r="C45" s="98"/>
      <c r="D45" s="98"/>
      <c r="E45" s="98"/>
      <c r="F45" s="98"/>
      <c r="G45" s="98"/>
      <c r="H45" s="98"/>
      <c r="I45" s="102"/>
      <c r="J45" s="78"/>
      <c r="K45" s="98"/>
      <c r="L45" s="98"/>
      <c r="M45" s="98"/>
      <c r="N45" s="103"/>
      <c r="O45" s="98"/>
    </row>
    <row r="46" spans="2:15">
      <c r="B46" s="82" t="s">
        <v>1046</v>
      </c>
      <c r="C46" s="70"/>
      <c r="D46" s="70"/>
      <c r="E46" s="70"/>
      <c r="F46" s="70"/>
      <c r="G46" s="70"/>
      <c r="H46" s="70"/>
      <c r="I46" s="100"/>
      <c r="J46" s="77"/>
      <c r="K46" s="100">
        <v>37.964757018000007</v>
      </c>
      <c r="L46" s="100">
        <v>169306.53707913699</v>
      </c>
      <c r="M46" s="70"/>
      <c r="N46" s="101">
        <f t="shared" si="0"/>
        <v>0.26190760774023258</v>
      </c>
      <c r="O46" s="101">
        <f>L46/'סכום נכסי הקרן'!$C$42</f>
        <v>3.9584660135253608E-2</v>
      </c>
    </row>
    <row r="47" spans="2:15">
      <c r="B47" s="99" t="s">
        <v>1047</v>
      </c>
      <c r="C47" s="98" t="s">
        <v>1048</v>
      </c>
      <c r="D47" s="79" t="s">
        <v>121</v>
      </c>
      <c r="E47" s="79" t="s">
        <v>309</v>
      </c>
      <c r="F47" s="98" t="s">
        <v>622</v>
      </c>
      <c r="G47" s="79" t="s">
        <v>510</v>
      </c>
      <c r="H47" s="79" t="s">
        <v>133</v>
      </c>
      <c r="I47" s="102">
        <v>203245.629632</v>
      </c>
      <c r="J47" s="78">
        <v>1129</v>
      </c>
      <c r="K47" s="98"/>
      <c r="L47" s="102">
        <v>2294.6431584700003</v>
      </c>
      <c r="M47" s="103">
        <v>9.6443633985630092E-4</v>
      </c>
      <c r="N47" s="103">
        <f t="shared" si="0"/>
        <v>3.5496827861493494E-3</v>
      </c>
      <c r="O47" s="103">
        <f>L47/'סכום נכסי הקרן'!$C$42</f>
        <v>5.3649830140500116E-4</v>
      </c>
    </row>
    <row r="48" spans="2:15">
      <c r="B48" s="99" t="s">
        <v>1049</v>
      </c>
      <c r="C48" s="98" t="s">
        <v>1050</v>
      </c>
      <c r="D48" s="79" t="s">
        <v>121</v>
      </c>
      <c r="E48" s="79" t="s">
        <v>309</v>
      </c>
      <c r="F48" s="98" t="s">
        <v>1051</v>
      </c>
      <c r="G48" s="79" t="s">
        <v>448</v>
      </c>
      <c r="H48" s="79" t="s">
        <v>133</v>
      </c>
      <c r="I48" s="102">
        <v>8555.8307370000002</v>
      </c>
      <c r="J48" s="78">
        <v>7600</v>
      </c>
      <c r="K48" s="98"/>
      <c r="L48" s="102">
        <v>650.24313598899994</v>
      </c>
      <c r="M48" s="103">
        <v>5.830242902973258E-4</v>
      </c>
      <c r="N48" s="103">
        <f t="shared" si="0"/>
        <v>1.0058892416940914E-3</v>
      </c>
      <c r="O48" s="103">
        <f>L48/'סכום נכסי הקרן'!$C$42</f>
        <v>1.5202988607211822E-4</v>
      </c>
    </row>
    <row r="49" spans="2:15">
      <c r="B49" s="99" t="s">
        <v>1052</v>
      </c>
      <c r="C49" s="98" t="s">
        <v>1053</v>
      </c>
      <c r="D49" s="79" t="s">
        <v>121</v>
      </c>
      <c r="E49" s="79" t="s">
        <v>309</v>
      </c>
      <c r="F49" s="98" t="s">
        <v>1054</v>
      </c>
      <c r="G49" s="79" t="s">
        <v>128</v>
      </c>
      <c r="H49" s="79" t="s">
        <v>133</v>
      </c>
      <c r="I49" s="102">
        <v>6409.0566839999992</v>
      </c>
      <c r="J49" s="78">
        <v>9582</v>
      </c>
      <c r="K49" s="98"/>
      <c r="L49" s="102">
        <v>614.11581734399999</v>
      </c>
      <c r="M49" s="103">
        <v>5.6970238438206139E-4</v>
      </c>
      <c r="N49" s="103">
        <f t="shared" si="0"/>
        <v>9.5000232933016831E-4</v>
      </c>
      <c r="O49" s="103">
        <f>L49/'סכום נכסי הקרן'!$C$42</f>
        <v>1.4358315002263014E-4</v>
      </c>
    </row>
    <row r="50" spans="2:15">
      <c r="B50" s="99" t="s">
        <v>1055</v>
      </c>
      <c r="C50" s="98" t="s">
        <v>1056</v>
      </c>
      <c r="D50" s="79" t="s">
        <v>121</v>
      </c>
      <c r="E50" s="79" t="s">
        <v>309</v>
      </c>
      <c r="F50" s="98" t="s">
        <v>1057</v>
      </c>
      <c r="G50" s="79" t="s">
        <v>619</v>
      </c>
      <c r="H50" s="79" t="s">
        <v>133</v>
      </c>
      <c r="I50" s="102">
        <v>244443.31975699999</v>
      </c>
      <c r="J50" s="78">
        <v>1336</v>
      </c>
      <c r="K50" s="98"/>
      <c r="L50" s="102">
        <v>3265.7627519580001</v>
      </c>
      <c r="M50" s="103">
        <v>1.9539830745908997E-3</v>
      </c>
      <c r="N50" s="103">
        <f t="shared" si="0"/>
        <v>5.0519497035881262E-3</v>
      </c>
      <c r="O50" s="103">
        <f>L50/'סכום נכסי הקרן'!$C$42</f>
        <v>7.6355060382696769E-4</v>
      </c>
    </row>
    <row r="51" spans="2:15">
      <c r="B51" s="99" t="s">
        <v>1058</v>
      </c>
      <c r="C51" s="98" t="s">
        <v>1059</v>
      </c>
      <c r="D51" s="79" t="s">
        <v>121</v>
      </c>
      <c r="E51" s="79" t="s">
        <v>309</v>
      </c>
      <c r="F51" s="98" t="s">
        <v>1060</v>
      </c>
      <c r="G51" s="79" t="s">
        <v>130</v>
      </c>
      <c r="H51" s="79" t="s">
        <v>133</v>
      </c>
      <c r="I51" s="102">
        <v>35662.893967999997</v>
      </c>
      <c r="J51" s="78">
        <v>688.3</v>
      </c>
      <c r="K51" s="98"/>
      <c r="L51" s="102">
        <v>245.46769918200002</v>
      </c>
      <c r="M51" s="103">
        <v>1.8081468672889058E-4</v>
      </c>
      <c r="N51" s="103">
        <f t="shared" si="0"/>
        <v>3.7972460472808798E-4</v>
      </c>
      <c r="O51" s="103">
        <f>L51/'סכום נכסי הקרן'!$C$42</f>
        <v>5.7391496004435725E-5</v>
      </c>
    </row>
    <row r="52" spans="2:15">
      <c r="B52" s="99" t="s">
        <v>1061</v>
      </c>
      <c r="C52" s="98" t="s">
        <v>1062</v>
      </c>
      <c r="D52" s="79" t="s">
        <v>121</v>
      </c>
      <c r="E52" s="79" t="s">
        <v>309</v>
      </c>
      <c r="F52" s="98" t="s">
        <v>1063</v>
      </c>
      <c r="G52" s="79" t="s">
        <v>420</v>
      </c>
      <c r="H52" s="79" t="s">
        <v>133</v>
      </c>
      <c r="I52" s="102">
        <v>13456.775600000001</v>
      </c>
      <c r="J52" s="78">
        <v>10150</v>
      </c>
      <c r="K52" s="98"/>
      <c r="L52" s="102">
        <v>1365.8627234130001</v>
      </c>
      <c r="M52" s="103">
        <v>6.2159251729997924E-4</v>
      </c>
      <c r="N52" s="103">
        <f t="shared" si="0"/>
        <v>2.1129121448125081E-3</v>
      </c>
      <c r="O52" s="103">
        <f>L52/'סכום נכסי הקרן'!$C$42</f>
        <v>3.1934509222430969E-4</v>
      </c>
    </row>
    <row r="53" spans="2:15">
      <c r="B53" s="99" t="s">
        <v>1064</v>
      </c>
      <c r="C53" s="98" t="s">
        <v>1065</v>
      </c>
      <c r="D53" s="79" t="s">
        <v>121</v>
      </c>
      <c r="E53" s="79" t="s">
        <v>309</v>
      </c>
      <c r="F53" s="98" t="s">
        <v>628</v>
      </c>
      <c r="G53" s="79" t="s">
        <v>546</v>
      </c>
      <c r="H53" s="79" t="s">
        <v>133</v>
      </c>
      <c r="I53" s="102">
        <v>1473089.8367850001</v>
      </c>
      <c r="J53" s="78">
        <v>720</v>
      </c>
      <c r="K53" s="98"/>
      <c r="L53" s="102">
        <v>10606.246824854999</v>
      </c>
      <c r="M53" s="103">
        <v>1.4501356083376402E-3</v>
      </c>
      <c r="N53" s="103">
        <f t="shared" si="0"/>
        <v>1.6407262123031841E-2</v>
      </c>
      <c r="O53" s="103">
        <f>L53/'סכום נכסי הקרן'!$C$42</f>
        <v>2.4797901080231455E-3</v>
      </c>
    </row>
    <row r="54" spans="2:15">
      <c r="B54" s="99" t="s">
        <v>1066</v>
      </c>
      <c r="C54" s="98" t="s">
        <v>1067</v>
      </c>
      <c r="D54" s="79" t="s">
        <v>121</v>
      </c>
      <c r="E54" s="79" t="s">
        <v>309</v>
      </c>
      <c r="F54" s="98" t="s">
        <v>633</v>
      </c>
      <c r="G54" s="79" t="s">
        <v>510</v>
      </c>
      <c r="H54" s="79" t="s">
        <v>133</v>
      </c>
      <c r="I54" s="102">
        <v>19066.576220999999</v>
      </c>
      <c r="J54" s="78">
        <v>15550</v>
      </c>
      <c r="K54" s="98"/>
      <c r="L54" s="102">
        <v>2964.8526024000003</v>
      </c>
      <c r="M54" s="103">
        <v>1.5080098020838473E-3</v>
      </c>
      <c r="N54" s="103">
        <f t="shared" si="0"/>
        <v>4.5864587734969053E-3</v>
      </c>
      <c r="O54" s="103">
        <f>L54/'סכום נכסי הקרן'!$C$42</f>
        <v>6.9319640364665135E-4</v>
      </c>
    </row>
    <row r="55" spans="2:15">
      <c r="B55" s="99" t="s">
        <v>1068</v>
      </c>
      <c r="C55" s="98" t="s">
        <v>1069</v>
      </c>
      <c r="D55" s="79" t="s">
        <v>121</v>
      </c>
      <c r="E55" s="79" t="s">
        <v>309</v>
      </c>
      <c r="F55" s="98" t="s">
        <v>1070</v>
      </c>
      <c r="G55" s="79" t="s">
        <v>482</v>
      </c>
      <c r="H55" s="79" t="s">
        <v>133</v>
      </c>
      <c r="I55" s="102">
        <v>16001.099016</v>
      </c>
      <c r="J55" s="78">
        <v>10470</v>
      </c>
      <c r="K55" s="98"/>
      <c r="L55" s="102">
        <v>1675.3150670350001</v>
      </c>
      <c r="M55" s="103">
        <v>4.4042505629553045E-4</v>
      </c>
      <c r="N55" s="103">
        <f t="shared" si="0"/>
        <v>2.5916173645038373E-3</v>
      </c>
      <c r="O55" s="103">
        <f>L55/'סכום נכסי הקרן'!$C$42</f>
        <v>3.9169649732456822E-4</v>
      </c>
    </row>
    <row r="56" spans="2:15">
      <c r="B56" s="99" t="s">
        <v>1071</v>
      </c>
      <c r="C56" s="98" t="s">
        <v>1072</v>
      </c>
      <c r="D56" s="79" t="s">
        <v>121</v>
      </c>
      <c r="E56" s="79" t="s">
        <v>309</v>
      </c>
      <c r="F56" s="98" t="s">
        <v>647</v>
      </c>
      <c r="G56" s="79" t="s">
        <v>510</v>
      </c>
      <c r="H56" s="79" t="s">
        <v>133</v>
      </c>
      <c r="I56" s="102">
        <v>4093.4191240000005</v>
      </c>
      <c r="J56" s="78">
        <v>4084</v>
      </c>
      <c r="K56" s="98"/>
      <c r="L56" s="102">
        <v>167.17523703500001</v>
      </c>
      <c r="M56" s="103">
        <v>7.1552013214703985E-5</v>
      </c>
      <c r="N56" s="103">
        <f t="shared" si="0"/>
        <v>2.5861060748515289E-4</v>
      </c>
      <c r="O56" s="103">
        <f>L56/'סכום נכסי הקרן'!$C$42</f>
        <v>3.9086352217857722E-5</v>
      </c>
    </row>
    <row r="57" spans="2:15">
      <c r="B57" s="99" t="s">
        <v>1073</v>
      </c>
      <c r="C57" s="98" t="s">
        <v>1074</v>
      </c>
      <c r="D57" s="79" t="s">
        <v>121</v>
      </c>
      <c r="E57" s="79" t="s">
        <v>309</v>
      </c>
      <c r="F57" s="98" t="s">
        <v>1075</v>
      </c>
      <c r="G57" s="79" t="s">
        <v>499</v>
      </c>
      <c r="H57" s="79" t="s">
        <v>133</v>
      </c>
      <c r="I57" s="102">
        <v>6000.3168320000004</v>
      </c>
      <c r="J57" s="78">
        <v>7250</v>
      </c>
      <c r="K57" s="98"/>
      <c r="L57" s="102">
        <v>435.02297029100004</v>
      </c>
      <c r="M57" s="103">
        <v>3.3148112375448404E-4</v>
      </c>
      <c r="N57" s="103">
        <f t="shared" si="0"/>
        <v>6.7295585525862112E-4</v>
      </c>
      <c r="O57" s="103">
        <f>L57/'סכום נכסי הקרן'!$C$42</f>
        <v>1.0171040484957002E-4</v>
      </c>
    </row>
    <row r="58" spans="2:15">
      <c r="B58" s="99" t="s">
        <v>1076</v>
      </c>
      <c r="C58" s="98" t="s">
        <v>1077</v>
      </c>
      <c r="D58" s="79" t="s">
        <v>121</v>
      </c>
      <c r="E58" s="79" t="s">
        <v>309</v>
      </c>
      <c r="F58" s="98" t="s">
        <v>635</v>
      </c>
      <c r="G58" s="79" t="s">
        <v>344</v>
      </c>
      <c r="H58" s="79" t="s">
        <v>133</v>
      </c>
      <c r="I58" s="102">
        <v>652511.31105500006</v>
      </c>
      <c r="J58" s="78">
        <v>123.1</v>
      </c>
      <c r="K58" s="98"/>
      <c r="L58" s="102">
        <v>803.24142391600014</v>
      </c>
      <c r="M58" s="103">
        <v>2.0349549255567264E-4</v>
      </c>
      <c r="N58" s="103">
        <f t="shared" si="0"/>
        <v>1.2425689131977489E-3</v>
      </c>
      <c r="O58" s="103">
        <f>L58/'סכום נכסי הקרן'!$C$42</f>
        <v>1.8780160128967717E-4</v>
      </c>
    </row>
    <row r="59" spans="2:15">
      <c r="B59" s="99" t="s">
        <v>1078</v>
      </c>
      <c r="C59" s="98" t="s">
        <v>1079</v>
      </c>
      <c r="D59" s="79" t="s">
        <v>121</v>
      </c>
      <c r="E59" s="79" t="s">
        <v>309</v>
      </c>
      <c r="F59" s="98" t="s">
        <v>512</v>
      </c>
      <c r="G59" s="79" t="s">
        <v>499</v>
      </c>
      <c r="H59" s="79" t="s">
        <v>133</v>
      </c>
      <c r="I59" s="102">
        <v>61626.345755000002</v>
      </c>
      <c r="J59" s="78">
        <v>1070</v>
      </c>
      <c r="K59" s="102">
        <v>19.720430642</v>
      </c>
      <c r="L59" s="102">
        <v>679.12233021999998</v>
      </c>
      <c r="M59" s="103">
        <v>3.6996428744432146E-4</v>
      </c>
      <c r="N59" s="103">
        <f t="shared" si="0"/>
        <v>1.0505637167911241E-3</v>
      </c>
      <c r="O59" s="103">
        <f>L59/'סכום נכסי הקרן'!$C$42</f>
        <v>1.5878197673758243E-4</v>
      </c>
    </row>
    <row r="60" spans="2:15">
      <c r="B60" s="99" t="s">
        <v>1080</v>
      </c>
      <c r="C60" s="98" t="s">
        <v>1081</v>
      </c>
      <c r="D60" s="79" t="s">
        <v>121</v>
      </c>
      <c r="E60" s="79" t="s">
        <v>309</v>
      </c>
      <c r="F60" s="98" t="s">
        <v>481</v>
      </c>
      <c r="G60" s="79" t="s">
        <v>482</v>
      </c>
      <c r="H60" s="79" t="s">
        <v>133</v>
      </c>
      <c r="I60" s="102">
        <v>2635895.538983</v>
      </c>
      <c r="J60" s="78">
        <v>114</v>
      </c>
      <c r="K60" s="98"/>
      <c r="L60" s="102">
        <v>3004.9209144400002</v>
      </c>
      <c r="M60" s="103">
        <v>2.083785010434477E-3</v>
      </c>
      <c r="N60" s="103">
        <f t="shared" si="0"/>
        <v>4.6484421790619268E-3</v>
      </c>
      <c r="O60" s="103">
        <f>L60/'סכום נכסי הקרן'!$C$42</f>
        <v>7.0256456238204223E-4</v>
      </c>
    </row>
    <row r="61" spans="2:15">
      <c r="B61" s="99" t="s">
        <v>1082</v>
      </c>
      <c r="C61" s="98" t="s">
        <v>1083</v>
      </c>
      <c r="D61" s="79" t="s">
        <v>121</v>
      </c>
      <c r="E61" s="79" t="s">
        <v>309</v>
      </c>
      <c r="F61" s="98" t="s">
        <v>1084</v>
      </c>
      <c r="G61" s="79" t="s">
        <v>546</v>
      </c>
      <c r="H61" s="79" t="s">
        <v>133</v>
      </c>
      <c r="I61" s="102">
        <v>151030.90201200001</v>
      </c>
      <c r="J61" s="78">
        <v>832.4</v>
      </c>
      <c r="K61" s="98"/>
      <c r="L61" s="102">
        <v>1257.1812282799999</v>
      </c>
      <c r="M61" s="103">
        <v>8.4981130769176715E-4</v>
      </c>
      <c r="N61" s="103">
        <f t="shared" si="0"/>
        <v>1.9447880375749302E-3</v>
      </c>
      <c r="O61" s="103">
        <f>L61/'סכום נכסי הקרן'!$C$42</f>
        <v>2.9393485041055061E-4</v>
      </c>
    </row>
    <row r="62" spans="2:15">
      <c r="B62" s="99" t="s">
        <v>1085</v>
      </c>
      <c r="C62" s="98" t="s">
        <v>1086</v>
      </c>
      <c r="D62" s="79" t="s">
        <v>121</v>
      </c>
      <c r="E62" s="79" t="s">
        <v>309</v>
      </c>
      <c r="F62" s="98" t="s">
        <v>1087</v>
      </c>
      <c r="G62" s="79" t="s">
        <v>128</v>
      </c>
      <c r="H62" s="79" t="s">
        <v>133</v>
      </c>
      <c r="I62" s="102">
        <v>12654.370559000001</v>
      </c>
      <c r="J62" s="78">
        <v>4269</v>
      </c>
      <c r="K62" s="98"/>
      <c r="L62" s="102">
        <v>540.21507917899999</v>
      </c>
      <c r="M62" s="103">
        <v>4.623712497469712E-4</v>
      </c>
      <c r="N62" s="103">
        <f t="shared" si="0"/>
        <v>8.3568207993551266E-4</v>
      </c>
      <c r="O62" s="103">
        <f>L62/'סכום נכסי הקרן'!$C$42</f>
        <v>1.263048118410481E-4</v>
      </c>
    </row>
    <row r="63" spans="2:15">
      <c r="B63" s="99" t="s">
        <v>1088</v>
      </c>
      <c r="C63" s="98" t="s">
        <v>1089</v>
      </c>
      <c r="D63" s="79" t="s">
        <v>121</v>
      </c>
      <c r="E63" s="79" t="s">
        <v>309</v>
      </c>
      <c r="F63" s="98" t="s">
        <v>1090</v>
      </c>
      <c r="G63" s="79" t="s">
        <v>154</v>
      </c>
      <c r="H63" s="79" t="s">
        <v>133</v>
      </c>
      <c r="I63" s="102">
        <v>11996.469948</v>
      </c>
      <c r="J63" s="78">
        <v>14730</v>
      </c>
      <c r="K63" s="98"/>
      <c r="L63" s="102">
        <v>1767.0800233110001</v>
      </c>
      <c r="M63" s="103">
        <v>4.6702620675081812E-4</v>
      </c>
      <c r="N63" s="103">
        <f t="shared" si="0"/>
        <v>2.7335725458409897E-3</v>
      </c>
      <c r="O63" s="103">
        <f>L63/'סכום נכסי הקרן'!$C$42</f>
        <v>4.1315157324295387E-4</v>
      </c>
    </row>
    <row r="64" spans="2:15">
      <c r="B64" s="99" t="s">
        <v>1091</v>
      </c>
      <c r="C64" s="98" t="s">
        <v>1092</v>
      </c>
      <c r="D64" s="79" t="s">
        <v>121</v>
      </c>
      <c r="E64" s="79" t="s">
        <v>309</v>
      </c>
      <c r="F64" s="98" t="s">
        <v>606</v>
      </c>
      <c r="G64" s="79" t="s">
        <v>510</v>
      </c>
      <c r="H64" s="79" t="s">
        <v>133</v>
      </c>
      <c r="I64" s="102">
        <v>16374.767793000001</v>
      </c>
      <c r="J64" s="78">
        <v>21860</v>
      </c>
      <c r="K64" s="98"/>
      <c r="L64" s="102">
        <v>3579.5242396539998</v>
      </c>
      <c r="M64" s="103">
        <v>8.7528761519683356E-4</v>
      </c>
      <c r="N64" s="103">
        <f t="shared" si="0"/>
        <v>5.5373209246949934E-3</v>
      </c>
      <c r="O64" s="103">
        <f>L64/'סכום נכסי הקרן'!$C$42</f>
        <v>8.3690950696354476E-4</v>
      </c>
    </row>
    <row r="65" spans="2:15">
      <c r="B65" s="99" t="s">
        <v>1093</v>
      </c>
      <c r="C65" s="98" t="s">
        <v>1094</v>
      </c>
      <c r="D65" s="79" t="s">
        <v>121</v>
      </c>
      <c r="E65" s="79" t="s">
        <v>309</v>
      </c>
      <c r="F65" s="98" t="s">
        <v>1095</v>
      </c>
      <c r="G65" s="79" t="s">
        <v>129</v>
      </c>
      <c r="H65" s="79" t="s">
        <v>133</v>
      </c>
      <c r="I65" s="102">
        <v>12801.309418999999</v>
      </c>
      <c r="J65" s="78">
        <v>27500</v>
      </c>
      <c r="K65" s="98"/>
      <c r="L65" s="102">
        <v>3520.3600902109997</v>
      </c>
      <c r="M65" s="103">
        <v>2.2034053966550216E-3</v>
      </c>
      <c r="N65" s="103">
        <f t="shared" si="0"/>
        <v>5.4457973420151415E-3</v>
      </c>
      <c r="O65" s="103">
        <f>L65/'סכום נכסי הקרן'!$C$42</f>
        <v>8.2307665214118302E-4</v>
      </c>
    </row>
    <row r="66" spans="2:15">
      <c r="B66" s="99" t="s">
        <v>1096</v>
      </c>
      <c r="C66" s="98" t="s">
        <v>1097</v>
      </c>
      <c r="D66" s="79" t="s">
        <v>121</v>
      </c>
      <c r="E66" s="79" t="s">
        <v>309</v>
      </c>
      <c r="F66" s="98" t="s">
        <v>1098</v>
      </c>
      <c r="G66" s="79" t="s">
        <v>1099</v>
      </c>
      <c r="H66" s="79" t="s">
        <v>133</v>
      </c>
      <c r="I66" s="102">
        <v>150216.459133</v>
      </c>
      <c r="J66" s="78">
        <v>4892</v>
      </c>
      <c r="K66" s="98"/>
      <c r="L66" s="102">
        <v>7348.5891807700009</v>
      </c>
      <c r="M66" s="103">
        <v>2.1004271584418271E-3</v>
      </c>
      <c r="N66" s="103">
        <f t="shared" si="0"/>
        <v>1.136785056150318E-2</v>
      </c>
      <c r="O66" s="103">
        <f>L66/'סכום נכסי הקרן'!$C$42</f>
        <v>1.7181345163206202E-3</v>
      </c>
    </row>
    <row r="67" spans="2:15">
      <c r="B67" s="99" t="s">
        <v>1100</v>
      </c>
      <c r="C67" s="98" t="s">
        <v>1101</v>
      </c>
      <c r="D67" s="79" t="s">
        <v>121</v>
      </c>
      <c r="E67" s="79" t="s">
        <v>309</v>
      </c>
      <c r="F67" s="98" t="s">
        <v>1102</v>
      </c>
      <c r="G67" s="79" t="s">
        <v>156</v>
      </c>
      <c r="H67" s="79" t="s">
        <v>133</v>
      </c>
      <c r="I67" s="102">
        <v>69162.351634999999</v>
      </c>
      <c r="J67" s="78">
        <v>3055</v>
      </c>
      <c r="K67" s="98"/>
      <c r="L67" s="102">
        <v>2112.9098424389999</v>
      </c>
      <c r="M67" s="103">
        <v>6.5247501542452832E-4</v>
      </c>
      <c r="N67" s="103">
        <f t="shared" si="0"/>
        <v>3.2685516563682763E-3</v>
      </c>
      <c r="O67" s="103">
        <f>L67/'סכום נכסי הקרן'!$C$42</f>
        <v>4.9400820223666697E-4</v>
      </c>
    </row>
    <row r="68" spans="2:15">
      <c r="B68" s="99" t="s">
        <v>1103</v>
      </c>
      <c r="C68" s="98" t="s">
        <v>1104</v>
      </c>
      <c r="D68" s="79" t="s">
        <v>121</v>
      </c>
      <c r="E68" s="79" t="s">
        <v>309</v>
      </c>
      <c r="F68" s="98" t="s">
        <v>1105</v>
      </c>
      <c r="G68" s="79" t="s">
        <v>1099</v>
      </c>
      <c r="H68" s="79" t="s">
        <v>133</v>
      </c>
      <c r="I68" s="102">
        <v>38395.567247999999</v>
      </c>
      <c r="J68" s="78">
        <v>17440</v>
      </c>
      <c r="K68" s="98"/>
      <c r="L68" s="102">
        <v>6696.1869279990005</v>
      </c>
      <c r="M68" s="103">
        <v>1.6757346707239839E-3</v>
      </c>
      <c r="N68" s="103">
        <f t="shared" si="0"/>
        <v>1.0358621288638636E-2</v>
      </c>
      <c r="O68" s="103">
        <f>L68/'סכום נכסי הקרן'!$C$42</f>
        <v>1.565599818647708E-3</v>
      </c>
    </row>
    <row r="69" spans="2:15">
      <c r="B69" s="99" t="s">
        <v>1106</v>
      </c>
      <c r="C69" s="98" t="s">
        <v>1107</v>
      </c>
      <c r="D69" s="79" t="s">
        <v>121</v>
      </c>
      <c r="E69" s="79" t="s">
        <v>309</v>
      </c>
      <c r="F69" s="98" t="s">
        <v>1108</v>
      </c>
      <c r="G69" s="79" t="s">
        <v>420</v>
      </c>
      <c r="H69" s="79" t="s">
        <v>133</v>
      </c>
      <c r="I69" s="102">
        <v>13135.414000999999</v>
      </c>
      <c r="J69" s="78">
        <v>18950</v>
      </c>
      <c r="K69" s="98"/>
      <c r="L69" s="102">
        <v>2489.1609532750003</v>
      </c>
      <c r="M69" s="103">
        <v>9.0664970540852818E-4</v>
      </c>
      <c r="N69" s="103">
        <f t="shared" si="0"/>
        <v>3.8505907793030341E-3</v>
      </c>
      <c r="O69" s="103">
        <f>L69/'סכום נכסי הקרן'!$C$42</f>
        <v>5.819774714976234E-4</v>
      </c>
    </row>
    <row r="70" spans="2:15">
      <c r="B70" s="99" t="s">
        <v>1109</v>
      </c>
      <c r="C70" s="98" t="s">
        <v>1110</v>
      </c>
      <c r="D70" s="79" t="s">
        <v>121</v>
      </c>
      <c r="E70" s="79" t="s">
        <v>309</v>
      </c>
      <c r="F70" s="98" t="s">
        <v>1111</v>
      </c>
      <c r="G70" s="79" t="s">
        <v>130</v>
      </c>
      <c r="H70" s="79" t="s">
        <v>133</v>
      </c>
      <c r="I70" s="102">
        <v>109929.96672700001</v>
      </c>
      <c r="J70" s="78">
        <v>1022</v>
      </c>
      <c r="K70" s="98"/>
      <c r="L70" s="102">
        <v>1123.4842599649999</v>
      </c>
      <c r="M70" s="103">
        <v>5.4898269339650379E-4</v>
      </c>
      <c r="N70" s="103">
        <f t="shared" si="0"/>
        <v>1.7379664125059815E-3</v>
      </c>
      <c r="O70" s="103">
        <f>L70/'סכום נכסי הקרן'!$C$42</f>
        <v>2.6267587398136935E-4</v>
      </c>
    </row>
    <row r="71" spans="2:15">
      <c r="B71" s="99" t="s">
        <v>1112</v>
      </c>
      <c r="C71" s="98" t="s">
        <v>1113</v>
      </c>
      <c r="D71" s="79" t="s">
        <v>121</v>
      </c>
      <c r="E71" s="79" t="s">
        <v>309</v>
      </c>
      <c r="F71" s="98" t="s">
        <v>1114</v>
      </c>
      <c r="G71" s="79" t="s">
        <v>510</v>
      </c>
      <c r="H71" s="79" t="s">
        <v>133</v>
      </c>
      <c r="I71" s="102">
        <v>252473.21279799996</v>
      </c>
      <c r="J71" s="78">
        <v>765</v>
      </c>
      <c r="K71" s="98"/>
      <c r="L71" s="102">
        <v>1931.420077905</v>
      </c>
      <c r="M71" s="103">
        <v>8.343898886478279E-4</v>
      </c>
      <c r="N71" s="103">
        <f t="shared" si="0"/>
        <v>2.9877972869358661E-3</v>
      </c>
      <c r="O71" s="103">
        <f>L71/'סכום נכסי הקרן'!$C$42</f>
        <v>4.515750465473059E-4</v>
      </c>
    </row>
    <row r="72" spans="2:15">
      <c r="B72" s="99" t="s">
        <v>1115</v>
      </c>
      <c r="C72" s="98" t="s">
        <v>1116</v>
      </c>
      <c r="D72" s="79" t="s">
        <v>121</v>
      </c>
      <c r="E72" s="79" t="s">
        <v>309</v>
      </c>
      <c r="F72" s="98" t="s">
        <v>569</v>
      </c>
      <c r="G72" s="79" t="s">
        <v>127</v>
      </c>
      <c r="H72" s="79" t="s">
        <v>133</v>
      </c>
      <c r="I72" s="102">
        <v>6886591.3468909999</v>
      </c>
      <c r="J72" s="78">
        <v>118.6</v>
      </c>
      <c r="K72" s="98"/>
      <c r="L72" s="102">
        <v>8167.4973373769999</v>
      </c>
      <c r="M72" s="103">
        <v>2.6584464709493547E-3</v>
      </c>
      <c r="N72" s="103">
        <f t="shared" si="0"/>
        <v>1.2634655021366721E-2</v>
      </c>
      <c r="O72" s="103">
        <f>L72/'סכום נכסי הקרן'!$C$42</f>
        <v>1.9095990729793106E-3</v>
      </c>
    </row>
    <row r="73" spans="2:15">
      <c r="B73" s="99" t="s">
        <v>1117</v>
      </c>
      <c r="C73" s="98" t="s">
        <v>1118</v>
      </c>
      <c r="D73" s="79" t="s">
        <v>121</v>
      </c>
      <c r="E73" s="79" t="s">
        <v>309</v>
      </c>
      <c r="F73" s="98" t="s">
        <v>380</v>
      </c>
      <c r="G73" s="79" t="s">
        <v>333</v>
      </c>
      <c r="H73" s="79" t="s">
        <v>133</v>
      </c>
      <c r="I73" s="102">
        <v>3670.1472330000001</v>
      </c>
      <c r="J73" s="78">
        <v>67500</v>
      </c>
      <c r="K73" s="98"/>
      <c r="L73" s="102">
        <v>2477.3493825109999</v>
      </c>
      <c r="M73" s="103">
        <v>6.7916688866699138E-4</v>
      </c>
      <c r="N73" s="103">
        <f t="shared" si="0"/>
        <v>3.8323189494267437E-3</v>
      </c>
      <c r="O73" s="103">
        <f>L73/'סכום נכסי הקרן'!$C$42</f>
        <v>5.7921587101590123E-4</v>
      </c>
    </row>
    <row r="74" spans="2:15">
      <c r="B74" s="99" t="s">
        <v>1119</v>
      </c>
      <c r="C74" s="98" t="s">
        <v>1120</v>
      </c>
      <c r="D74" s="79" t="s">
        <v>121</v>
      </c>
      <c r="E74" s="79" t="s">
        <v>309</v>
      </c>
      <c r="F74" s="98" t="s">
        <v>1121</v>
      </c>
      <c r="G74" s="79" t="s">
        <v>448</v>
      </c>
      <c r="H74" s="79" t="s">
        <v>133</v>
      </c>
      <c r="I74" s="102">
        <v>44905.082631999998</v>
      </c>
      <c r="J74" s="78">
        <v>5918</v>
      </c>
      <c r="K74" s="98"/>
      <c r="L74" s="102">
        <v>2657.4827902279999</v>
      </c>
      <c r="M74" s="103">
        <v>6.0632896406865114E-4</v>
      </c>
      <c r="N74" s="103">
        <f t="shared" si="0"/>
        <v>4.1109751118122715E-3</v>
      </c>
      <c r="O74" s="103">
        <f>L74/'סכום נכסי הקרן'!$C$42</f>
        <v>6.2133190413841185E-4</v>
      </c>
    </row>
    <row r="75" spans="2:15">
      <c r="B75" s="99" t="s">
        <v>1122</v>
      </c>
      <c r="C75" s="98" t="s">
        <v>1123</v>
      </c>
      <c r="D75" s="79" t="s">
        <v>121</v>
      </c>
      <c r="E75" s="79" t="s">
        <v>309</v>
      </c>
      <c r="F75" s="98" t="s">
        <v>458</v>
      </c>
      <c r="G75" s="79" t="s">
        <v>333</v>
      </c>
      <c r="H75" s="79" t="s">
        <v>133</v>
      </c>
      <c r="I75" s="102">
        <v>30614.892721</v>
      </c>
      <c r="J75" s="78">
        <v>9700</v>
      </c>
      <c r="K75" s="98"/>
      <c r="L75" s="102">
        <v>2969.6445939129999</v>
      </c>
      <c r="M75" s="103">
        <v>8.3982609246080139E-4</v>
      </c>
      <c r="N75" s="103">
        <f t="shared" si="0"/>
        <v>4.5938717125076096E-3</v>
      </c>
      <c r="O75" s="103">
        <f>L75/'סכום נכסי הקרן'!$C$42</f>
        <v>6.943167936722559E-4</v>
      </c>
    </row>
    <row r="76" spans="2:15">
      <c r="B76" s="99" t="s">
        <v>1124</v>
      </c>
      <c r="C76" s="98" t="s">
        <v>1125</v>
      </c>
      <c r="D76" s="79" t="s">
        <v>121</v>
      </c>
      <c r="E76" s="79" t="s">
        <v>309</v>
      </c>
      <c r="F76" s="98" t="s">
        <v>1126</v>
      </c>
      <c r="G76" s="79" t="s">
        <v>1099</v>
      </c>
      <c r="H76" s="79" t="s">
        <v>133</v>
      </c>
      <c r="I76" s="102">
        <v>98924.824361999999</v>
      </c>
      <c r="J76" s="78">
        <v>7364</v>
      </c>
      <c r="K76" s="98"/>
      <c r="L76" s="102">
        <v>7284.8240660420006</v>
      </c>
      <c r="M76" s="103">
        <v>1.5728745658886315E-3</v>
      </c>
      <c r="N76" s="103">
        <f t="shared" ref="N76:N139" si="1">IFERROR(L76/$L$11,0)</f>
        <v>1.1269209546550012E-2</v>
      </c>
      <c r="O76" s="103">
        <f>L76/'סכום נכסי הקרן'!$C$42</f>
        <v>1.703225934298099E-3</v>
      </c>
    </row>
    <row r="77" spans="2:15">
      <c r="B77" s="99" t="s">
        <v>1127</v>
      </c>
      <c r="C77" s="98" t="s">
        <v>1128</v>
      </c>
      <c r="D77" s="79" t="s">
        <v>121</v>
      </c>
      <c r="E77" s="79" t="s">
        <v>309</v>
      </c>
      <c r="F77" s="98" t="s">
        <v>1129</v>
      </c>
      <c r="G77" s="79" t="s">
        <v>1130</v>
      </c>
      <c r="H77" s="79" t="s">
        <v>133</v>
      </c>
      <c r="I77" s="102">
        <v>144470.962187</v>
      </c>
      <c r="J77" s="78">
        <v>3500</v>
      </c>
      <c r="K77" s="98"/>
      <c r="L77" s="102">
        <v>5056.4836765529999</v>
      </c>
      <c r="M77" s="103">
        <v>1.3206610397605636E-3</v>
      </c>
      <c r="N77" s="103">
        <f t="shared" si="1"/>
        <v>7.8220933825166785E-3</v>
      </c>
      <c r="O77" s="103">
        <f>L77/'סכום נכסי הקרן'!$C$42</f>
        <v>1.1822295303473725E-3</v>
      </c>
    </row>
    <row r="78" spans="2:15">
      <c r="B78" s="99" t="s">
        <v>1131</v>
      </c>
      <c r="C78" s="98" t="s">
        <v>1132</v>
      </c>
      <c r="D78" s="79" t="s">
        <v>121</v>
      </c>
      <c r="E78" s="79" t="s">
        <v>309</v>
      </c>
      <c r="F78" s="98" t="s">
        <v>1133</v>
      </c>
      <c r="G78" s="79" t="s">
        <v>448</v>
      </c>
      <c r="H78" s="79" t="s">
        <v>133</v>
      </c>
      <c r="I78" s="102">
        <v>41138.213297000002</v>
      </c>
      <c r="J78" s="78">
        <v>6853</v>
      </c>
      <c r="K78" s="98"/>
      <c r="L78" s="102">
        <v>2819.2017572670002</v>
      </c>
      <c r="M78" s="103">
        <v>6.6477395487065034E-4</v>
      </c>
      <c r="N78" s="103">
        <f t="shared" si="1"/>
        <v>4.3611451791594549E-3</v>
      </c>
      <c r="O78" s="103">
        <f>L78/'סכום נכסי הקרן'!$C$42</f>
        <v>6.5914255491482518E-4</v>
      </c>
    </row>
    <row r="79" spans="2:15">
      <c r="B79" s="99" t="s">
        <v>1134</v>
      </c>
      <c r="C79" s="98" t="s">
        <v>1135</v>
      </c>
      <c r="D79" s="79" t="s">
        <v>121</v>
      </c>
      <c r="E79" s="79" t="s">
        <v>309</v>
      </c>
      <c r="F79" s="98" t="s">
        <v>539</v>
      </c>
      <c r="G79" s="79" t="s">
        <v>333</v>
      </c>
      <c r="H79" s="79" t="s">
        <v>133</v>
      </c>
      <c r="I79" s="102">
        <v>919564.269111</v>
      </c>
      <c r="J79" s="78">
        <v>166</v>
      </c>
      <c r="K79" s="98"/>
      <c r="L79" s="102">
        <v>1526.4766867229998</v>
      </c>
      <c r="M79" s="103">
        <v>1.3327328514053075E-3</v>
      </c>
      <c r="N79" s="103">
        <f t="shared" si="1"/>
        <v>2.3613728340801474E-3</v>
      </c>
      <c r="O79" s="103">
        <f>L79/'סכום נכסי הקרן'!$C$42</f>
        <v>3.5689738796130567E-4</v>
      </c>
    </row>
    <row r="80" spans="2:15">
      <c r="B80" s="99" t="s">
        <v>1136</v>
      </c>
      <c r="C80" s="98" t="s">
        <v>1137</v>
      </c>
      <c r="D80" s="79" t="s">
        <v>121</v>
      </c>
      <c r="E80" s="79" t="s">
        <v>309</v>
      </c>
      <c r="F80" s="98" t="s">
        <v>1138</v>
      </c>
      <c r="G80" s="79" t="s">
        <v>482</v>
      </c>
      <c r="H80" s="79" t="s">
        <v>133</v>
      </c>
      <c r="I80" s="102">
        <v>21789.159207000001</v>
      </c>
      <c r="J80" s="78">
        <v>8082</v>
      </c>
      <c r="K80" s="98"/>
      <c r="L80" s="102">
        <v>1760.9998470899998</v>
      </c>
      <c r="M80" s="103">
        <v>8.7156636827999997E-4</v>
      </c>
      <c r="N80" s="103">
        <f t="shared" si="1"/>
        <v>2.724166858168476E-3</v>
      </c>
      <c r="O80" s="103">
        <f>L80/'סכום נכסי הקרן'!$C$42</f>
        <v>4.1172999960839156E-4</v>
      </c>
    </row>
    <row r="81" spans="2:15">
      <c r="B81" s="99" t="s">
        <v>1139</v>
      </c>
      <c r="C81" s="98" t="s">
        <v>1140</v>
      </c>
      <c r="D81" s="79" t="s">
        <v>121</v>
      </c>
      <c r="E81" s="79" t="s">
        <v>309</v>
      </c>
      <c r="F81" s="98" t="s">
        <v>1141</v>
      </c>
      <c r="G81" s="79" t="s">
        <v>127</v>
      </c>
      <c r="H81" s="79" t="s">
        <v>133</v>
      </c>
      <c r="I81" s="102">
        <v>20415.6368</v>
      </c>
      <c r="J81" s="78">
        <v>1781</v>
      </c>
      <c r="K81" s="98"/>
      <c r="L81" s="102">
        <v>363.60249140799999</v>
      </c>
      <c r="M81" s="103">
        <v>2.1796155135100453E-4</v>
      </c>
      <c r="N81" s="103">
        <f t="shared" si="1"/>
        <v>5.6247242626281677E-4</v>
      </c>
      <c r="O81" s="103">
        <f>L81/'סכום נכסי הקרן'!$C$42</f>
        <v>8.5011962887112603E-5</v>
      </c>
    </row>
    <row r="82" spans="2:15">
      <c r="B82" s="99" t="s">
        <v>1142</v>
      </c>
      <c r="C82" s="98" t="s">
        <v>1143</v>
      </c>
      <c r="D82" s="79" t="s">
        <v>121</v>
      </c>
      <c r="E82" s="79" t="s">
        <v>309</v>
      </c>
      <c r="F82" s="98" t="s">
        <v>1144</v>
      </c>
      <c r="G82" s="79" t="s">
        <v>158</v>
      </c>
      <c r="H82" s="79" t="s">
        <v>133</v>
      </c>
      <c r="I82" s="102">
        <v>14901.250738999999</v>
      </c>
      <c r="J82" s="78">
        <v>6670</v>
      </c>
      <c r="K82" s="98"/>
      <c r="L82" s="102">
        <v>993.91342431400005</v>
      </c>
      <c r="M82" s="103">
        <v>4.523348929988412E-4</v>
      </c>
      <c r="N82" s="103">
        <f t="shared" si="1"/>
        <v>1.537527680583929E-3</v>
      </c>
      <c r="O82" s="103">
        <f>L82/'סכום נכסי הקרן'!$C$42</f>
        <v>2.3238160666499142E-4</v>
      </c>
    </row>
    <row r="83" spans="2:15">
      <c r="B83" s="99" t="s">
        <v>1145</v>
      </c>
      <c r="C83" s="98" t="s">
        <v>1146</v>
      </c>
      <c r="D83" s="79" t="s">
        <v>121</v>
      </c>
      <c r="E83" s="79" t="s">
        <v>309</v>
      </c>
      <c r="F83" s="98" t="s">
        <v>1147</v>
      </c>
      <c r="G83" s="79" t="s">
        <v>129</v>
      </c>
      <c r="H83" s="79" t="s">
        <v>133</v>
      </c>
      <c r="I83" s="102">
        <v>1067787.0137120001</v>
      </c>
      <c r="J83" s="78">
        <v>277</v>
      </c>
      <c r="K83" s="98"/>
      <c r="L83" s="102">
        <v>2957.7700279819992</v>
      </c>
      <c r="M83" s="103">
        <v>2.0990371787527836E-3</v>
      </c>
      <c r="N83" s="103">
        <f t="shared" si="1"/>
        <v>4.5755024326818204E-3</v>
      </c>
      <c r="O83" s="103">
        <f>L83/'סכום נכסי הקרן'!$C$42</f>
        <v>6.9154046462589064E-4</v>
      </c>
    </row>
    <row r="84" spans="2:15">
      <c r="B84" s="99" t="s">
        <v>1148</v>
      </c>
      <c r="C84" s="98" t="s">
        <v>1149</v>
      </c>
      <c r="D84" s="79" t="s">
        <v>121</v>
      </c>
      <c r="E84" s="79" t="s">
        <v>309</v>
      </c>
      <c r="F84" s="98" t="s">
        <v>545</v>
      </c>
      <c r="G84" s="79" t="s">
        <v>546</v>
      </c>
      <c r="H84" s="79" t="s">
        <v>133</v>
      </c>
      <c r="I84" s="102">
        <v>35113.568951000001</v>
      </c>
      <c r="J84" s="78">
        <v>9351</v>
      </c>
      <c r="K84" s="98"/>
      <c r="L84" s="102">
        <v>3283.4698326240004</v>
      </c>
      <c r="M84" s="103">
        <v>1.0435603358335719E-3</v>
      </c>
      <c r="N84" s="103">
        <f t="shared" si="1"/>
        <v>5.0793415528179514E-3</v>
      </c>
      <c r="O84" s="103">
        <f>L84/'סכום נכסי הקרן'!$C$42</f>
        <v>7.6769060209427333E-4</v>
      </c>
    </row>
    <row r="85" spans="2:15">
      <c r="B85" s="99" t="s">
        <v>1150</v>
      </c>
      <c r="C85" s="98" t="s">
        <v>1151</v>
      </c>
      <c r="D85" s="79" t="s">
        <v>121</v>
      </c>
      <c r="E85" s="79" t="s">
        <v>309</v>
      </c>
      <c r="F85" s="98" t="s">
        <v>1152</v>
      </c>
      <c r="G85" s="79" t="s">
        <v>127</v>
      </c>
      <c r="H85" s="79" t="s">
        <v>133</v>
      </c>
      <c r="I85" s="102">
        <v>108160.718765</v>
      </c>
      <c r="J85" s="78">
        <v>1623</v>
      </c>
      <c r="K85" s="98"/>
      <c r="L85" s="102">
        <v>1755.448465578</v>
      </c>
      <c r="M85" s="103">
        <v>1.1486060200169605E-3</v>
      </c>
      <c r="N85" s="103">
        <f t="shared" si="1"/>
        <v>2.7155791859111334E-3</v>
      </c>
      <c r="O85" s="103">
        <f>L85/'סכום נכסי הקרן'!$C$42</f>
        <v>4.1043206064971492E-4</v>
      </c>
    </row>
    <row r="86" spans="2:15">
      <c r="B86" s="99" t="s">
        <v>1153</v>
      </c>
      <c r="C86" s="98" t="s">
        <v>1154</v>
      </c>
      <c r="D86" s="79" t="s">
        <v>121</v>
      </c>
      <c r="E86" s="79" t="s">
        <v>309</v>
      </c>
      <c r="F86" s="98" t="s">
        <v>1155</v>
      </c>
      <c r="G86" s="79" t="s">
        <v>158</v>
      </c>
      <c r="H86" s="79" t="s">
        <v>133</v>
      </c>
      <c r="I86" s="102">
        <v>1194.180439</v>
      </c>
      <c r="J86" s="78">
        <v>6433</v>
      </c>
      <c r="K86" s="98"/>
      <c r="L86" s="102">
        <v>76.821627666999987</v>
      </c>
      <c r="M86" s="103">
        <v>2.16571616067476E-5</v>
      </c>
      <c r="N86" s="103">
        <f t="shared" si="1"/>
        <v>1.1883869974595424E-4</v>
      </c>
      <c r="O86" s="103">
        <f>L86/'סכום נכסי הקרן'!$C$42</f>
        <v>1.7961255806760668E-5</v>
      </c>
    </row>
    <row r="87" spans="2:15">
      <c r="B87" s="99" t="s">
        <v>1156</v>
      </c>
      <c r="C87" s="98" t="s">
        <v>1157</v>
      </c>
      <c r="D87" s="79" t="s">
        <v>121</v>
      </c>
      <c r="E87" s="79" t="s">
        <v>309</v>
      </c>
      <c r="F87" s="98" t="s">
        <v>516</v>
      </c>
      <c r="G87" s="79" t="s">
        <v>157</v>
      </c>
      <c r="H87" s="79" t="s">
        <v>133</v>
      </c>
      <c r="I87" s="102">
        <v>220966.21047399996</v>
      </c>
      <c r="J87" s="78">
        <v>1846</v>
      </c>
      <c r="K87" s="98"/>
      <c r="L87" s="102">
        <v>4079.0362453579996</v>
      </c>
      <c r="M87" s="103">
        <v>1.3402041031388592E-3</v>
      </c>
      <c r="N87" s="103">
        <f t="shared" si="1"/>
        <v>6.3100376591369092E-3</v>
      </c>
      <c r="O87" s="103">
        <f>L87/'סכום נכסי הקרן'!$C$42</f>
        <v>9.5369774987722172E-4</v>
      </c>
    </row>
    <row r="88" spans="2:15">
      <c r="B88" s="99" t="s">
        <v>1158</v>
      </c>
      <c r="C88" s="98" t="s">
        <v>1159</v>
      </c>
      <c r="D88" s="79" t="s">
        <v>121</v>
      </c>
      <c r="E88" s="79" t="s">
        <v>309</v>
      </c>
      <c r="F88" s="98" t="s">
        <v>1160</v>
      </c>
      <c r="G88" s="79" t="s">
        <v>128</v>
      </c>
      <c r="H88" s="79" t="s">
        <v>133</v>
      </c>
      <c r="I88" s="102">
        <v>14835.905590999999</v>
      </c>
      <c r="J88" s="78">
        <v>13110</v>
      </c>
      <c r="K88" s="98"/>
      <c r="L88" s="102">
        <v>1944.9872230230001</v>
      </c>
      <c r="M88" s="103">
        <v>1.2109092872501443E-3</v>
      </c>
      <c r="N88" s="103">
        <f t="shared" si="1"/>
        <v>3.008784890740314E-3</v>
      </c>
      <c r="O88" s="103">
        <f>L88/'סכום נכסי הקרן'!$C$42</f>
        <v>4.5474710852297948E-4</v>
      </c>
    </row>
    <row r="89" spans="2:15">
      <c r="B89" s="99" t="s">
        <v>1161</v>
      </c>
      <c r="C89" s="98" t="s">
        <v>1162</v>
      </c>
      <c r="D89" s="79" t="s">
        <v>121</v>
      </c>
      <c r="E89" s="79" t="s">
        <v>309</v>
      </c>
      <c r="F89" s="98" t="s">
        <v>1163</v>
      </c>
      <c r="G89" s="79" t="s">
        <v>482</v>
      </c>
      <c r="H89" s="79" t="s">
        <v>133</v>
      </c>
      <c r="I89" s="102">
        <v>6081.4421249999987</v>
      </c>
      <c r="J89" s="78">
        <v>43690</v>
      </c>
      <c r="K89" s="102">
        <v>18.244326376</v>
      </c>
      <c r="L89" s="102">
        <v>2675.2263908750001</v>
      </c>
      <c r="M89" s="103">
        <v>8.9415063115299534E-4</v>
      </c>
      <c r="N89" s="103">
        <f t="shared" si="1"/>
        <v>4.1384234553808472E-3</v>
      </c>
      <c r="O89" s="103">
        <f>L89/'סכום נכסי הקרן'!$C$42</f>
        <v>6.254804409480619E-4</v>
      </c>
    </row>
    <row r="90" spans="2:15">
      <c r="B90" s="99" t="s">
        <v>1164</v>
      </c>
      <c r="C90" s="98" t="s">
        <v>1165</v>
      </c>
      <c r="D90" s="79" t="s">
        <v>121</v>
      </c>
      <c r="E90" s="79" t="s">
        <v>309</v>
      </c>
      <c r="F90" s="98" t="s">
        <v>1166</v>
      </c>
      <c r="G90" s="79" t="s">
        <v>426</v>
      </c>
      <c r="H90" s="79" t="s">
        <v>133</v>
      </c>
      <c r="I90" s="102">
        <v>216419.114263</v>
      </c>
      <c r="J90" s="78">
        <v>881.2</v>
      </c>
      <c r="K90" s="98"/>
      <c r="L90" s="102">
        <v>1907.0852348549997</v>
      </c>
      <c r="M90" s="103">
        <v>2.0277852148498387E-3</v>
      </c>
      <c r="N90" s="103">
        <f t="shared" si="1"/>
        <v>2.9501526653050989E-3</v>
      </c>
      <c r="O90" s="103">
        <f>L90/'סכום נכסי הקרן'!$C$42</f>
        <v>4.4588544643972864E-4</v>
      </c>
    </row>
    <row r="91" spans="2:15">
      <c r="B91" s="99" t="s">
        <v>1167</v>
      </c>
      <c r="C91" s="98" t="s">
        <v>1168</v>
      </c>
      <c r="D91" s="79" t="s">
        <v>121</v>
      </c>
      <c r="E91" s="79" t="s">
        <v>309</v>
      </c>
      <c r="F91" s="98" t="s">
        <v>1169</v>
      </c>
      <c r="G91" s="79" t="s">
        <v>420</v>
      </c>
      <c r="H91" s="79" t="s">
        <v>133</v>
      </c>
      <c r="I91" s="102">
        <v>7532.4297849999994</v>
      </c>
      <c r="J91" s="78">
        <v>32200</v>
      </c>
      <c r="K91" s="98"/>
      <c r="L91" s="102">
        <v>2425.4423908990002</v>
      </c>
      <c r="M91" s="103">
        <v>5.5178367043545935E-4</v>
      </c>
      <c r="N91" s="103">
        <f t="shared" si="1"/>
        <v>3.7520217781973971E-3</v>
      </c>
      <c r="O91" s="103">
        <f>L91/'סכום נכסי הקרן'!$C$42</f>
        <v>5.6707977363270299E-4</v>
      </c>
    </row>
    <row r="92" spans="2:15">
      <c r="B92" s="99" t="s">
        <v>1170</v>
      </c>
      <c r="C92" s="98" t="s">
        <v>1171</v>
      </c>
      <c r="D92" s="79" t="s">
        <v>121</v>
      </c>
      <c r="E92" s="79" t="s">
        <v>309</v>
      </c>
      <c r="F92" s="98" t="s">
        <v>495</v>
      </c>
      <c r="G92" s="79" t="s">
        <v>344</v>
      </c>
      <c r="H92" s="79" t="s">
        <v>133</v>
      </c>
      <c r="I92" s="102">
        <v>13924.723486000001</v>
      </c>
      <c r="J92" s="78">
        <v>43790</v>
      </c>
      <c r="K92" s="98"/>
      <c r="L92" s="102">
        <v>6097.6364143990004</v>
      </c>
      <c r="M92" s="103">
        <v>1.3096722496336608E-3</v>
      </c>
      <c r="N92" s="103">
        <f t="shared" si="1"/>
        <v>9.4326976011475348E-3</v>
      </c>
      <c r="O92" s="103">
        <f>L92/'סכום נכסי הקרן'!$C$42</f>
        <v>1.4256559094319478E-3</v>
      </c>
    </row>
    <row r="93" spans="2:15">
      <c r="B93" s="99" t="s">
        <v>1172</v>
      </c>
      <c r="C93" s="98" t="s">
        <v>1173</v>
      </c>
      <c r="D93" s="79" t="s">
        <v>121</v>
      </c>
      <c r="E93" s="79" t="s">
        <v>309</v>
      </c>
      <c r="F93" s="98" t="s">
        <v>1174</v>
      </c>
      <c r="G93" s="79" t="s">
        <v>316</v>
      </c>
      <c r="H93" s="79" t="s">
        <v>133</v>
      </c>
      <c r="I93" s="102">
        <v>454.98664300000002</v>
      </c>
      <c r="J93" s="78">
        <v>14660</v>
      </c>
      <c r="K93" s="98"/>
      <c r="L93" s="102">
        <v>66.701041790999994</v>
      </c>
      <c r="M93" s="103">
        <v>1.2833646323658831E-5</v>
      </c>
      <c r="N93" s="103">
        <f t="shared" si="1"/>
        <v>1.0318272755821894E-4</v>
      </c>
      <c r="O93" s="103">
        <f>L93/'סכום נכסי הקרן'!$C$42</f>
        <v>1.5595015499785099E-5</v>
      </c>
    </row>
    <row r="94" spans="2:15">
      <c r="B94" s="99" t="s">
        <v>1175</v>
      </c>
      <c r="C94" s="98" t="s">
        <v>1176</v>
      </c>
      <c r="D94" s="79" t="s">
        <v>121</v>
      </c>
      <c r="E94" s="79" t="s">
        <v>309</v>
      </c>
      <c r="F94" s="98" t="s">
        <v>1177</v>
      </c>
      <c r="G94" s="79" t="s">
        <v>426</v>
      </c>
      <c r="H94" s="79" t="s">
        <v>133</v>
      </c>
      <c r="I94" s="102">
        <v>8838.1407139999992</v>
      </c>
      <c r="J94" s="78">
        <v>15650</v>
      </c>
      <c r="K94" s="98"/>
      <c r="L94" s="102">
        <v>1383.169021792</v>
      </c>
      <c r="M94" s="103">
        <v>9.2565797744124261E-4</v>
      </c>
      <c r="N94" s="103">
        <f t="shared" si="1"/>
        <v>2.1396840065815779E-3</v>
      </c>
      <c r="O94" s="103">
        <f>L94/'סכום נכסי הקרן'!$C$42</f>
        <v>3.2339138571864644E-4</v>
      </c>
    </row>
    <row r="95" spans="2:15">
      <c r="B95" s="99" t="s">
        <v>1178</v>
      </c>
      <c r="C95" s="98" t="s">
        <v>1179</v>
      </c>
      <c r="D95" s="79" t="s">
        <v>121</v>
      </c>
      <c r="E95" s="79" t="s">
        <v>309</v>
      </c>
      <c r="F95" s="98" t="s">
        <v>615</v>
      </c>
      <c r="G95" s="79" t="s">
        <v>157</v>
      </c>
      <c r="H95" s="79" t="s">
        <v>133</v>
      </c>
      <c r="I95" s="102">
        <v>232360.40234699997</v>
      </c>
      <c r="J95" s="78">
        <v>2549</v>
      </c>
      <c r="K95" s="98"/>
      <c r="L95" s="102">
        <v>5922.8666558370005</v>
      </c>
      <c r="M95" s="103">
        <v>1.2476372124422287E-3</v>
      </c>
      <c r="N95" s="103">
        <f t="shared" si="1"/>
        <v>9.1623386997135275E-3</v>
      </c>
      <c r="O95" s="103">
        <f>L95/'סכום נכסי הקרן'!$C$42</f>
        <v>1.3847939225651122E-3</v>
      </c>
    </row>
    <row r="96" spans="2:15">
      <c r="B96" s="99" t="s">
        <v>1180</v>
      </c>
      <c r="C96" s="98" t="s">
        <v>1181</v>
      </c>
      <c r="D96" s="79" t="s">
        <v>121</v>
      </c>
      <c r="E96" s="79" t="s">
        <v>309</v>
      </c>
      <c r="F96" s="98" t="s">
        <v>1182</v>
      </c>
      <c r="G96" s="79" t="s">
        <v>158</v>
      </c>
      <c r="H96" s="79" t="s">
        <v>133</v>
      </c>
      <c r="I96" s="102">
        <v>419.729375</v>
      </c>
      <c r="J96" s="78">
        <v>8798</v>
      </c>
      <c r="K96" s="98"/>
      <c r="L96" s="102">
        <v>36.927790413000004</v>
      </c>
      <c r="M96" s="103">
        <v>9.3977044920077855E-6</v>
      </c>
      <c r="N96" s="103">
        <f t="shared" si="1"/>
        <v>5.7125196776547435E-5</v>
      </c>
      <c r="O96" s="103">
        <f>L96/'סכום נכסי הקרן'!$C$42</f>
        <v>8.6338900922722284E-6</v>
      </c>
    </row>
    <row r="97" spans="2:15">
      <c r="B97" s="99" t="s">
        <v>1183</v>
      </c>
      <c r="C97" s="98" t="s">
        <v>1184</v>
      </c>
      <c r="D97" s="79" t="s">
        <v>121</v>
      </c>
      <c r="E97" s="79" t="s">
        <v>309</v>
      </c>
      <c r="F97" s="98" t="s">
        <v>530</v>
      </c>
      <c r="G97" s="79" t="s">
        <v>531</v>
      </c>
      <c r="H97" s="79" t="s">
        <v>133</v>
      </c>
      <c r="I97" s="102">
        <v>27841.824685999996</v>
      </c>
      <c r="J97" s="78">
        <v>29690</v>
      </c>
      <c r="K97" s="98"/>
      <c r="L97" s="102">
        <v>8266.2377492729993</v>
      </c>
      <c r="M97" s="103">
        <v>1.7230307316181098E-3</v>
      </c>
      <c r="N97" s="103">
        <f t="shared" si="1"/>
        <v>1.2787400836815527E-2</v>
      </c>
      <c r="O97" s="103">
        <f>L97/'סכום נכסי הקרן'!$C$42</f>
        <v>1.9326850430425406E-3</v>
      </c>
    </row>
    <row r="98" spans="2:15">
      <c r="B98" s="99" t="s">
        <v>1185</v>
      </c>
      <c r="C98" s="98" t="s">
        <v>1186</v>
      </c>
      <c r="D98" s="79" t="s">
        <v>121</v>
      </c>
      <c r="E98" s="79" t="s">
        <v>309</v>
      </c>
      <c r="F98" s="98" t="s">
        <v>695</v>
      </c>
      <c r="G98" s="79" t="s">
        <v>696</v>
      </c>
      <c r="H98" s="79" t="s">
        <v>133</v>
      </c>
      <c r="I98" s="102">
        <v>19334.346773000001</v>
      </c>
      <c r="J98" s="78">
        <v>7615</v>
      </c>
      <c r="K98" s="98"/>
      <c r="L98" s="102">
        <v>1472.3105067869999</v>
      </c>
      <c r="M98" s="103">
        <v>4.3680129674838287E-4</v>
      </c>
      <c r="N98" s="103">
        <f t="shared" si="1"/>
        <v>2.2775808266821481E-3</v>
      </c>
      <c r="O98" s="103">
        <f>L98/'סכום נכסי הקרן'!$C$42</f>
        <v>3.4423308178280687E-4</v>
      </c>
    </row>
    <row r="99" spans="2:15">
      <c r="B99" s="99" t="s">
        <v>1187</v>
      </c>
      <c r="C99" s="98" t="s">
        <v>1188</v>
      </c>
      <c r="D99" s="79" t="s">
        <v>121</v>
      </c>
      <c r="E99" s="79" t="s">
        <v>309</v>
      </c>
      <c r="F99" s="98" t="s">
        <v>645</v>
      </c>
      <c r="G99" s="79" t="s">
        <v>510</v>
      </c>
      <c r="H99" s="79" t="s">
        <v>133</v>
      </c>
      <c r="I99" s="102">
        <v>43634.797198</v>
      </c>
      <c r="J99" s="78">
        <v>3382</v>
      </c>
      <c r="K99" s="98"/>
      <c r="L99" s="102">
        <v>1475.728841243</v>
      </c>
      <c r="M99" s="103">
        <v>8.0568672151208869E-4</v>
      </c>
      <c r="N99" s="103">
        <f t="shared" si="1"/>
        <v>2.2828687961561709E-3</v>
      </c>
      <c r="O99" s="103">
        <f>L99/'סכום נכסי הקרן'!$C$42</f>
        <v>3.450323043645442E-4</v>
      </c>
    </row>
    <row r="100" spans="2:15">
      <c r="B100" s="99" t="s">
        <v>1189</v>
      </c>
      <c r="C100" s="98" t="s">
        <v>1190</v>
      </c>
      <c r="D100" s="79" t="s">
        <v>121</v>
      </c>
      <c r="E100" s="79" t="s">
        <v>309</v>
      </c>
      <c r="F100" s="98" t="s">
        <v>412</v>
      </c>
      <c r="G100" s="79" t="s">
        <v>333</v>
      </c>
      <c r="H100" s="79" t="s">
        <v>133</v>
      </c>
      <c r="I100" s="102">
        <v>18343.483242999999</v>
      </c>
      <c r="J100" s="78">
        <v>20750</v>
      </c>
      <c r="K100" s="98"/>
      <c r="L100" s="102">
        <v>3806.2727729540002</v>
      </c>
      <c r="M100" s="103">
        <v>1.5036673616870271E-3</v>
      </c>
      <c r="N100" s="103">
        <f t="shared" si="1"/>
        <v>5.8880880417818597E-3</v>
      </c>
      <c r="O100" s="103">
        <f>L100/'סכום נכסי הקרן'!$C$42</f>
        <v>8.8992437444413309E-4</v>
      </c>
    </row>
    <row r="101" spans="2:15">
      <c r="B101" s="99" t="s">
        <v>1191</v>
      </c>
      <c r="C101" s="98" t="s">
        <v>1192</v>
      </c>
      <c r="D101" s="79" t="s">
        <v>121</v>
      </c>
      <c r="E101" s="79" t="s">
        <v>309</v>
      </c>
      <c r="F101" s="98" t="s">
        <v>414</v>
      </c>
      <c r="G101" s="79" t="s">
        <v>333</v>
      </c>
      <c r="H101" s="79" t="s">
        <v>133</v>
      </c>
      <c r="I101" s="102">
        <v>214598.93264499999</v>
      </c>
      <c r="J101" s="78">
        <v>1742</v>
      </c>
      <c r="K101" s="98"/>
      <c r="L101" s="102">
        <v>3738.3134066730008</v>
      </c>
      <c r="M101" s="103">
        <v>1.1085944352859532E-3</v>
      </c>
      <c r="N101" s="103">
        <f t="shared" si="1"/>
        <v>5.7829587576250455E-3</v>
      </c>
      <c r="O101" s="103">
        <f>L101/'סכום נכסי הקרן'!$C$42</f>
        <v>8.7403515679400096E-4</v>
      </c>
    </row>
    <row r="102" spans="2:15">
      <c r="B102" s="99" t="s">
        <v>1193</v>
      </c>
      <c r="C102" s="98" t="s">
        <v>1194</v>
      </c>
      <c r="D102" s="79" t="s">
        <v>121</v>
      </c>
      <c r="E102" s="79" t="s">
        <v>309</v>
      </c>
      <c r="F102" s="98" t="s">
        <v>1195</v>
      </c>
      <c r="G102" s="79" t="s">
        <v>420</v>
      </c>
      <c r="H102" s="79" t="s">
        <v>133</v>
      </c>
      <c r="I102" s="102">
        <v>14312.922790000001</v>
      </c>
      <c r="J102" s="78">
        <v>6630</v>
      </c>
      <c r="K102" s="98"/>
      <c r="L102" s="102">
        <v>948.94678098200006</v>
      </c>
      <c r="M102" s="103">
        <v>2.954595263679594E-4</v>
      </c>
      <c r="N102" s="103">
        <f t="shared" si="1"/>
        <v>1.4679668344029714E-3</v>
      </c>
      <c r="O102" s="103">
        <f>L102/'סכום נכסי הקרן'!$C$42</f>
        <v>2.218681951663652E-4</v>
      </c>
    </row>
    <row r="103" spans="2:15">
      <c r="B103" s="99" t="s">
        <v>1196</v>
      </c>
      <c r="C103" s="98" t="s">
        <v>1197</v>
      </c>
      <c r="D103" s="79" t="s">
        <v>121</v>
      </c>
      <c r="E103" s="79" t="s">
        <v>309</v>
      </c>
      <c r="F103" s="98" t="s">
        <v>1198</v>
      </c>
      <c r="G103" s="79" t="s">
        <v>420</v>
      </c>
      <c r="H103" s="79" t="s">
        <v>133</v>
      </c>
      <c r="I103" s="102">
        <v>6739.5106290000003</v>
      </c>
      <c r="J103" s="78">
        <v>24600</v>
      </c>
      <c r="K103" s="98"/>
      <c r="L103" s="102">
        <v>1657.919614611</v>
      </c>
      <c r="M103" s="103">
        <v>4.8923596402417231E-4</v>
      </c>
      <c r="N103" s="103">
        <f t="shared" si="1"/>
        <v>2.5647075864850518E-3</v>
      </c>
      <c r="O103" s="103">
        <f>L103/'סכום נכסי הקרן'!$C$42</f>
        <v>3.876293591975793E-4</v>
      </c>
    </row>
    <row r="104" spans="2:15">
      <c r="B104" s="99" t="s">
        <v>1199</v>
      </c>
      <c r="C104" s="98" t="s">
        <v>1200</v>
      </c>
      <c r="D104" s="79" t="s">
        <v>121</v>
      </c>
      <c r="E104" s="79" t="s">
        <v>309</v>
      </c>
      <c r="F104" s="98" t="s">
        <v>1201</v>
      </c>
      <c r="G104" s="79" t="s">
        <v>127</v>
      </c>
      <c r="H104" s="79" t="s">
        <v>133</v>
      </c>
      <c r="I104" s="102">
        <v>664836.75783599995</v>
      </c>
      <c r="J104" s="78">
        <v>232.4</v>
      </c>
      <c r="K104" s="98"/>
      <c r="L104" s="102">
        <v>1545.0806251389999</v>
      </c>
      <c r="M104" s="103">
        <v>5.9155959311015178E-4</v>
      </c>
      <c r="N104" s="103">
        <f t="shared" si="1"/>
        <v>2.3901520713685677E-3</v>
      </c>
      <c r="O104" s="103">
        <f>L104/'סכום נכסי הקרן'!$C$42</f>
        <v>3.6124707576473837E-4</v>
      </c>
    </row>
    <row r="105" spans="2:15">
      <c r="B105" s="99" t="s">
        <v>1202</v>
      </c>
      <c r="C105" s="98" t="s">
        <v>1203</v>
      </c>
      <c r="D105" s="79" t="s">
        <v>121</v>
      </c>
      <c r="E105" s="79" t="s">
        <v>309</v>
      </c>
      <c r="F105" s="98" t="s">
        <v>1204</v>
      </c>
      <c r="G105" s="79" t="s">
        <v>546</v>
      </c>
      <c r="H105" s="79" t="s">
        <v>133</v>
      </c>
      <c r="I105" s="102">
        <v>502013.12167499994</v>
      </c>
      <c r="J105" s="78">
        <v>306</v>
      </c>
      <c r="K105" s="98"/>
      <c r="L105" s="102">
        <v>1536.1601523259999</v>
      </c>
      <c r="M105" s="103">
        <v>5.4758510338136516E-4</v>
      </c>
      <c r="N105" s="103">
        <f t="shared" si="1"/>
        <v>2.3763526060043179E-3</v>
      </c>
      <c r="O105" s="103">
        <f>L105/'סכום נכסי הקרן'!$C$42</f>
        <v>3.5916142750425019E-4</v>
      </c>
    </row>
    <row r="106" spans="2:15">
      <c r="B106" s="99" t="s">
        <v>1205</v>
      </c>
      <c r="C106" s="98" t="s">
        <v>1206</v>
      </c>
      <c r="D106" s="79" t="s">
        <v>121</v>
      </c>
      <c r="E106" s="79" t="s">
        <v>309</v>
      </c>
      <c r="F106" s="98" t="s">
        <v>419</v>
      </c>
      <c r="G106" s="79" t="s">
        <v>420</v>
      </c>
      <c r="H106" s="79" t="s">
        <v>133</v>
      </c>
      <c r="I106" s="102">
        <v>481218.344338</v>
      </c>
      <c r="J106" s="78">
        <v>2029</v>
      </c>
      <c r="K106" s="98"/>
      <c r="L106" s="102">
        <v>9763.9202065760001</v>
      </c>
      <c r="M106" s="103">
        <v>1.8114197255832338E-3</v>
      </c>
      <c r="N106" s="103">
        <f t="shared" si="1"/>
        <v>1.5104230631541026E-2</v>
      </c>
      <c r="O106" s="103">
        <f>L106/'סכום נכסי הקרן'!$C$42</f>
        <v>2.2828502055085341E-3</v>
      </c>
    </row>
    <row r="107" spans="2:15">
      <c r="B107" s="99" t="s">
        <v>1207</v>
      </c>
      <c r="C107" s="98" t="s">
        <v>1208</v>
      </c>
      <c r="D107" s="79" t="s">
        <v>121</v>
      </c>
      <c r="E107" s="79" t="s">
        <v>309</v>
      </c>
      <c r="F107" s="98" t="s">
        <v>1209</v>
      </c>
      <c r="G107" s="79" t="s">
        <v>128</v>
      </c>
      <c r="H107" s="79" t="s">
        <v>133</v>
      </c>
      <c r="I107" s="102">
        <v>5915.4643409999999</v>
      </c>
      <c r="J107" s="78">
        <v>35260</v>
      </c>
      <c r="K107" s="98"/>
      <c r="L107" s="102">
        <v>2085.7927266890001</v>
      </c>
      <c r="M107" s="103">
        <v>6.889661835585624E-4</v>
      </c>
      <c r="N107" s="103">
        <f t="shared" si="1"/>
        <v>3.2266030167148779E-3</v>
      </c>
      <c r="O107" s="103">
        <f>L107/'סכום נכסי הקרן'!$C$42</f>
        <v>4.8766809376046355E-4</v>
      </c>
    </row>
    <row r="108" spans="2:15">
      <c r="B108" s="99" t="s">
        <v>1210</v>
      </c>
      <c r="C108" s="98" t="s">
        <v>1211</v>
      </c>
      <c r="D108" s="79" t="s">
        <v>121</v>
      </c>
      <c r="E108" s="79" t="s">
        <v>309</v>
      </c>
      <c r="F108" s="98" t="s">
        <v>1212</v>
      </c>
      <c r="G108" s="79" t="s">
        <v>556</v>
      </c>
      <c r="H108" s="79" t="s">
        <v>133</v>
      </c>
      <c r="I108" s="102">
        <v>66386.782013000004</v>
      </c>
      <c r="J108" s="78">
        <v>1780</v>
      </c>
      <c r="K108" s="98"/>
      <c r="L108" s="102">
        <v>1181.684719829</v>
      </c>
      <c r="M108" s="103">
        <v>6.6330549626248856E-4</v>
      </c>
      <c r="N108" s="103">
        <f t="shared" si="1"/>
        <v>1.8279992220792867E-3</v>
      </c>
      <c r="O108" s="103">
        <f>L108/'סכום נכסי הקרן'!$C$42</f>
        <v>2.762834136734431E-4</v>
      </c>
    </row>
    <row r="109" spans="2:15">
      <c r="B109" s="71"/>
      <c r="C109" s="98"/>
      <c r="D109" s="98"/>
      <c r="E109" s="98"/>
      <c r="F109" s="98"/>
      <c r="G109" s="98"/>
      <c r="H109" s="98"/>
      <c r="I109" s="102"/>
      <c r="J109" s="78"/>
      <c r="K109" s="98"/>
      <c r="L109" s="98"/>
      <c r="M109" s="98"/>
      <c r="N109" s="103"/>
      <c r="O109" s="98"/>
    </row>
    <row r="110" spans="2:15">
      <c r="B110" s="82" t="s">
        <v>30</v>
      </c>
      <c r="C110" s="70"/>
      <c r="D110" s="70"/>
      <c r="E110" s="70"/>
      <c r="F110" s="70"/>
      <c r="G110" s="70"/>
      <c r="H110" s="70"/>
      <c r="I110" s="100"/>
      <c r="J110" s="77"/>
      <c r="K110" s="70"/>
      <c r="L110" s="100">
        <f>SUM(L111:L178)</f>
        <v>32466.719253515992</v>
      </c>
      <c r="M110" s="70"/>
      <c r="N110" s="101">
        <f t="shared" si="1"/>
        <v>5.0224172778913626E-2</v>
      </c>
      <c r="O110" s="101">
        <f>L110/'סכום נכסי הקרן'!$C$42</f>
        <v>7.5908707928767482E-3</v>
      </c>
    </row>
    <row r="111" spans="2:15">
      <c r="B111" s="99" t="s">
        <v>1213</v>
      </c>
      <c r="C111" s="98" t="s">
        <v>1214</v>
      </c>
      <c r="D111" s="79" t="s">
        <v>121</v>
      </c>
      <c r="E111" s="79" t="s">
        <v>309</v>
      </c>
      <c r="F111" s="98" t="s">
        <v>1215</v>
      </c>
      <c r="G111" s="79" t="s">
        <v>1216</v>
      </c>
      <c r="H111" s="79" t="s">
        <v>133</v>
      </c>
      <c r="I111" s="102">
        <v>406116.56080699997</v>
      </c>
      <c r="J111" s="78">
        <v>176.1</v>
      </c>
      <c r="K111" s="98"/>
      <c r="L111" s="102">
        <v>715.171263565</v>
      </c>
      <c r="M111" s="103">
        <v>1.3680725076181367E-3</v>
      </c>
      <c r="N111" s="103">
        <f t="shared" si="1"/>
        <v>1.1063293715429128E-3</v>
      </c>
      <c r="O111" s="103">
        <f>L111/'סכום נכסי הקרן'!$C$42</f>
        <v>1.6721038593735975E-4</v>
      </c>
    </row>
    <row r="112" spans="2:15">
      <c r="B112" s="99" t="s">
        <v>1217</v>
      </c>
      <c r="C112" s="98" t="s">
        <v>1218</v>
      </c>
      <c r="D112" s="79" t="s">
        <v>121</v>
      </c>
      <c r="E112" s="79" t="s">
        <v>309</v>
      </c>
      <c r="F112" s="98" t="s">
        <v>498</v>
      </c>
      <c r="G112" s="79" t="s">
        <v>499</v>
      </c>
      <c r="H112" s="79" t="s">
        <v>133</v>
      </c>
      <c r="I112" s="102">
        <v>164517.84776</v>
      </c>
      <c r="J112" s="78">
        <v>521.79999999999995</v>
      </c>
      <c r="K112" s="98"/>
      <c r="L112" s="102">
        <v>858.45412954200003</v>
      </c>
      <c r="M112" s="103">
        <v>9.9795155667951603E-4</v>
      </c>
      <c r="N112" s="103">
        <f t="shared" si="1"/>
        <v>1.3279798364665423E-3</v>
      </c>
      <c r="O112" s="103">
        <f>L112/'סכום נכסי הקרן'!$C$42</f>
        <v>2.0071059006860088E-4</v>
      </c>
    </row>
    <row r="113" spans="2:15">
      <c r="B113" s="99" t="s">
        <v>1219</v>
      </c>
      <c r="C113" s="98" t="s">
        <v>1220</v>
      </c>
      <c r="D113" s="79" t="s">
        <v>121</v>
      </c>
      <c r="E113" s="79" t="s">
        <v>309</v>
      </c>
      <c r="F113" s="98" t="s">
        <v>1221</v>
      </c>
      <c r="G113" s="79" t="s">
        <v>1222</v>
      </c>
      <c r="H113" s="79" t="s">
        <v>133</v>
      </c>
      <c r="I113" s="102">
        <v>5606.7449909999987</v>
      </c>
      <c r="J113" s="78">
        <v>2109</v>
      </c>
      <c r="K113" s="98"/>
      <c r="L113" s="102">
        <v>118.246251865</v>
      </c>
      <c r="M113" s="103">
        <v>1.2545871580551871E-3</v>
      </c>
      <c r="N113" s="103">
        <f t="shared" si="1"/>
        <v>1.8292024327291867E-4</v>
      </c>
      <c r="O113" s="103">
        <f>L113/'סכום נכסי הקרן'!$C$42</f>
        <v>2.764652666751881E-5</v>
      </c>
    </row>
    <row r="114" spans="2:15">
      <c r="B114" s="99" t="s">
        <v>1223</v>
      </c>
      <c r="C114" s="98" t="s">
        <v>1224</v>
      </c>
      <c r="D114" s="79" t="s">
        <v>121</v>
      </c>
      <c r="E114" s="79" t="s">
        <v>309</v>
      </c>
      <c r="F114" s="98" t="s">
        <v>1225</v>
      </c>
      <c r="G114" s="79" t="s">
        <v>129</v>
      </c>
      <c r="H114" s="79" t="s">
        <v>133</v>
      </c>
      <c r="I114" s="102">
        <v>73286.159165999998</v>
      </c>
      <c r="J114" s="78">
        <v>491.3</v>
      </c>
      <c r="K114" s="98"/>
      <c r="L114" s="102">
        <v>360.05489994800001</v>
      </c>
      <c r="M114" s="103">
        <v>1.3321966107861882E-3</v>
      </c>
      <c r="N114" s="103">
        <f t="shared" si="1"/>
        <v>5.5698450353663183E-4</v>
      </c>
      <c r="O114" s="103">
        <f>L114/'סכום נכסי הקרן'!$C$42</f>
        <v>8.4182519413366594E-5</v>
      </c>
    </row>
    <row r="115" spans="2:15">
      <c r="B115" s="99" t="s">
        <v>1226</v>
      </c>
      <c r="C115" s="98" t="s">
        <v>1227</v>
      </c>
      <c r="D115" s="79" t="s">
        <v>121</v>
      </c>
      <c r="E115" s="79" t="s">
        <v>309</v>
      </c>
      <c r="F115" s="98" t="s">
        <v>1228</v>
      </c>
      <c r="G115" s="79" t="s">
        <v>129</v>
      </c>
      <c r="H115" s="79" t="s">
        <v>133</v>
      </c>
      <c r="I115" s="102">
        <v>32226.183423999999</v>
      </c>
      <c r="J115" s="78">
        <v>2967</v>
      </c>
      <c r="K115" s="98"/>
      <c r="L115" s="102">
        <v>956.15086218600015</v>
      </c>
      <c r="M115" s="103">
        <v>1.9071739255666672E-3</v>
      </c>
      <c r="N115" s="103">
        <f t="shared" si="1"/>
        <v>1.4791111393226575E-3</v>
      </c>
      <c r="O115" s="103">
        <f>L115/'סכום נכסי הקרן'!$C$42</f>
        <v>2.2355254304192194E-4</v>
      </c>
    </row>
    <row r="116" spans="2:15">
      <c r="B116" s="99" t="s">
        <v>1229</v>
      </c>
      <c r="C116" s="98" t="s">
        <v>1230</v>
      </c>
      <c r="D116" s="79" t="s">
        <v>121</v>
      </c>
      <c r="E116" s="79" t="s">
        <v>309</v>
      </c>
      <c r="F116" s="98" t="s">
        <v>1231</v>
      </c>
      <c r="G116" s="79" t="s">
        <v>482</v>
      </c>
      <c r="H116" s="79" t="s">
        <v>133</v>
      </c>
      <c r="I116" s="102">
        <v>10577.180249999999</v>
      </c>
      <c r="J116" s="78">
        <v>9900</v>
      </c>
      <c r="K116" s="98"/>
      <c r="L116" s="102">
        <v>1047.14084475</v>
      </c>
      <c r="M116" s="103">
        <v>2.6442950625E-3</v>
      </c>
      <c r="N116" s="103">
        <f t="shared" si="1"/>
        <v>1.6198674802932584E-3</v>
      </c>
      <c r="O116" s="103">
        <f>L116/'סכום נכסי הקרן'!$C$42</f>
        <v>2.4482642648225854E-4</v>
      </c>
    </row>
    <row r="117" spans="2:15">
      <c r="B117" s="99" t="s">
        <v>1232</v>
      </c>
      <c r="C117" s="98" t="s">
        <v>1233</v>
      </c>
      <c r="D117" s="79" t="s">
        <v>121</v>
      </c>
      <c r="E117" s="79" t="s">
        <v>309</v>
      </c>
      <c r="F117" s="98" t="s">
        <v>1234</v>
      </c>
      <c r="G117" s="79" t="s">
        <v>128</v>
      </c>
      <c r="H117" s="79" t="s">
        <v>133</v>
      </c>
      <c r="I117" s="102">
        <v>40294.019999999997</v>
      </c>
      <c r="J117" s="78">
        <v>628.1</v>
      </c>
      <c r="K117" s="98"/>
      <c r="L117" s="102">
        <v>253.08673962</v>
      </c>
      <c r="M117" s="103">
        <v>7.1301244049842112E-4</v>
      </c>
      <c r="N117" s="103">
        <f t="shared" si="1"/>
        <v>3.9151082804124893E-4</v>
      </c>
      <c r="O117" s="103">
        <f>L117/'סכום נכסי הקרן'!$C$42</f>
        <v>5.917286328946862E-5</v>
      </c>
    </row>
    <row r="118" spans="2:15">
      <c r="B118" s="99" t="s">
        <v>1235</v>
      </c>
      <c r="C118" s="98" t="s">
        <v>1236</v>
      </c>
      <c r="D118" s="79" t="s">
        <v>121</v>
      </c>
      <c r="E118" s="79" t="s">
        <v>309</v>
      </c>
      <c r="F118" s="98" t="s">
        <v>1237</v>
      </c>
      <c r="G118" s="79" t="s">
        <v>546</v>
      </c>
      <c r="H118" s="79" t="s">
        <v>133</v>
      </c>
      <c r="I118" s="102">
        <v>3253.2216509999998</v>
      </c>
      <c r="J118" s="78">
        <v>5349</v>
      </c>
      <c r="K118" s="98"/>
      <c r="L118" s="102">
        <v>174.01482608899997</v>
      </c>
      <c r="M118" s="103">
        <v>2.5318289065664692E-4</v>
      </c>
      <c r="N118" s="103">
        <f t="shared" si="1"/>
        <v>2.6919106372720635E-4</v>
      </c>
      <c r="O118" s="103">
        <f>L118/'סכום נכסי הקרן'!$C$42</f>
        <v>4.0685480124187994E-5</v>
      </c>
    </row>
    <row r="119" spans="2:15">
      <c r="B119" s="99" t="s">
        <v>1238</v>
      </c>
      <c r="C119" s="98" t="s">
        <v>1239</v>
      </c>
      <c r="D119" s="79" t="s">
        <v>121</v>
      </c>
      <c r="E119" s="79" t="s">
        <v>309</v>
      </c>
      <c r="F119" s="98" t="s">
        <v>1240</v>
      </c>
      <c r="G119" s="79" t="s">
        <v>1241</v>
      </c>
      <c r="H119" s="79" t="s">
        <v>133</v>
      </c>
      <c r="I119" s="102">
        <v>36718.714816</v>
      </c>
      <c r="J119" s="78">
        <v>284.8</v>
      </c>
      <c r="K119" s="98"/>
      <c r="L119" s="102">
        <v>104.574899864</v>
      </c>
      <c r="M119" s="103">
        <v>1.8904432696834365E-3</v>
      </c>
      <c r="N119" s="103">
        <f t="shared" si="1"/>
        <v>1.6177143733234889E-4</v>
      </c>
      <c r="O119" s="103">
        <f>L119/'סכום נכסי הקרן'!$C$42</f>
        <v>2.4450100635273824E-5</v>
      </c>
    </row>
    <row r="120" spans="2:15">
      <c r="B120" s="99" t="s">
        <v>1242</v>
      </c>
      <c r="C120" s="98" t="s">
        <v>1243</v>
      </c>
      <c r="D120" s="79" t="s">
        <v>121</v>
      </c>
      <c r="E120" s="79" t="s">
        <v>309</v>
      </c>
      <c r="F120" s="98" t="s">
        <v>1244</v>
      </c>
      <c r="G120" s="79" t="s">
        <v>156</v>
      </c>
      <c r="H120" s="79" t="s">
        <v>133</v>
      </c>
      <c r="I120" s="102">
        <v>2933.5725480000001</v>
      </c>
      <c r="J120" s="78">
        <v>2845</v>
      </c>
      <c r="K120" s="98"/>
      <c r="L120" s="102">
        <v>83.460138982999993</v>
      </c>
      <c r="M120" s="103">
        <v>2.896284621271897E-4</v>
      </c>
      <c r="N120" s="103">
        <f t="shared" si="1"/>
        <v>1.29108100134891E-4</v>
      </c>
      <c r="O120" s="103">
        <f>L120/'סכום נכסי הקרן'!$C$42</f>
        <v>1.9513370797601605E-5</v>
      </c>
    </row>
    <row r="121" spans="2:15">
      <c r="B121" s="99" t="s">
        <v>1245</v>
      </c>
      <c r="C121" s="98" t="s">
        <v>1246</v>
      </c>
      <c r="D121" s="79" t="s">
        <v>121</v>
      </c>
      <c r="E121" s="79" t="s">
        <v>309</v>
      </c>
      <c r="F121" s="98" t="s">
        <v>1247</v>
      </c>
      <c r="G121" s="79" t="s">
        <v>1222</v>
      </c>
      <c r="H121" s="79" t="s">
        <v>133</v>
      </c>
      <c r="I121" s="102">
        <v>22038.473083000001</v>
      </c>
      <c r="J121" s="78">
        <v>492.5</v>
      </c>
      <c r="K121" s="98"/>
      <c r="L121" s="102">
        <v>108.53947986599998</v>
      </c>
      <c r="M121" s="103">
        <v>4.2446273254643455E-4</v>
      </c>
      <c r="N121" s="103">
        <f t="shared" si="1"/>
        <v>1.6790441767635791E-4</v>
      </c>
      <c r="O121" s="103">
        <f>L121/'סכום נכסי הקרן'!$C$42</f>
        <v>2.5377037980196524E-5</v>
      </c>
    </row>
    <row r="122" spans="2:15">
      <c r="B122" s="99" t="s">
        <v>1248</v>
      </c>
      <c r="C122" s="98" t="s">
        <v>1249</v>
      </c>
      <c r="D122" s="79" t="s">
        <v>121</v>
      </c>
      <c r="E122" s="79" t="s">
        <v>309</v>
      </c>
      <c r="F122" s="98" t="s">
        <v>1250</v>
      </c>
      <c r="G122" s="79" t="s">
        <v>482</v>
      </c>
      <c r="H122" s="79" t="s">
        <v>133</v>
      </c>
      <c r="I122" s="102">
        <v>23102.895360999995</v>
      </c>
      <c r="J122" s="78">
        <v>2258</v>
      </c>
      <c r="K122" s="98"/>
      <c r="L122" s="102">
        <v>521.66337725899996</v>
      </c>
      <c r="M122" s="103">
        <v>8.2528691419027659E-4</v>
      </c>
      <c r="N122" s="103">
        <f t="shared" si="1"/>
        <v>8.0698364954291668E-4</v>
      </c>
      <c r="O122" s="103">
        <f>L122/'סכום נכסי הקרן'!$C$42</f>
        <v>1.2196733717466543E-4</v>
      </c>
    </row>
    <row r="123" spans="2:15">
      <c r="B123" s="99" t="s">
        <v>1251</v>
      </c>
      <c r="C123" s="98" t="s">
        <v>1252</v>
      </c>
      <c r="D123" s="79" t="s">
        <v>121</v>
      </c>
      <c r="E123" s="79" t="s">
        <v>309</v>
      </c>
      <c r="F123" s="98" t="s">
        <v>1253</v>
      </c>
      <c r="G123" s="79" t="s">
        <v>129</v>
      </c>
      <c r="H123" s="79" t="s">
        <v>133</v>
      </c>
      <c r="I123" s="102">
        <v>12333.260797999999</v>
      </c>
      <c r="J123" s="78">
        <v>1997</v>
      </c>
      <c r="K123" s="98"/>
      <c r="L123" s="102">
        <v>246.29521814200001</v>
      </c>
      <c r="M123" s="103">
        <v>1.8671467984173566E-3</v>
      </c>
      <c r="N123" s="103">
        <f t="shared" si="1"/>
        <v>3.8100472961229121E-4</v>
      </c>
      <c r="O123" s="103">
        <f>L123/'סכום נכסי הקרן'!$C$42</f>
        <v>5.7584973807196328E-5</v>
      </c>
    </row>
    <row r="124" spans="2:15">
      <c r="B124" s="99" t="s">
        <v>1254</v>
      </c>
      <c r="C124" s="98" t="s">
        <v>1255</v>
      </c>
      <c r="D124" s="79" t="s">
        <v>121</v>
      </c>
      <c r="E124" s="79" t="s">
        <v>309</v>
      </c>
      <c r="F124" s="98" t="s">
        <v>1256</v>
      </c>
      <c r="G124" s="79" t="s">
        <v>482</v>
      </c>
      <c r="H124" s="79" t="s">
        <v>133</v>
      </c>
      <c r="I124" s="102">
        <v>5376.8686150000003</v>
      </c>
      <c r="J124" s="78">
        <v>14640</v>
      </c>
      <c r="K124" s="98"/>
      <c r="L124" s="102">
        <v>787.17356509599995</v>
      </c>
      <c r="M124" s="103">
        <v>1.0624093541333813E-3</v>
      </c>
      <c r="N124" s="103">
        <f t="shared" si="1"/>
        <v>1.2177128471671324E-3</v>
      </c>
      <c r="O124" s="103">
        <f>L124/'סכום נכסי הקרן'!$C$42</f>
        <v>1.8404486075582733E-4</v>
      </c>
    </row>
    <row r="125" spans="2:15">
      <c r="B125" s="99" t="s">
        <v>1257</v>
      </c>
      <c r="C125" s="98" t="s">
        <v>1258</v>
      </c>
      <c r="D125" s="79" t="s">
        <v>121</v>
      </c>
      <c r="E125" s="79" t="s">
        <v>309</v>
      </c>
      <c r="F125" s="98" t="s">
        <v>1259</v>
      </c>
      <c r="G125" s="79" t="s">
        <v>1260</v>
      </c>
      <c r="H125" s="79" t="s">
        <v>133</v>
      </c>
      <c r="I125" s="102">
        <v>16559.801291</v>
      </c>
      <c r="J125" s="78">
        <v>503</v>
      </c>
      <c r="K125" s="98"/>
      <c r="L125" s="102">
        <v>83.295800493999991</v>
      </c>
      <c r="M125" s="103">
        <v>5.6293250599618694E-4</v>
      </c>
      <c r="N125" s="103">
        <f t="shared" si="1"/>
        <v>1.2885387781568121E-4</v>
      </c>
      <c r="O125" s="103">
        <f>L125/'סכום נכסי הקרן'!$C$42</f>
        <v>1.9474947690340452E-5</v>
      </c>
    </row>
    <row r="126" spans="2:15">
      <c r="B126" s="99" t="s">
        <v>1261</v>
      </c>
      <c r="C126" s="98" t="s">
        <v>1262</v>
      </c>
      <c r="D126" s="79" t="s">
        <v>121</v>
      </c>
      <c r="E126" s="79" t="s">
        <v>309</v>
      </c>
      <c r="F126" s="98" t="s">
        <v>1263</v>
      </c>
      <c r="G126" s="79" t="s">
        <v>546</v>
      </c>
      <c r="H126" s="79" t="s">
        <v>133</v>
      </c>
      <c r="I126" s="102">
        <v>33578.35</v>
      </c>
      <c r="J126" s="78">
        <v>1292</v>
      </c>
      <c r="K126" s="98"/>
      <c r="L126" s="102">
        <v>433.83228200000002</v>
      </c>
      <c r="M126" s="103">
        <v>7.3700344257659936E-4</v>
      </c>
      <c r="N126" s="103">
        <f t="shared" si="1"/>
        <v>6.711139280227321E-4</v>
      </c>
      <c r="O126" s="103">
        <f>L126/'סכום נכסי הקרן'!$C$42</f>
        <v>1.0143201635885138E-4</v>
      </c>
    </row>
    <row r="127" spans="2:15">
      <c r="B127" s="99" t="s">
        <v>1264</v>
      </c>
      <c r="C127" s="98" t="s">
        <v>1265</v>
      </c>
      <c r="D127" s="79" t="s">
        <v>121</v>
      </c>
      <c r="E127" s="79" t="s">
        <v>309</v>
      </c>
      <c r="F127" s="98" t="s">
        <v>1266</v>
      </c>
      <c r="G127" s="79" t="s">
        <v>1130</v>
      </c>
      <c r="H127" s="79" t="s">
        <v>133</v>
      </c>
      <c r="I127" s="102">
        <v>34023.548553000001</v>
      </c>
      <c r="J127" s="78">
        <v>111.5</v>
      </c>
      <c r="K127" s="98"/>
      <c r="L127" s="102">
        <v>37.936256720999999</v>
      </c>
      <c r="M127" s="103">
        <v>3.4699941677133952E-4</v>
      </c>
      <c r="N127" s="103">
        <f t="shared" si="1"/>
        <v>5.8685236942577447E-5</v>
      </c>
      <c r="O127" s="103">
        <f>L127/'סכום נכסי הקרן'!$C$42</f>
        <v>8.8696742311999211E-6</v>
      </c>
    </row>
    <row r="128" spans="2:15">
      <c r="B128" s="99" t="s">
        <v>1267</v>
      </c>
      <c r="C128" s="98" t="s">
        <v>1268</v>
      </c>
      <c r="D128" s="79" t="s">
        <v>121</v>
      </c>
      <c r="E128" s="79" t="s">
        <v>309</v>
      </c>
      <c r="F128" s="98" t="s">
        <v>1269</v>
      </c>
      <c r="G128" s="79" t="s">
        <v>1260</v>
      </c>
      <c r="H128" s="79" t="s">
        <v>133</v>
      </c>
      <c r="I128" s="102">
        <v>36945.553359999998</v>
      </c>
      <c r="J128" s="78">
        <v>4395</v>
      </c>
      <c r="K128" s="98"/>
      <c r="L128" s="102">
        <v>1623.757070157</v>
      </c>
      <c r="M128" s="103">
        <v>1.4939128908781011E-3</v>
      </c>
      <c r="N128" s="103">
        <f t="shared" si="1"/>
        <v>2.5118600683287722E-3</v>
      </c>
      <c r="O128" s="103">
        <f>L128/'סכום נכסי הקרן'!$C$42</f>
        <v>3.7964199654226148E-4</v>
      </c>
    </row>
    <row r="129" spans="2:15">
      <c r="B129" s="99" t="s">
        <v>1270</v>
      </c>
      <c r="C129" s="98" t="s">
        <v>1271</v>
      </c>
      <c r="D129" s="79" t="s">
        <v>121</v>
      </c>
      <c r="E129" s="79" t="s">
        <v>309</v>
      </c>
      <c r="F129" s="98" t="s">
        <v>1272</v>
      </c>
      <c r="G129" s="79" t="s">
        <v>619</v>
      </c>
      <c r="H129" s="79" t="s">
        <v>133</v>
      </c>
      <c r="I129" s="102">
        <v>10210.000993</v>
      </c>
      <c r="J129" s="78">
        <v>7824</v>
      </c>
      <c r="K129" s="98"/>
      <c r="L129" s="102">
        <v>798.8304776729999</v>
      </c>
      <c r="M129" s="103">
        <v>1.1537479110780241E-3</v>
      </c>
      <c r="N129" s="103">
        <f t="shared" si="1"/>
        <v>1.235745429602222E-3</v>
      </c>
      <c r="O129" s="103">
        <f>L129/'סכום נכסי הקרן'!$C$42</f>
        <v>1.8677030143016601E-4</v>
      </c>
    </row>
    <row r="130" spans="2:15">
      <c r="B130" s="99" t="s">
        <v>1273</v>
      </c>
      <c r="C130" s="98" t="s">
        <v>1274</v>
      </c>
      <c r="D130" s="79" t="s">
        <v>121</v>
      </c>
      <c r="E130" s="79" t="s">
        <v>309</v>
      </c>
      <c r="F130" s="98" t="s">
        <v>1275</v>
      </c>
      <c r="G130" s="79" t="s">
        <v>128</v>
      </c>
      <c r="H130" s="79" t="s">
        <v>133</v>
      </c>
      <c r="I130" s="102">
        <v>139014.36900000001</v>
      </c>
      <c r="J130" s="78">
        <v>232.9</v>
      </c>
      <c r="K130" s="98"/>
      <c r="L130" s="102">
        <v>323.764465401</v>
      </c>
      <c r="M130" s="103">
        <v>9.2835161228991788E-4</v>
      </c>
      <c r="N130" s="103">
        <f t="shared" si="1"/>
        <v>5.0084526012622783E-4</v>
      </c>
      <c r="O130" s="103">
        <f>L130/'סכום נכסי הקרן'!$C$42</f>
        <v>7.5697646103175427E-5</v>
      </c>
    </row>
    <row r="131" spans="2:15">
      <c r="B131" s="99" t="s">
        <v>1276</v>
      </c>
      <c r="C131" s="98" t="s">
        <v>1277</v>
      </c>
      <c r="D131" s="79" t="s">
        <v>121</v>
      </c>
      <c r="E131" s="79" t="s">
        <v>309</v>
      </c>
      <c r="F131" s="98" t="s">
        <v>1278</v>
      </c>
      <c r="G131" s="79" t="s">
        <v>156</v>
      </c>
      <c r="H131" s="79" t="s">
        <v>133</v>
      </c>
      <c r="I131" s="102">
        <v>16230.517888</v>
      </c>
      <c r="J131" s="78">
        <v>479.4</v>
      </c>
      <c r="K131" s="98"/>
      <c r="L131" s="102">
        <v>77.809102805000009</v>
      </c>
      <c r="M131" s="103">
        <v>1.0661150822357066E-3</v>
      </c>
      <c r="N131" s="103">
        <f t="shared" si="1"/>
        <v>1.2036626776286817E-4</v>
      </c>
      <c r="O131" s="103">
        <f>L131/'סכום נכסי הקרן'!$C$42</f>
        <v>1.819213211197665E-5</v>
      </c>
    </row>
    <row r="132" spans="2:15">
      <c r="B132" s="99" t="s">
        <v>1279</v>
      </c>
      <c r="C132" s="98" t="s">
        <v>1280</v>
      </c>
      <c r="D132" s="79" t="s">
        <v>121</v>
      </c>
      <c r="E132" s="79" t="s">
        <v>309</v>
      </c>
      <c r="F132" s="98" t="s">
        <v>1281</v>
      </c>
      <c r="G132" s="79" t="s">
        <v>129</v>
      </c>
      <c r="H132" s="79" t="s">
        <v>133</v>
      </c>
      <c r="I132" s="102">
        <v>130955.565</v>
      </c>
      <c r="J132" s="78">
        <v>429.8</v>
      </c>
      <c r="K132" s="98"/>
      <c r="L132" s="102">
        <v>562.84701837</v>
      </c>
      <c r="M132" s="103">
        <v>1.6424143154248384E-3</v>
      </c>
      <c r="N132" s="103">
        <f t="shared" si="1"/>
        <v>8.7069240590577704E-4</v>
      </c>
      <c r="O132" s="103">
        <f>L132/'סכום נכסי הקרן'!$C$42</f>
        <v>1.315962650627197E-4</v>
      </c>
    </row>
    <row r="133" spans="2:15">
      <c r="B133" s="99" t="s">
        <v>1282</v>
      </c>
      <c r="C133" s="98" t="s">
        <v>1283</v>
      </c>
      <c r="D133" s="79" t="s">
        <v>121</v>
      </c>
      <c r="E133" s="79" t="s">
        <v>309</v>
      </c>
      <c r="F133" s="98" t="s">
        <v>1284</v>
      </c>
      <c r="G133" s="79" t="s">
        <v>156</v>
      </c>
      <c r="H133" s="79" t="s">
        <v>133</v>
      </c>
      <c r="I133" s="102">
        <v>135499.03474900001</v>
      </c>
      <c r="J133" s="78">
        <v>174.8</v>
      </c>
      <c r="K133" s="98"/>
      <c r="L133" s="102">
        <v>236.852312708</v>
      </c>
      <c r="M133" s="103">
        <v>1.2527702808172545E-3</v>
      </c>
      <c r="N133" s="103">
        <f t="shared" si="1"/>
        <v>3.663970906220721E-4</v>
      </c>
      <c r="O133" s="103">
        <f>L133/'סכום נכסי הקרן'!$C$42</f>
        <v>5.5377178356749476E-5</v>
      </c>
    </row>
    <row r="134" spans="2:15">
      <c r="B134" s="99" t="s">
        <v>1285</v>
      </c>
      <c r="C134" s="98" t="s">
        <v>1286</v>
      </c>
      <c r="D134" s="79" t="s">
        <v>121</v>
      </c>
      <c r="E134" s="79" t="s">
        <v>309</v>
      </c>
      <c r="F134" s="98" t="s">
        <v>1287</v>
      </c>
      <c r="G134" s="79" t="s">
        <v>426</v>
      </c>
      <c r="H134" s="79" t="s">
        <v>133</v>
      </c>
      <c r="I134" s="102">
        <v>45443.003770000003</v>
      </c>
      <c r="J134" s="78">
        <v>934</v>
      </c>
      <c r="K134" s="98"/>
      <c r="L134" s="102">
        <v>424.43765551799993</v>
      </c>
      <c r="M134" s="103">
        <v>1.3275069766922828E-3</v>
      </c>
      <c r="N134" s="103">
        <f t="shared" si="1"/>
        <v>6.5658097383228882E-4</v>
      </c>
      <c r="O134" s="103">
        <f>L134/'סכום נכסי הקרן'!$C$42</f>
        <v>9.9235508753159807E-5</v>
      </c>
    </row>
    <row r="135" spans="2:15">
      <c r="B135" s="99" t="s">
        <v>1288</v>
      </c>
      <c r="C135" s="98" t="s">
        <v>1289</v>
      </c>
      <c r="D135" s="79" t="s">
        <v>121</v>
      </c>
      <c r="E135" s="79" t="s">
        <v>309</v>
      </c>
      <c r="F135" s="98" t="s">
        <v>1290</v>
      </c>
      <c r="G135" s="79" t="s">
        <v>158</v>
      </c>
      <c r="H135" s="79" t="s">
        <v>133</v>
      </c>
      <c r="I135" s="102">
        <v>11273.763121</v>
      </c>
      <c r="J135" s="78">
        <v>2186</v>
      </c>
      <c r="K135" s="98"/>
      <c r="L135" s="102">
        <v>246.44446181999999</v>
      </c>
      <c r="M135" s="103">
        <v>9.599646252329713E-4</v>
      </c>
      <c r="N135" s="103">
        <f t="shared" si="1"/>
        <v>3.8123560111524482E-4</v>
      </c>
      <c r="O135" s="103">
        <f>L135/'סכום נכסי הקרן'!$C$42</f>
        <v>5.7619867677054424E-5</v>
      </c>
    </row>
    <row r="136" spans="2:15">
      <c r="B136" s="99" t="s">
        <v>1291</v>
      </c>
      <c r="C136" s="98" t="s">
        <v>1292</v>
      </c>
      <c r="D136" s="79" t="s">
        <v>121</v>
      </c>
      <c r="E136" s="79" t="s">
        <v>309</v>
      </c>
      <c r="F136" s="98" t="s">
        <v>578</v>
      </c>
      <c r="G136" s="79" t="s">
        <v>130</v>
      </c>
      <c r="H136" s="79" t="s">
        <v>133</v>
      </c>
      <c r="I136" s="102">
        <v>53527.566728999998</v>
      </c>
      <c r="J136" s="78">
        <v>1011</v>
      </c>
      <c r="K136" s="98"/>
      <c r="L136" s="102">
        <v>541.16369963299996</v>
      </c>
      <c r="M136" s="103">
        <v>7.8606431454117083E-4</v>
      </c>
      <c r="N136" s="103">
        <f t="shared" si="1"/>
        <v>8.3714954196058766E-4</v>
      </c>
      <c r="O136" s="103">
        <f>L136/'סכום נכסי הקרן'!$C$42</f>
        <v>1.2652660373943999E-4</v>
      </c>
    </row>
    <row r="137" spans="2:15">
      <c r="B137" s="99" t="s">
        <v>1293</v>
      </c>
      <c r="C137" s="98" t="s">
        <v>1294</v>
      </c>
      <c r="D137" s="79" t="s">
        <v>121</v>
      </c>
      <c r="E137" s="79" t="s">
        <v>309</v>
      </c>
      <c r="F137" s="98" t="s">
        <v>1295</v>
      </c>
      <c r="G137" s="79" t="s">
        <v>426</v>
      </c>
      <c r="H137" s="79" t="s">
        <v>133</v>
      </c>
      <c r="I137" s="102">
        <v>28371.170585</v>
      </c>
      <c r="J137" s="78">
        <v>785.9</v>
      </c>
      <c r="K137" s="98"/>
      <c r="L137" s="102">
        <v>222.96902960700001</v>
      </c>
      <c r="M137" s="103">
        <v>1.8690122572368865E-3</v>
      </c>
      <c r="N137" s="103">
        <f t="shared" si="1"/>
        <v>3.4492043929310593E-4</v>
      </c>
      <c r="O137" s="103">
        <f>L137/'סכום נכסי הקרן'!$C$42</f>
        <v>5.2131201842223537E-5</v>
      </c>
    </row>
    <row r="138" spans="2:15">
      <c r="B138" s="99" t="s">
        <v>1296</v>
      </c>
      <c r="C138" s="98" t="s">
        <v>1297</v>
      </c>
      <c r="D138" s="79" t="s">
        <v>121</v>
      </c>
      <c r="E138" s="79" t="s">
        <v>309</v>
      </c>
      <c r="F138" s="98" t="s">
        <v>1298</v>
      </c>
      <c r="G138" s="79" t="s">
        <v>156</v>
      </c>
      <c r="H138" s="79" t="s">
        <v>133</v>
      </c>
      <c r="I138" s="102">
        <v>34125.677105000002</v>
      </c>
      <c r="J138" s="78">
        <v>617.79999999999995</v>
      </c>
      <c r="K138" s="98"/>
      <c r="L138" s="102">
        <v>210.82843315500003</v>
      </c>
      <c r="M138" s="103">
        <v>1.7379935475245862E-3</v>
      </c>
      <c r="N138" s="103">
        <f t="shared" si="1"/>
        <v>3.2613962534380986E-4</v>
      </c>
      <c r="O138" s="103">
        <f>L138/'סכום נכסי הקרן'!$C$42</f>
        <v>4.9292673615950429E-5</v>
      </c>
    </row>
    <row r="139" spans="2:15">
      <c r="B139" s="99" t="s">
        <v>1299</v>
      </c>
      <c r="C139" s="98" t="s">
        <v>1300</v>
      </c>
      <c r="D139" s="79" t="s">
        <v>121</v>
      </c>
      <c r="E139" s="79" t="s">
        <v>309</v>
      </c>
      <c r="F139" s="98" t="s">
        <v>1301</v>
      </c>
      <c r="G139" s="79" t="s">
        <v>1130</v>
      </c>
      <c r="H139" s="79" t="s">
        <v>133</v>
      </c>
      <c r="I139" s="102">
        <v>141269.05446700001</v>
      </c>
      <c r="J139" s="78">
        <v>41.8</v>
      </c>
      <c r="K139" s="98"/>
      <c r="L139" s="102">
        <v>59.050464734000009</v>
      </c>
      <c r="M139" s="103">
        <v>1.5531659732601455E-3</v>
      </c>
      <c r="N139" s="103">
        <f t="shared" si="1"/>
        <v>9.1347718884604709E-5</v>
      </c>
      <c r="O139" s="103">
        <f>L139/'סכום נכסי הקרן'!$C$42</f>
        <v>1.3806274805748239E-5</v>
      </c>
    </row>
    <row r="140" spans="2:15">
      <c r="B140" s="99" t="s">
        <v>1302</v>
      </c>
      <c r="C140" s="98" t="s">
        <v>1303</v>
      </c>
      <c r="D140" s="79" t="s">
        <v>121</v>
      </c>
      <c r="E140" s="79" t="s">
        <v>309</v>
      </c>
      <c r="F140" s="98" t="s">
        <v>1304</v>
      </c>
      <c r="G140" s="79" t="s">
        <v>420</v>
      </c>
      <c r="H140" s="79" t="s">
        <v>133</v>
      </c>
      <c r="I140" s="102">
        <v>84872.519935999997</v>
      </c>
      <c r="J140" s="78">
        <v>87.1</v>
      </c>
      <c r="K140" s="98"/>
      <c r="L140" s="102">
        <v>73.923964814000001</v>
      </c>
      <c r="M140" s="103">
        <v>4.8540179535453673E-4</v>
      </c>
      <c r="N140" s="103">
        <f t="shared" ref="N140:N198" si="2">IFERROR(L140/$L$11,0)</f>
        <v>1.1435617970296128E-4</v>
      </c>
      <c r="O140" s="103">
        <f>L140/'סכום נכסי הקרן'!$C$42</f>
        <v>1.7283768680738243E-5</v>
      </c>
    </row>
    <row r="141" spans="2:15">
      <c r="B141" s="99" t="s">
        <v>1305</v>
      </c>
      <c r="C141" s="98" t="s">
        <v>1306</v>
      </c>
      <c r="D141" s="79" t="s">
        <v>121</v>
      </c>
      <c r="E141" s="79" t="s">
        <v>309</v>
      </c>
      <c r="F141" s="98" t="s">
        <v>1307</v>
      </c>
      <c r="G141" s="79" t="s">
        <v>556</v>
      </c>
      <c r="H141" s="79" t="s">
        <v>133</v>
      </c>
      <c r="I141" s="102">
        <v>19681.026448000001</v>
      </c>
      <c r="J141" s="78">
        <v>1998</v>
      </c>
      <c r="K141" s="98"/>
      <c r="L141" s="102">
        <v>393.22690842899999</v>
      </c>
      <c r="M141" s="103">
        <v>1.3826474187080143E-3</v>
      </c>
      <c r="N141" s="103">
        <f t="shared" si="2"/>
        <v>6.082997187379E-4</v>
      </c>
      <c r="O141" s="103">
        <f>L141/'סכום נכסי הקרן'!$C$42</f>
        <v>9.1938290125931376E-5</v>
      </c>
    </row>
    <row r="142" spans="2:15">
      <c r="B142" s="99" t="s">
        <v>1308</v>
      </c>
      <c r="C142" s="98" t="s">
        <v>1309</v>
      </c>
      <c r="D142" s="79" t="s">
        <v>121</v>
      </c>
      <c r="E142" s="79" t="s">
        <v>309</v>
      </c>
      <c r="F142" s="98" t="s">
        <v>1310</v>
      </c>
      <c r="G142" s="79" t="s">
        <v>1311</v>
      </c>
      <c r="H142" s="79" t="s">
        <v>133</v>
      </c>
      <c r="I142" s="102">
        <v>120551.330042</v>
      </c>
      <c r="J142" s="78">
        <v>567.5</v>
      </c>
      <c r="K142" s="98"/>
      <c r="L142" s="102">
        <v>684.12879807000002</v>
      </c>
      <c r="M142" s="103">
        <v>1.2811072091799165E-3</v>
      </c>
      <c r="N142" s="103">
        <f t="shared" si="2"/>
        <v>1.058308438527468E-3</v>
      </c>
      <c r="O142" s="103">
        <f>L142/'סכום נכסי הקרן'!$C$42</f>
        <v>1.5995251233378148E-4</v>
      </c>
    </row>
    <row r="143" spans="2:15">
      <c r="B143" s="99" t="s">
        <v>1312</v>
      </c>
      <c r="C143" s="98" t="s">
        <v>1313</v>
      </c>
      <c r="D143" s="79" t="s">
        <v>121</v>
      </c>
      <c r="E143" s="79" t="s">
        <v>309</v>
      </c>
      <c r="F143" s="98" t="s">
        <v>1314</v>
      </c>
      <c r="G143" s="79" t="s">
        <v>619</v>
      </c>
      <c r="H143" s="79" t="s">
        <v>133</v>
      </c>
      <c r="I143" s="102">
        <v>17013.214788000001</v>
      </c>
      <c r="J143" s="78">
        <v>194.8</v>
      </c>
      <c r="K143" s="98"/>
      <c r="L143" s="102">
        <v>33.141742466999993</v>
      </c>
      <c r="M143" s="103">
        <v>2.3130494910886316E-4</v>
      </c>
      <c r="N143" s="103">
        <f t="shared" si="2"/>
        <v>5.1268395394665798E-5</v>
      </c>
      <c r="O143" s="103">
        <f>L143/'סכום נכסי הקרן'!$C$42</f>
        <v>7.7486943769518346E-6</v>
      </c>
    </row>
    <row r="144" spans="2:15">
      <c r="B144" s="99" t="s">
        <v>1315</v>
      </c>
      <c r="C144" s="98" t="s">
        <v>1316</v>
      </c>
      <c r="D144" s="79" t="s">
        <v>121</v>
      </c>
      <c r="E144" s="79" t="s">
        <v>309</v>
      </c>
      <c r="F144" s="98" t="s">
        <v>1317</v>
      </c>
      <c r="G144" s="79" t="s">
        <v>546</v>
      </c>
      <c r="H144" s="79" t="s">
        <v>133</v>
      </c>
      <c r="I144" s="102">
        <v>38434.215928999998</v>
      </c>
      <c r="J144" s="78">
        <v>477.5</v>
      </c>
      <c r="K144" s="98"/>
      <c r="L144" s="102">
        <v>183.523381059</v>
      </c>
      <c r="M144" s="103">
        <v>5.2846197994261971E-4</v>
      </c>
      <c r="N144" s="103">
        <f t="shared" si="2"/>
        <v>2.8390025882517924E-4</v>
      </c>
      <c r="O144" s="103">
        <f>L144/'סכום נכסי הקרן'!$C$42</f>
        <v>4.2908624743163306E-5</v>
      </c>
    </row>
    <row r="145" spans="2:15">
      <c r="B145" s="99" t="s">
        <v>1318</v>
      </c>
      <c r="C145" s="98" t="s">
        <v>1319</v>
      </c>
      <c r="D145" s="79" t="s">
        <v>121</v>
      </c>
      <c r="E145" s="79" t="s">
        <v>309</v>
      </c>
      <c r="F145" s="98" t="s">
        <v>1320</v>
      </c>
      <c r="G145" s="79" t="s">
        <v>420</v>
      </c>
      <c r="H145" s="79" t="s">
        <v>133</v>
      </c>
      <c r="I145" s="102">
        <v>56438.994355000003</v>
      </c>
      <c r="J145" s="78">
        <v>517.5</v>
      </c>
      <c r="K145" s="98"/>
      <c r="L145" s="102">
        <v>292.07179578799997</v>
      </c>
      <c r="M145" s="103">
        <v>4.5531494927746269E-4</v>
      </c>
      <c r="N145" s="103">
        <f t="shared" si="2"/>
        <v>4.5181849822770425E-4</v>
      </c>
      <c r="O145" s="103">
        <f>L145/'סכום נכסי הקרן'!$C$42</f>
        <v>6.8287751736113332E-5</v>
      </c>
    </row>
    <row r="146" spans="2:15">
      <c r="B146" s="99" t="s">
        <v>1321</v>
      </c>
      <c r="C146" s="98" t="s">
        <v>1322</v>
      </c>
      <c r="D146" s="79" t="s">
        <v>121</v>
      </c>
      <c r="E146" s="79" t="s">
        <v>309</v>
      </c>
      <c r="F146" s="98" t="s">
        <v>1323</v>
      </c>
      <c r="G146" s="79" t="s">
        <v>531</v>
      </c>
      <c r="H146" s="79" t="s">
        <v>133</v>
      </c>
      <c r="I146" s="102">
        <v>13539.663757</v>
      </c>
      <c r="J146" s="78">
        <v>9226</v>
      </c>
      <c r="K146" s="98"/>
      <c r="L146" s="102">
        <v>1249.1693782299999</v>
      </c>
      <c r="M146" s="103">
        <v>2.283335161452163E-4</v>
      </c>
      <c r="N146" s="103">
        <f t="shared" si="2"/>
        <v>1.9323941600769329E-3</v>
      </c>
      <c r="O146" s="103">
        <f>L146/'סכום נכסי הקרן'!$C$42</f>
        <v>2.9206164240124839E-4</v>
      </c>
    </row>
    <row r="147" spans="2:15">
      <c r="B147" s="99" t="s">
        <v>1324</v>
      </c>
      <c r="C147" s="98" t="s">
        <v>1325</v>
      </c>
      <c r="D147" s="79" t="s">
        <v>121</v>
      </c>
      <c r="E147" s="79" t="s">
        <v>309</v>
      </c>
      <c r="F147" s="98" t="s">
        <v>1326</v>
      </c>
      <c r="G147" s="79" t="s">
        <v>129</v>
      </c>
      <c r="H147" s="79" t="s">
        <v>133</v>
      </c>
      <c r="I147" s="102">
        <v>19697.345526000001</v>
      </c>
      <c r="J147" s="78">
        <v>1431</v>
      </c>
      <c r="K147" s="98"/>
      <c r="L147" s="102">
        <v>281.86901447700001</v>
      </c>
      <c r="M147" s="103">
        <v>1.7091452745396053E-3</v>
      </c>
      <c r="N147" s="103">
        <f t="shared" si="2"/>
        <v>4.3603537436514645E-4</v>
      </c>
      <c r="O147" s="103">
        <f>L147/'סכום נכסי הקרן'!$C$42</f>
        <v>6.5902293752045821E-5</v>
      </c>
    </row>
    <row r="148" spans="2:15">
      <c r="B148" s="99" t="s">
        <v>1327</v>
      </c>
      <c r="C148" s="98" t="s">
        <v>1328</v>
      </c>
      <c r="D148" s="79" t="s">
        <v>121</v>
      </c>
      <c r="E148" s="79" t="s">
        <v>309</v>
      </c>
      <c r="F148" s="98" t="s">
        <v>1329</v>
      </c>
      <c r="G148" s="79" t="s">
        <v>510</v>
      </c>
      <c r="H148" s="79" t="s">
        <v>133</v>
      </c>
      <c r="I148" s="102">
        <v>8262.4566930000001</v>
      </c>
      <c r="J148" s="78">
        <v>27470</v>
      </c>
      <c r="K148" s="98"/>
      <c r="L148" s="102">
        <v>2269.6968534980001</v>
      </c>
      <c r="M148" s="103">
        <v>2.2635676953431491E-3</v>
      </c>
      <c r="N148" s="103">
        <f t="shared" si="2"/>
        <v>3.5110922676147879E-3</v>
      </c>
      <c r="O148" s="103">
        <f>L148/'סכום נכסי הקרן'!$C$42</f>
        <v>5.3066573864054363E-4</v>
      </c>
    </row>
    <row r="149" spans="2:15">
      <c r="B149" s="99" t="s">
        <v>1330</v>
      </c>
      <c r="C149" s="98" t="s">
        <v>1331</v>
      </c>
      <c r="D149" s="79" t="s">
        <v>121</v>
      </c>
      <c r="E149" s="79" t="s">
        <v>309</v>
      </c>
      <c r="F149" s="98" t="s">
        <v>1332</v>
      </c>
      <c r="G149" s="79" t="s">
        <v>1130</v>
      </c>
      <c r="H149" s="79" t="s">
        <v>133</v>
      </c>
      <c r="I149" s="102">
        <v>24025.309424999999</v>
      </c>
      <c r="J149" s="78">
        <v>764.2</v>
      </c>
      <c r="K149" s="98"/>
      <c r="L149" s="102">
        <v>183.60141462600001</v>
      </c>
      <c r="M149" s="103">
        <v>1.098423234326251E-3</v>
      </c>
      <c r="N149" s="103">
        <f t="shared" si="2"/>
        <v>2.8402097232631745E-4</v>
      </c>
      <c r="O149" s="103">
        <f>L149/'סכום נכסי הקרן'!$C$42</f>
        <v>4.2926869356053788E-5</v>
      </c>
    </row>
    <row r="150" spans="2:15">
      <c r="B150" s="99" t="s">
        <v>1333</v>
      </c>
      <c r="C150" s="98" t="s">
        <v>1334</v>
      </c>
      <c r="D150" s="79" t="s">
        <v>121</v>
      </c>
      <c r="E150" s="79" t="s">
        <v>309</v>
      </c>
      <c r="F150" s="98" t="s">
        <v>1335</v>
      </c>
      <c r="G150" s="79" t="s">
        <v>556</v>
      </c>
      <c r="H150" s="79" t="s">
        <v>133</v>
      </c>
      <c r="I150" s="102">
        <v>829.99250900000004</v>
      </c>
      <c r="J150" s="78">
        <v>11570</v>
      </c>
      <c r="K150" s="98"/>
      <c r="L150" s="102">
        <v>96.030133361000011</v>
      </c>
      <c r="M150" s="103">
        <v>2.4963502098156176E-4</v>
      </c>
      <c r="N150" s="103">
        <f t="shared" si="2"/>
        <v>1.4855316831504834E-4</v>
      </c>
      <c r="O150" s="103">
        <f>L150/'סכום נכסי הקרן'!$C$42</f>
        <v>2.2452294267063399E-5</v>
      </c>
    </row>
    <row r="151" spans="2:15">
      <c r="B151" s="99" t="s">
        <v>1336</v>
      </c>
      <c r="C151" s="98" t="s">
        <v>1337</v>
      </c>
      <c r="D151" s="79" t="s">
        <v>121</v>
      </c>
      <c r="E151" s="79" t="s">
        <v>309</v>
      </c>
      <c r="F151" s="98" t="s">
        <v>1338</v>
      </c>
      <c r="G151" s="79" t="s">
        <v>128</v>
      </c>
      <c r="H151" s="79" t="s">
        <v>133</v>
      </c>
      <c r="I151" s="102">
        <v>53377.202878000004</v>
      </c>
      <c r="J151" s="78">
        <v>1324</v>
      </c>
      <c r="K151" s="98"/>
      <c r="L151" s="102">
        <v>706.714166105</v>
      </c>
      <c r="M151" s="103">
        <v>1.3472251066358808E-3</v>
      </c>
      <c r="N151" s="103">
        <f t="shared" si="2"/>
        <v>1.0932467215614813E-3</v>
      </c>
      <c r="O151" s="103">
        <f>L151/'סכום נכסי הקרן'!$C$42</f>
        <v>1.6523307700138913E-4</v>
      </c>
    </row>
    <row r="152" spans="2:15">
      <c r="B152" s="99" t="s">
        <v>1341</v>
      </c>
      <c r="C152" s="98" t="s">
        <v>1342</v>
      </c>
      <c r="D152" s="79" t="s">
        <v>121</v>
      </c>
      <c r="E152" s="79" t="s">
        <v>309</v>
      </c>
      <c r="F152" s="98" t="s">
        <v>1343</v>
      </c>
      <c r="G152" s="79" t="s">
        <v>420</v>
      </c>
      <c r="H152" s="79" t="s">
        <v>133</v>
      </c>
      <c r="I152" s="102">
        <v>75074.088778999998</v>
      </c>
      <c r="J152" s="78">
        <v>587.6</v>
      </c>
      <c r="K152" s="98"/>
      <c r="L152" s="102">
        <v>441.13534563200005</v>
      </c>
      <c r="M152" s="103">
        <v>5.4090830770601268E-4</v>
      </c>
      <c r="N152" s="103">
        <f t="shared" si="2"/>
        <v>6.824113531430497E-4</v>
      </c>
      <c r="O152" s="103">
        <f>L152/'סכום נכסי הקרן'!$C$42</f>
        <v>1.0313950678896824E-4</v>
      </c>
    </row>
    <row r="153" spans="2:15">
      <c r="B153" s="99" t="s">
        <v>1344</v>
      </c>
      <c r="C153" s="98" t="s">
        <v>1345</v>
      </c>
      <c r="D153" s="79" t="s">
        <v>121</v>
      </c>
      <c r="E153" s="79" t="s">
        <v>309</v>
      </c>
      <c r="F153" s="98" t="s">
        <v>543</v>
      </c>
      <c r="G153" s="79" t="s">
        <v>344</v>
      </c>
      <c r="H153" s="79" t="s">
        <v>133</v>
      </c>
      <c r="I153" s="102">
        <v>200592.02614799998</v>
      </c>
      <c r="J153" s="78">
        <v>370</v>
      </c>
      <c r="K153" s="98"/>
      <c r="L153" s="102">
        <v>742.19049674600001</v>
      </c>
      <c r="M153" s="103">
        <v>3.8456080172788074E-4</v>
      </c>
      <c r="N153" s="103">
        <f t="shared" si="2"/>
        <v>1.1481265924151555E-3</v>
      </c>
      <c r="O153" s="103">
        <f>L153/'סכום נכסי הקרן'!$C$42</f>
        <v>1.7352760901118074E-4</v>
      </c>
    </row>
    <row r="154" spans="2:15">
      <c r="B154" s="99" t="s">
        <v>1346</v>
      </c>
      <c r="C154" s="98" t="s">
        <v>1347</v>
      </c>
      <c r="D154" s="79" t="s">
        <v>121</v>
      </c>
      <c r="E154" s="79" t="s">
        <v>309</v>
      </c>
      <c r="F154" s="98" t="s">
        <v>1348</v>
      </c>
      <c r="G154" s="79" t="s">
        <v>156</v>
      </c>
      <c r="H154" s="79" t="s">
        <v>133</v>
      </c>
      <c r="I154" s="102">
        <v>11080.8555</v>
      </c>
      <c r="J154" s="78">
        <v>514.5</v>
      </c>
      <c r="K154" s="98"/>
      <c r="L154" s="102">
        <v>57.011001548000003</v>
      </c>
      <c r="M154" s="103">
        <v>1.4617682785419222E-3</v>
      </c>
      <c r="N154" s="103">
        <f t="shared" si="2"/>
        <v>8.819278503896199E-5</v>
      </c>
      <c r="O154" s="103">
        <f>L154/'סכום נכסי הקרן'!$C$42</f>
        <v>1.3329438775262089E-5</v>
      </c>
    </row>
    <row r="155" spans="2:15">
      <c r="B155" s="99" t="s">
        <v>1349</v>
      </c>
      <c r="C155" s="98" t="s">
        <v>1350</v>
      </c>
      <c r="D155" s="79" t="s">
        <v>121</v>
      </c>
      <c r="E155" s="79" t="s">
        <v>309</v>
      </c>
      <c r="F155" s="98" t="s">
        <v>1351</v>
      </c>
      <c r="G155" s="79" t="s">
        <v>546</v>
      </c>
      <c r="H155" s="79" t="s">
        <v>133</v>
      </c>
      <c r="I155" s="102">
        <v>36295.224666000002</v>
      </c>
      <c r="J155" s="78">
        <v>911.3</v>
      </c>
      <c r="K155" s="98"/>
      <c r="L155" s="102">
        <v>330.75838239799998</v>
      </c>
      <c r="M155" s="103">
        <v>1.2979771017443246E-3</v>
      </c>
      <c r="N155" s="103">
        <f t="shared" si="2"/>
        <v>5.1166445294074871E-4</v>
      </c>
      <c r="O155" s="103">
        <f>L155/'סכום נכסי הקרן'!$C$42</f>
        <v>7.7332856604297488E-5</v>
      </c>
    </row>
    <row r="156" spans="2:15">
      <c r="B156" s="99" t="s">
        <v>1352</v>
      </c>
      <c r="C156" s="98" t="s">
        <v>1353</v>
      </c>
      <c r="D156" s="79" t="s">
        <v>121</v>
      </c>
      <c r="E156" s="79" t="s">
        <v>309</v>
      </c>
      <c r="F156" s="98" t="s">
        <v>1354</v>
      </c>
      <c r="G156" s="79" t="s">
        <v>344</v>
      </c>
      <c r="H156" s="79" t="s">
        <v>133</v>
      </c>
      <c r="I156" s="102">
        <v>20981.213737999999</v>
      </c>
      <c r="J156" s="78">
        <v>6090</v>
      </c>
      <c r="K156" s="98"/>
      <c r="L156" s="102">
        <v>1277.7559166580002</v>
      </c>
      <c r="M156" s="103">
        <v>1.3088743369918142E-3</v>
      </c>
      <c r="N156" s="103">
        <f t="shared" si="2"/>
        <v>1.976615913249713E-3</v>
      </c>
      <c r="O156" s="103">
        <f>L156/'סכום נכסי הקרן'!$C$42</f>
        <v>2.9874530877135928E-4</v>
      </c>
    </row>
    <row r="157" spans="2:15">
      <c r="B157" s="99" t="s">
        <v>1355</v>
      </c>
      <c r="C157" s="98" t="s">
        <v>1356</v>
      </c>
      <c r="D157" s="79" t="s">
        <v>121</v>
      </c>
      <c r="E157" s="79" t="s">
        <v>309</v>
      </c>
      <c r="F157" s="98" t="s">
        <v>1357</v>
      </c>
      <c r="G157" s="79" t="s">
        <v>158</v>
      </c>
      <c r="H157" s="79" t="s">
        <v>133</v>
      </c>
      <c r="I157" s="102">
        <v>221499.70329900002</v>
      </c>
      <c r="J157" s="78">
        <v>60.1</v>
      </c>
      <c r="K157" s="98"/>
      <c r="L157" s="102">
        <v>133.121321733</v>
      </c>
      <c r="M157" s="103">
        <v>1.6136815617080998E-3</v>
      </c>
      <c r="N157" s="103">
        <f t="shared" si="2"/>
        <v>2.059311324642538E-4</v>
      </c>
      <c r="O157" s="103">
        <f>L157/'סכום נכסי הקרן'!$C$42</f>
        <v>3.1124387566284366E-5</v>
      </c>
    </row>
    <row r="158" spans="2:15">
      <c r="B158" s="99" t="s">
        <v>1358</v>
      </c>
      <c r="C158" s="98" t="s">
        <v>1359</v>
      </c>
      <c r="D158" s="79" t="s">
        <v>121</v>
      </c>
      <c r="E158" s="79" t="s">
        <v>309</v>
      </c>
      <c r="F158" s="98" t="s">
        <v>1360</v>
      </c>
      <c r="G158" s="79" t="s">
        <v>1216</v>
      </c>
      <c r="H158" s="79" t="s">
        <v>133</v>
      </c>
      <c r="I158" s="102">
        <v>6632.3731950000001</v>
      </c>
      <c r="J158" s="78">
        <v>722.4</v>
      </c>
      <c r="K158" s="98"/>
      <c r="L158" s="102">
        <v>47.912263959999997</v>
      </c>
      <c r="M158" s="103">
        <v>3.5567071394518627E-4</v>
      </c>
      <c r="N158" s="103">
        <f t="shared" si="2"/>
        <v>7.4117554181128405E-5</v>
      </c>
      <c r="O158" s="103">
        <f>L158/'סכום נכסי הקרן'!$C$42</f>
        <v>1.1202111376719368E-5</v>
      </c>
    </row>
    <row r="159" spans="2:15">
      <c r="B159" s="99" t="s">
        <v>1361</v>
      </c>
      <c r="C159" s="98" t="s">
        <v>1362</v>
      </c>
      <c r="D159" s="79" t="s">
        <v>121</v>
      </c>
      <c r="E159" s="79" t="s">
        <v>309</v>
      </c>
      <c r="F159" s="98" t="s">
        <v>1363</v>
      </c>
      <c r="G159" s="79" t="s">
        <v>156</v>
      </c>
      <c r="H159" s="79" t="s">
        <v>133</v>
      </c>
      <c r="I159" s="102">
        <v>90327.457206999999</v>
      </c>
      <c r="J159" s="78">
        <v>239</v>
      </c>
      <c r="K159" s="98"/>
      <c r="L159" s="102">
        <v>215.88262272399999</v>
      </c>
      <c r="M159" s="103">
        <v>1.1809272874769483E-3</v>
      </c>
      <c r="N159" s="103">
        <f t="shared" si="2"/>
        <v>3.3395816987209158E-4</v>
      </c>
      <c r="O159" s="103">
        <f>L159/'סכום נכסי הקרן'!$C$42</f>
        <v>5.0474366773223451E-5</v>
      </c>
    </row>
    <row r="160" spans="2:15">
      <c r="B160" s="99" t="s">
        <v>1364</v>
      </c>
      <c r="C160" s="98" t="s">
        <v>1365</v>
      </c>
      <c r="D160" s="79" t="s">
        <v>121</v>
      </c>
      <c r="E160" s="79" t="s">
        <v>309</v>
      </c>
      <c r="F160" s="98" t="s">
        <v>1366</v>
      </c>
      <c r="G160" s="79" t="s">
        <v>510</v>
      </c>
      <c r="H160" s="79" t="s">
        <v>133</v>
      </c>
      <c r="I160" s="102">
        <v>256.75735700000001</v>
      </c>
      <c r="J160" s="78">
        <v>93.5</v>
      </c>
      <c r="K160" s="98"/>
      <c r="L160" s="102">
        <v>0.24006824499999999</v>
      </c>
      <c r="M160" s="103">
        <v>3.7452191586939909E-5</v>
      </c>
      <c r="N160" s="103">
        <f t="shared" si="2"/>
        <v>3.7137195543109352E-7</v>
      </c>
      <c r="O160" s="103">
        <f>L160/'סכום נכסי הקרן'!$C$42</f>
        <v>5.61290783660049E-8</v>
      </c>
    </row>
    <row r="161" spans="2:15">
      <c r="B161" s="99" t="s">
        <v>1367</v>
      </c>
      <c r="C161" s="98" t="s">
        <v>1368</v>
      </c>
      <c r="D161" s="79" t="s">
        <v>121</v>
      </c>
      <c r="E161" s="79" t="s">
        <v>309</v>
      </c>
      <c r="F161" s="98" t="s">
        <v>1369</v>
      </c>
      <c r="G161" s="79" t="s">
        <v>1370</v>
      </c>
      <c r="H161" s="79" t="s">
        <v>133</v>
      </c>
      <c r="I161" s="102">
        <v>27282.409374999999</v>
      </c>
      <c r="J161" s="78">
        <v>801.2</v>
      </c>
      <c r="K161" s="98"/>
      <c r="L161" s="102">
        <v>218.586663913</v>
      </c>
      <c r="M161" s="103">
        <v>5.46547870881215E-4</v>
      </c>
      <c r="N161" s="103">
        <f t="shared" si="2"/>
        <v>3.3814116818544683E-4</v>
      </c>
      <c r="O161" s="103">
        <f>L161/'סכום נכסי הקרן'!$C$42</f>
        <v>5.1106584248726244E-5</v>
      </c>
    </row>
    <row r="162" spans="2:15">
      <c r="B162" s="99" t="s">
        <v>1371</v>
      </c>
      <c r="C162" s="98" t="s">
        <v>1372</v>
      </c>
      <c r="D162" s="79" t="s">
        <v>121</v>
      </c>
      <c r="E162" s="79" t="s">
        <v>309</v>
      </c>
      <c r="F162" s="98" t="s">
        <v>1373</v>
      </c>
      <c r="G162" s="79" t="s">
        <v>426</v>
      </c>
      <c r="H162" s="79" t="s">
        <v>133</v>
      </c>
      <c r="I162" s="102">
        <v>12395.565427</v>
      </c>
      <c r="J162" s="78">
        <v>511.5</v>
      </c>
      <c r="K162" s="98"/>
      <c r="L162" s="102">
        <v>63.403317242</v>
      </c>
      <c r="M162" s="103">
        <v>8.2588249144356141E-4</v>
      </c>
      <c r="N162" s="103">
        <f t="shared" si="2"/>
        <v>9.8081334767867817E-5</v>
      </c>
      <c r="O162" s="103">
        <f>L162/'סכום נכסי הקרן'!$C$42</f>
        <v>1.4823992078339591E-5</v>
      </c>
    </row>
    <row r="163" spans="2:15">
      <c r="B163" s="99" t="s">
        <v>1374</v>
      </c>
      <c r="C163" s="98" t="s">
        <v>1375</v>
      </c>
      <c r="D163" s="79" t="s">
        <v>121</v>
      </c>
      <c r="E163" s="79" t="s">
        <v>309</v>
      </c>
      <c r="F163" s="98" t="s">
        <v>1376</v>
      </c>
      <c r="G163" s="79" t="s">
        <v>426</v>
      </c>
      <c r="H163" s="79" t="s">
        <v>133</v>
      </c>
      <c r="I163" s="102">
        <v>27195.391081000002</v>
      </c>
      <c r="J163" s="78">
        <v>2399</v>
      </c>
      <c r="K163" s="98"/>
      <c r="L163" s="102">
        <v>652.41743203300007</v>
      </c>
      <c r="M163" s="103">
        <v>1.0571380468326994E-3</v>
      </c>
      <c r="N163" s="103">
        <f t="shared" si="2"/>
        <v>1.0092527543217047E-3</v>
      </c>
      <c r="O163" s="103">
        <f>L163/'סכום נכסי הקרן'!$C$42</f>
        <v>1.5253824665535393E-4</v>
      </c>
    </row>
    <row r="164" spans="2:15">
      <c r="B164" s="99" t="s">
        <v>1377</v>
      </c>
      <c r="C164" s="98" t="s">
        <v>1378</v>
      </c>
      <c r="D164" s="79" t="s">
        <v>121</v>
      </c>
      <c r="E164" s="79" t="s">
        <v>309</v>
      </c>
      <c r="F164" s="98" t="s">
        <v>1379</v>
      </c>
      <c r="G164" s="79" t="s">
        <v>490</v>
      </c>
      <c r="H164" s="79" t="s">
        <v>133</v>
      </c>
      <c r="I164" s="102">
        <v>379651.85141199996</v>
      </c>
      <c r="J164" s="78">
        <v>188</v>
      </c>
      <c r="K164" s="98"/>
      <c r="L164" s="102">
        <v>713.74548065399983</v>
      </c>
      <c r="M164" s="103">
        <v>1.6453775386358136E-3</v>
      </c>
      <c r="N164" s="103">
        <f t="shared" si="2"/>
        <v>1.1041237662673031E-3</v>
      </c>
      <c r="O164" s="103">
        <f>L164/'סכום נכסי הקרן'!$C$42</f>
        <v>1.6687703122505933E-4</v>
      </c>
    </row>
    <row r="165" spans="2:15">
      <c r="B165" s="99" t="s">
        <v>1380</v>
      </c>
      <c r="C165" s="98" t="s">
        <v>1381</v>
      </c>
      <c r="D165" s="79" t="s">
        <v>121</v>
      </c>
      <c r="E165" s="79" t="s">
        <v>309</v>
      </c>
      <c r="F165" s="98" t="s">
        <v>1382</v>
      </c>
      <c r="G165" s="79" t="s">
        <v>619</v>
      </c>
      <c r="H165" s="79" t="s">
        <v>133</v>
      </c>
      <c r="I165" s="102">
        <v>151102.57500000001</v>
      </c>
      <c r="J165" s="78">
        <v>417.8</v>
      </c>
      <c r="K165" s="98"/>
      <c r="L165" s="102">
        <v>631.30655834999993</v>
      </c>
      <c r="M165" s="103">
        <v>5.2555589370804499E-4</v>
      </c>
      <c r="N165" s="103">
        <f t="shared" si="2"/>
        <v>9.7659543039902352E-4</v>
      </c>
      <c r="O165" s="103">
        <f>L165/'סכום נכסי הקרן'!$C$42</f>
        <v>1.4760242566275267E-4</v>
      </c>
    </row>
    <row r="166" spans="2:15">
      <c r="B166" s="99" t="s">
        <v>1383</v>
      </c>
      <c r="C166" s="98" t="s">
        <v>1384</v>
      </c>
      <c r="D166" s="79" t="s">
        <v>121</v>
      </c>
      <c r="E166" s="79" t="s">
        <v>309</v>
      </c>
      <c r="F166" s="98" t="s">
        <v>1385</v>
      </c>
      <c r="G166" s="79" t="s">
        <v>482</v>
      </c>
      <c r="H166" s="79" t="s">
        <v>133</v>
      </c>
      <c r="I166" s="102">
        <v>126959.74135</v>
      </c>
      <c r="J166" s="78">
        <v>486.3</v>
      </c>
      <c r="K166" s="98"/>
      <c r="L166" s="102">
        <v>617.40522218499996</v>
      </c>
      <c r="M166" s="103">
        <v>8.325355431793675E-4</v>
      </c>
      <c r="N166" s="103">
        <f t="shared" si="2"/>
        <v>9.5509085200423823E-4</v>
      </c>
      <c r="O166" s="103">
        <f>L166/'סכום נכסי הקרן'!$C$42</f>
        <v>1.4435222825743792E-4</v>
      </c>
    </row>
    <row r="167" spans="2:15">
      <c r="B167" s="99" t="s">
        <v>1386</v>
      </c>
      <c r="C167" s="98" t="s">
        <v>1387</v>
      </c>
      <c r="D167" s="79" t="s">
        <v>121</v>
      </c>
      <c r="E167" s="79" t="s">
        <v>309</v>
      </c>
      <c r="F167" s="98" t="s">
        <v>1388</v>
      </c>
      <c r="G167" s="79" t="s">
        <v>619</v>
      </c>
      <c r="H167" s="79" t="s">
        <v>133</v>
      </c>
      <c r="I167" s="102">
        <v>2357.1498019999999</v>
      </c>
      <c r="J167" s="78">
        <v>21880</v>
      </c>
      <c r="K167" s="98"/>
      <c r="L167" s="102">
        <v>515.74437678200002</v>
      </c>
      <c r="M167" s="103">
        <v>1.0426779869144929E-3</v>
      </c>
      <c r="N167" s="103">
        <f t="shared" si="2"/>
        <v>7.9782729160252747E-4</v>
      </c>
      <c r="O167" s="103">
        <f>L167/'סכום נכסי הקרן'!$C$42</f>
        <v>1.2058344718279272E-4</v>
      </c>
    </row>
    <row r="168" spans="2:15">
      <c r="B168" s="99" t="s">
        <v>1389</v>
      </c>
      <c r="C168" s="98" t="s">
        <v>1390</v>
      </c>
      <c r="D168" s="79" t="s">
        <v>121</v>
      </c>
      <c r="E168" s="79" t="s">
        <v>309</v>
      </c>
      <c r="F168" s="98" t="s">
        <v>1391</v>
      </c>
      <c r="G168" s="79" t="s">
        <v>1392</v>
      </c>
      <c r="H168" s="79" t="s">
        <v>133</v>
      </c>
      <c r="I168" s="102">
        <v>11142.555718</v>
      </c>
      <c r="J168" s="78">
        <v>1372</v>
      </c>
      <c r="K168" s="98"/>
      <c r="L168" s="102">
        <v>152.87586445299999</v>
      </c>
      <c r="M168" s="103">
        <v>2.4860700935953574E-4</v>
      </c>
      <c r="N168" s="103">
        <f t="shared" si="2"/>
        <v>2.3649028933472399E-4</v>
      </c>
      <c r="O168" s="103">
        <f>L168/'סכום נכסי הקרן'!$C$42</f>
        <v>3.5743092036821361E-5</v>
      </c>
    </row>
    <row r="169" spans="2:15">
      <c r="B169" s="99" t="s">
        <v>1393</v>
      </c>
      <c r="C169" s="98" t="s">
        <v>1394</v>
      </c>
      <c r="D169" s="79" t="s">
        <v>121</v>
      </c>
      <c r="E169" s="79" t="s">
        <v>309</v>
      </c>
      <c r="F169" s="98" t="s">
        <v>548</v>
      </c>
      <c r="G169" s="79" t="s">
        <v>482</v>
      </c>
      <c r="H169" s="79" t="s">
        <v>133</v>
      </c>
      <c r="I169" s="102">
        <v>17996.151309000001</v>
      </c>
      <c r="J169" s="78">
        <v>8</v>
      </c>
      <c r="K169" s="98"/>
      <c r="L169" s="102">
        <v>1.4396920709999999</v>
      </c>
      <c r="M169" s="103">
        <v>7.3214994940372152E-4</v>
      </c>
      <c r="N169" s="103">
        <f t="shared" si="2"/>
        <v>2.2271219570331374E-6</v>
      </c>
      <c r="O169" s="103">
        <f>L169/'סכום נכסי הקרן'!$C$42</f>
        <v>3.3660673895489547E-7</v>
      </c>
    </row>
    <row r="170" spans="2:15">
      <c r="B170" s="99" t="s">
        <v>1395</v>
      </c>
      <c r="C170" s="98" t="s">
        <v>1396</v>
      </c>
      <c r="D170" s="79" t="s">
        <v>121</v>
      </c>
      <c r="E170" s="79" t="s">
        <v>309</v>
      </c>
      <c r="F170" s="98" t="s">
        <v>1397</v>
      </c>
      <c r="G170" s="79" t="s">
        <v>556</v>
      </c>
      <c r="H170" s="79" t="s">
        <v>133</v>
      </c>
      <c r="I170" s="102">
        <v>14328.519934</v>
      </c>
      <c r="J170" s="78">
        <v>7804</v>
      </c>
      <c r="K170" s="98"/>
      <c r="L170" s="102">
        <v>1118.1976956219999</v>
      </c>
      <c r="M170" s="103">
        <v>1.1392153608171523E-3</v>
      </c>
      <c r="N170" s="103">
        <f t="shared" si="2"/>
        <v>1.7297883973854385E-3</v>
      </c>
      <c r="O170" s="103">
        <f>L170/'סכום נכסי הקרן'!$C$42</f>
        <v>2.614398505152288E-4</v>
      </c>
    </row>
    <row r="171" spans="2:15">
      <c r="B171" s="99" t="s">
        <v>1398</v>
      </c>
      <c r="C171" s="98" t="s">
        <v>1399</v>
      </c>
      <c r="D171" s="79" t="s">
        <v>121</v>
      </c>
      <c r="E171" s="79" t="s">
        <v>309</v>
      </c>
      <c r="F171" s="98" t="s">
        <v>1400</v>
      </c>
      <c r="G171" s="79" t="s">
        <v>426</v>
      </c>
      <c r="H171" s="79" t="s">
        <v>133</v>
      </c>
      <c r="I171" s="102">
        <v>139010.03739300001</v>
      </c>
      <c r="J171" s="78">
        <v>409.9</v>
      </c>
      <c r="K171" s="98"/>
      <c r="L171" s="102">
        <v>569.80214330700005</v>
      </c>
      <c r="M171" s="103">
        <v>1.6278085004603087E-3</v>
      </c>
      <c r="N171" s="103">
        <f t="shared" si="2"/>
        <v>8.8145158960423436E-4</v>
      </c>
      <c r="O171" s="103">
        <f>L171/'סכום נכסי הקרן'!$C$42</f>
        <v>1.3322240579880177E-4</v>
      </c>
    </row>
    <row r="172" spans="2:15">
      <c r="B172" s="99" t="s">
        <v>1401</v>
      </c>
      <c r="C172" s="98" t="s">
        <v>1402</v>
      </c>
      <c r="D172" s="79" t="s">
        <v>121</v>
      </c>
      <c r="E172" s="79" t="s">
        <v>309</v>
      </c>
      <c r="F172" s="98" t="s">
        <v>659</v>
      </c>
      <c r="G172" s="79" t="s">
        <v>333</v>
      </c>
      <c r="H172" s="79" t="s">
        <v>133</v>
      </c>
      <c r="I172" s="102">
        <v>186359.8425</v>
      </c>
      <c r="J172" s="78">
        <v>1023</v>
      </c>
      <c r="K172" s="98"/>
      <c r="L172" s="102">
        <v>1906.461188775</v>
      </c>
      <c r="M172" s="103">
        <v>2.6210867209693583E-3</v>
      </c>
      <c r="N172" s="103">
        <f t="shared" si="2"/>
        <v>2.9491873014228054E-3</v>
      </c>
      <c r="O172" s="103">
        <f>L172/'סכום נכסי הקרן'!$C$42</f>
        <v>4.4573954154785794E-4</v>
      </c>
    </row>
    <row r="173" spans="2:15">
      <c r="B173" s="99" t="s">
        <v>1403</v>
      </c>
      <c r="C173" s="98" t="s">
        <v>1404</v>
      </c>
      <c r="D173" s="79" t="s">
        <v>121</v>
      </c>
      <c r="E173" s="79" t="s">
        <v>309</v>
      </c>
      <c r="F173" s="98" t="s">
        <v>1405</v>
      </c>
      <c r="G173" s="79" t="s">
        <v>158</v>
      </c>
      <c r="H173" s="79" t="s">
        <v>133</v>
      </c>
      <c r="I173" s="102">
        <v>31580.438174999999</v>
      </c>
      <c r="J173" s="78">
        <v>55.3</v>
      </c>
      <c r="K173" s="98"/>
      <c r="L173" s="102">
        <v>17.463982310999999</v>
      </c>
      <c r="M173" s="103">
        <v>8.0433406711455748E-4</v>
      </c>
      <c r="N173" s="103">
        <f t="shared" si="2"/>
        <v>2.7015789866127848E-5</v>
      </c>
      <c r="O173" s="103">
        <f>L173/'סכום נכסי הקרן'!$C$42</f>
        <v>4.0831607350511613E-6</v>
      </c>
    </row>
    <row r="174" spans="2:15">
      <c r="B174" s="99" t="s">
        <v>1406</v>
      </c>
      <c r="C174" s="98" t="s">
        <v>1407</v>
      </c>
      <c r="D174" s="79" t="s">
        <v>121</v>
      </c>
      <c r="E174" s="79" t="s">
        <v>309</v>
      </c>
      <c r="F174" s="98" t="s">
        <v>1408</v>
      </c>
      <c r="G174" s="79" t="s">
        <v>510</v>
      </c>
      <c r="H174" s="79" t="s">
        <v>133</v>
      </c>
      <c r="I174" s="102">
        <v>38517.708495999999</v>
      </c>
      <c r="J174" s="78">
        <v>3057</v>
      </c>
      <c r="K174" s="98"/>
      <c r="L174" s="102">
        <v>1177.4863487170001</v>
      </c>
      <c r="M174" s="103">
        <v>1.0792297140935837E-3</v>
      </c>
      <c r="N174" s="103">
        <f t="shared" si="2"/>
        <v>1.8215045801515764E-3</v>
      </c>
      <c r="O174" s="103">
        <f>L174/'סכום נכסי הקרן'!$C$42</f>
        <v>2.7530181487367259E-4</v>
      </c>
    </row>
    <row r="175" spans="2:15">
      <c r="B175" s="99" t="s">
        <v>1409</v>
      </c>
      <c r="C175" s="98" t="s">
        <v>1410</v>
      </c>
      <c r="D175" s="79" t="s">
        <v>121</v>
      </c>
      <c r="E175" s="79" t="s">
        <v>309</v>
      </c>
      <c r="F175" s="98" t="s">
        <v>1411</v>
      </c>
      <c r="G175" s="79" t="s">
        <v>426</v>
      </c>
      <c r="H175" s="79" t="s">
        <v>133</v>
      </c>
      <c r="I175" s="102">
        <v>8394.5874999999996</v>
      </c>
      <c r="J175" s="78">
        <v>6693</v>
      </c>
      <c r="K175" s="98"/>
      <c r="L175" s="102">
        <v>561.84974137500001</v>
      </c>
      <c r="M175" s="103">
        <v>9.9890376972322048E-4</v>
      </c>
      <c r="N175" s="103">
        <f t="shared" si="2"/>
        <v>8.6914967497216437E-4</v>
      </c>
      <c r="O175" s="103">
        <f>L175/'סכום נכסי הקרן'!$C$42</f>
        <v>1.3136309703749849E-4</v>
      </c>
    </row>
    <row r="176" spans="2:15">
      <c r="B176" s="99" t="s">
        <v>1412</v>
      </c>
      <c r="C176" s="98" t="s">
        <v>1413</v>
      </c>
      <c r="D176" s="79" t="s">
        <v>121</v>
      </c>
      <c r="E176" s="79" t="s">
        <v>309</v>
      </c>
      <c r="F176" s="98" t="s">
        <v>1414</v>
      </c>
      <c r="G176" s="79" t="s">
        <v>426</v>
      </c>
      <c r="H176" s="79" t="s">
        <v>133</v>
      </c>
      <c r="I176" s="102">
        <v>32916.722192000001</v>
      </c>
      <c r="J176" s="78">
        <v>1193</v>
      </c>
      <c r="K176" s="98"/>
      <c r="L176" s="102">
        <v>392.69649574599998</v>
      </c>
      <c r="M176" s="103">
        <v>1.9741299764184325E-3</v>
      </c>
      <c r="N176" s="103">
        <f t="shared" si="2"/>
        <v>6.0747920040874262E-4</v>
      </c>
      <c r="O176" s="103">
        <f>L176/'סכום נכסי הקרן'!$C$42</f>
        <v>9.1814277160158131E-5</v>
      </c>
    </row>
    <row r="177" spans="2:15">
      <c r="B177" s="99" t="s">
        <v>1415</v>
      </c>
      <c r="C177" s="98" t="s">
        <v>1416</v>
      </c>
      <c r="D177" s="79" t="s">
        <v>121</v>
      </c>
      <c r="E177" s="79" t="s">
        <v>309</v>
      </c>
      <c r="F177" s="98" t="s">
        <v>1417</v>
      </c>
      <c r="G177" s="79" t="s">
        <v>127</v>
      </c>
      <c r="H177" s="79" t="s">
        <v>133</v>
      </c>
      <c r="I177" s="102">
        <v>26703.182837999997</v>
      </c>
      <c r="J177" s="78">
        <v>825</v>
      </c>
      <c r="K177" s="98"/>
      <c r="L177" s="102">
        <v>220.30125840900001</v>
      </c>
      <c r="M177" s="103">
        <v>1.3350923872806359E-3</v>
      </c>
      <c r="N177" s="103">
        <f t="shared" si="2"/>
        <v>3.4079354859815371E-4</v>
      </c>
      <c r="O177" s="103">
        <f>L177/'סכום נכסי הקרן'!$C$42</f>
        <v>5.150746446023404E-5</v>
      </c>
    </row>
    <row r="178" spans="2:15">
      <c r="B178" s="99" t="s">
        <v>1418</v>
      </c>
      <c r="C178" s="98" t="s">
        <v>1419</v>
      </c>
      <c r="D178" s="79" t="s">
        <v>121</v>
      </c>
      <c r="E178" s="79" t="s">
        <v>309</v>
      </c>
      <c r="F178" s="98" t="s">
        <v>666</v>
      </c>
      <c r="G178" s="79" t="s">
        <v>127</v>
      </c>
      <c r="H178" s="79" t="s">
        <v>133</v>
      </c>
      <c r="I178" s="102">
        <v>111489.204944</v>
      </c>
      <c r="J178" s="78">
        <v>919</v>
      </c>
      <c r="K178" s="98"/>
      <c r="L178" s="102">
        <v>1024.5857934319999</v>
      </c>
      <c r="M178" s="103">
        <v>1.2598280047807135E-3</v>
      </c>
      <c r="N178" s="103">
        <f t="shared" si="2"/>
        <v>1.5849760955005119E-3</v>
      </c>
      <c r="O178" s="103">
        <f>L178/'סכום נכסי הקרן'!$C$42</f>
        <v>2.3955295000486232E-4</v>
      </c>
    </row>
    <row r="179" spans="2:15">
      <c r="B179" s="71"/>
      <c r="C179" s="98"/>
      <c r="D179" s="98"/>
      <c r="E179" s="98"/>
      <c r="F179" s="98"/>
      <c r="G179" s="98"/>
      <c r="H179" s="98"/>
      <c r="I179" s="102"/>
      <c r="J179" s="78"/>
      <c r="K179" s="98"/>
      <c r="L179" s="98"/>
      <c r="M179" s="98"/>
      <c r="N179" s="103"/>
      <c r="O179" s="98"/>
    </row>
    <row r="180" spans="2:15">
      <c r="B180" s="97" t="s">
        <v>198</v>
      </c>
      <c r="C180" s="70"/>
      <c r="D180" s="70"/>
      <c r="E180" s="70"/>
      <c r="F180" s="70"/>
      <c r="G180" s="70"/>
      <c r="H180" s="70"/>
      <c r="I180" s="100"/>
      <c r="J180" s="77"/>
      <c r="K180" s="100">
        <v>12.304703923000002</v>
      </c>
      <c r="L180" s="100">
        <f>L181+L207</f>
        <v>127215.56339007302</v>
      </c>
      <c r="M180" s="70"/>
      <c r="N180" s="101">
        <f t="shared" si="2"/>
        <v>0.19679525935402098</v>
      </c>
      <c r="O180" s="101">
        <f>L180/'סכום נכסי הקרן'!$C$42</f>
        <v>2.9743593647285058E-2</v>
      </c>
    </row>
    <row r="181" spans="2:15">
      <c r="B181" s="82" t="s">
        <v>66</v>
      </c>
      <c r="C181" s="70"/>
      <c r="D181" s="70"/>
      <c r="E181" s="70"/>
      <c r="F181" s="70"/>
      <c r="G181" s="70"/>
      <c r="H181" s="70"/>
      <c r="I181" s="100"/>
      <c r="J181" s="77"/>
      <c r="K181" s="100">
        <v>0.20678387400000001</v>
      </c>
      <c r="L181" s="100">
        <f>SUM(L182:L205)</f>
        <v>53597.876328102015</v>
      </c>
      <c r="M181" s="70"/>
      <c r="N181" s="101">
        <f t="shared" si="2"/>
        <v>8.291287395765802E-2</v>
      </c>
      <c r="O181" s="101">
        <f>L181/'סכום נכסי הקרן'!$C$42</f>
        <v>1.2531434137286575E-2</v>
      </c>
    </row>
    <row r="182" spans="2:15">
      <c r="B182" s="99" t="s">
        <v>1420</v>
      </c>
      <c r="C182" s="98" t="s">
        <v>1421</v>
      </c>
      <c r="D182" s="79" t="s">
        <v>1422</v>
      </c>
      <c r="E182" s="79" t="s">
        <v>672</v>
      </c>
      <c r="F182" s="98" t="s">
        <v>1423</v>
      </c>
      <c r="G182" s="79" t="s">
        <v>775</v>
      </c>
      <c r="H182" s="79" t="s">
        <v>132</v>
      </c>
      <c r="I182" s="102">
        <v>23504.845000000001</v>
      </c>
      <c r="J182" s="78">
        <v>341</v>
      </c>
      <c r="K182" s="98"/>
      <c r="L182" s="102">
        <v>282.053203983</v>
      </c>
      <c r="M182" s="103">
        <v>3.7225955453485608E-4</v>
      </c>
      <c r="N182" s="103">
        <f t="shared" si="2"/>
        <v>4.3632030508146467E-4</v>
      </c>
      <c r="O182" s="103">
        <f>L182/'סכום נכסי הקרן'!$C$42</f>
        <v>6.5945358119915334E-5</v>
      </c>
    </row>
    <row r="183" spans="2:15">
      <c r="B183" s="99" t="s">
        <v>1424</v>
      </c>
      <c r="C183" s="98" t="s">
        <v>1425</v>
      </c>
      <c r="D183" s="79" t="s">
        <v>1422</v>
      </c>
      <c r="E183" s="79" t="s">
        <v>672</v>
      </c>
      <c r="F183" s="98" t="s">
        <v>695</v>
      </c>
      <c r="G183" s="79" t="s">
        <v>696</v>
      </c>
      <c r="H183" s="79" t="s">
        <v>132</v>
      </c>
      <c r="I183" s="102">
        <v>25720.562792000001</v>
      </c>
      <c r="J183" s="78">
        <v>2196</v>
      </c>
      <c r="K183" s="98"/>
      <c r="L183" s="102">
        <v>1987.6141037580001</v>
      </c>
      <c r="M183" s="103">
        <v>5.7949385095451382E-4</v>
      </c>
      <c r="N183" s="103">
        <f t="shared" si="2"/>
        <v>3.0747262569234381E-3</v>
      </c>
      <c r="O183" s="103">
        <f>L183/'סכום נכסי הקרן'!$C$42</f>
        <v>4.6471347258447026E-4</v>
      </c>
    </row>
    <row r="184" spans="2:15">
      <c r="B184" s="99" t="s">
        <v>1426</v>
      </c>
      <c r="C184" s="98" t="s">
        <v>1427</v>
      </c>
      <c r="D184" s="79" t="s">
        <v>1422</v>
      </c>
      <c r="E184" s="79" t="s">
        <v>672</v>
      </c>
      <c r="F184" s="98" t="s">
        <v>1428</v>
      </c>
      <c r="G184" s="79" t="s">
        <v>700</v>
      </c>
      <c r="H184" s="79" t="s">
        <v>132</v>
      </c>
      <c r="I184" s="102">
        <v>3643.7378610000001</v>
      </c>
      <c r="J184" s="78">
        <v>12616</v>
      </c>
      <c r="K184" s="98"/>
      <c r="L184" s="102">
        <v>1617.6630752689998</v>
      </c>
      <c r="M184" s="103">
        <v>2.9054297282231845E-5</v>
      </c>
      <c r="N184" s="103">
        <f t="shared" si="2"/>
        <v>2.5024330039623722E-3</v>
      </c>
      <c r="O184" s="103">
        <f>L184/'סכום נכסי הקרן'!$C$42</f>
        <v>3.7821719203873125E-4</v>
      </c>
    </row>
    <row r="185" spans="2:15">
      <c r="B185" s="99" t="s">
        <v>1429</v>
      </c>
      <c r="C185" s="98" t="s">
        <v>1430</v>
      </c>
      <c r="D185" s="79" t="s">
        <v>1422</v>
      </c>
      <c r="E185" s="79" t="s">
        <v>672</v>
      </c>
      <c r="F185" s="98" t="s">
        <v>699</v>
      </c>
      <c r="G185" s="79" t="s">
        <v>700</v>
      </c>
      <c r="H185" s="79" t="s">
        <v>132</v>
      </c>
      <c r="I185" s="102">
        <v>2807.1500599999999</v>
      </c>
      <c r="J185" s="78">
        <v>12965</v>
      </c>
      <c r="K185" s="98"/>
      <c r="L185" s="102">
        <v>1280.7295115769998</v>
      </c>
      <c r="M185" s="103">
        <v>6.8944085307887161E-5</v>
      </c>
      <c r="N185" s="103">
        <f t="shared" si="2"/>
        <v>1.9812158958910195E-3</v>
      </c>
      <c r="O185" s="103">
        <f>L185/'סכום נכסי הקרן'!$C$42</f>
        <v>2.9944054916951059E-4</v>
      </c>
    </row>
    <row r="186" spans="2:15">
      <c r="B186" s="99" t="s">
        <v>1431</v>
      </c>
      <c r="C186" s="98" t="s">
        <v>1432</v>
      </c>
      <c r="D186" s="79" t="s">
        <v>1422</v>
      </c>
      <c r="E186" s="79" t="s">
        <v>672</v>
      </c>
      <c r="F186" s="98" t="s">
        <v>661</v>
      </c>
      <c r="G186" s="79" t="s">
        <v>559</v>
      </c>
      <c r="H186" s="79" t="s">
        <v>132</v>
      </c>
      <c r="I186" s="102">
        <v>117.524225</v>
      </c>
      <c r="J186" s="78">
        <v>16404</v>
      </c>
      <c r="K186" s="102">
        <v>0.20678387400000001</v>
      </c>
      <c r="L186" s="102">
        <v>68.048437218999993</v>
      </c>
      <c r="M186" s="103">
        <v>2.6502723940981151E-6</v>
      </c>
      <c r="N186" s="103">
        <f t="shared" si="2"/>
        <v>1.0526707184471663E-4</v>
      </c>
      <c r="O186" s="103">
        <f>L186/'סכום נכסי הקרן'!$C$42</f>
        <v>1.5910042851979091E-5</v>
      </c>
    </row>
    <row r="187" spans="2:15">
      <c r="B187" s="99" t="s">
        <v>1435</v>
      </c>
      <c r="C187" s="98" t="s">
        <v>1436</v>
      </c>
      <c r="D187" s="79" t="s">
        <v>1437</v>
      </c>
      <c r="E187" s="79" t="s">
        <v>672</v>
      </c>
      <c r="F187" s="98" t="s">
        <v>1438</v>
      </c>
      <c r="G187" s="79" t="s">
        <v>1439</v>
      </c>
      <c r="H187" s="79" t="s">
        <v>132</v>
      </c>
      <c r="I187" s="102">
        <v>3101.8504489999996</v>
      </c>
      <c r="J187" s="78">
        <v>2914</v>
      </c>
      <c r="K187" s="98"/>
      <c r="L187" s="102">
        <v>318.07509785800005</v>
      </c>
      <c r="M187" s="103">
        <v>8.3556895143297415E-5</v>
      </c>
      <c r="N187" s="103">
        <f t="shared" si="2"/>
        <v>4.9204413130717018E-4</v>
      </c>
      <c r="O187" s="103">
        <f>L187/'סכום נכסי הקרן'!$C$42</f>
        <v>7.4367445365155916E-5</v>
      </c>
    </row>
    <row r="188" spans="2:15">
      <c r="B188" s="99" t="s">
        <v>1440</v>
      </c>
      <c r="C188" s="98" t="s">
        <v>1441</v>
      </c>
      <c r="D188" s="79" t="s">
        <v>1437</v>
      </c>
      <c r="E188" s="79" t="s">
        <v>672</v>
      </c>
      <c r="F188" s="98" t="s">
        <v>1442</v>
      </c>
      <c r="G188" s="79" t="s">
        <v>1439</v>
      </c>
      <c r="H188" s="79" t="s">
        <v>132</v>
      </c>
      <c r="I188" s="102">
        <v>7471.1828750000013</v>
      </c>
      <c r="J188" s="78">
        <v>2064</v>
      </c>
      <c r="K188" s="98"/>
      <c r="L188" s="102">
        <v>542.64814996600001</v>
      </c>
      <c r="M188" s="103">
        <v>4.774848721335632E-5</v>
      </c>
      <c r="N188" s="103">
        <f t="shared" si="2"/>
        <v>8.3944590240970314E-4</v>
      </c>
      <c r="O188" s="103">
        <f>L188/'סכום נכסי הקרן'!$C$42</f>
        <v>1.2687367516936359E-4</v>
      </c>
    </row>
    <row r="189" spans="2:15">
      <c r="B189" s="99" t="s">
        <v>1443</v>
      </c>
      <c r="C189" s="98" t="s">
        <v>1444</v>
      </c>
      <c r="D189" s="79" t="s">
        <v>1422</v>
      </c>
      <c r="E189" s="79" t="s">
        <v>672</v>
      </c>
      <c r="F189" s="98" t="s">
        <v>1445</v>
      </c>
      <c r="G189" s="79" t="s">
        <v>893</v>
      </c>
      <c r="H189" s="79" t="s">
        <v>132</v>
      </c>
      <c r="I189" s="102">
        <v>14897.034978</v>
      </c>
      <c r="J189" s="78">
        <v>3570</v>
      </c>
      <c r="K189" s="98"/>
      <c r="L189" s="102">
        <v>1871.4891792640001</v>
      </c>
      <c r="M189" s="103">
        <v>1.793071897717266E-4</v>
      </c>
      <c r="N189" s="103">
        <f t="shared" si="2"/>
        <v>2.8950875867460274E-3</v>
      </c>
      <c r="O189" s="103">
        <f>L189/'סכום נכסי הקרן'!$C$42</f>
        <v>4.3756292217673044E-4</v>
      </c>
    </row>
    <row r="190" spans="2:15">
      <c r="B190" s="99" t="s">
        <v>1446</v>
      </c>
      <c r="C190" s="98" t="s">
        <v>1447</v>
      </c>
      <c r="D190" s="79" t="s">
        <v>1437</v>
      </c>
      <c r="E190" s="79" t="s">
        <v>672</v>
      </c>
      <c r="F190" s="98" t="s">
        <v>1448</v>
      </c>
      <c r="G190" s="79" t="s">
        <v>866</v>
      </c>
      <c r="H190" s="79" t="s">
        <v>132</v>
      </c>
      <c r="I190" s="102">
        <v>21293.844966000001</v>
      </c>
      <c r="J190" s="78">
        <v>171</v>
      </c>
      <c r="K190" s="98"/>
      <c r="L190" s="102">
        <v>128.13549919600001</v>
      </c>
      <c r="M190" s="103">
        <v>1.5932474909816891E-4</v>
      </c>
      <c r="N190" s="103">
        <f t="shared" si="2"/>
        <v>1.9821834785586838E-4</v>
      </c>
      <c r="O190" s="103">
        <f>L190/'סכום נכסי הקרן'!$C$42</f>
        <v>2.9958678940813032E-5</v>
      </c>
    </row>
    <row r="191" spans="2:15">
      <c r="B191" s="99" t="s">
        <v>1449</v>
      </c>
      <c r="C191" s="98" t="s">
        <v>1450</v>
      </c>
      <c r="D191" s="79" t="s">
        <v>1437</v>
      </c>
      <c r="E191" s="79" t="s">
        <v>672</v>
      </c>
      <c r="F191" s="98" t="s">
        <v>1451</v>
      </c>
      <c r="G191" s="79" t="s">
        <v>775</v>
      </c>
      <c r="H191" s="79" t="s">
        <v>132</v>
      </c>
      <c r="I191" s="102">
        <v>34669.646374999997</v>
      </c>
      <c r="J191" s="78">
        <v>393</v>
      </c>
      <c r="K191" s="98"/>
      <c r="L191" s="102">
        <v>479.46976838299997</v>
      </c>
      <c r="M191" s="103">
        <v>2.5528132996376209E-4</v>
      </c>
      <c r="N191" s="103">
        <f t="shared" si="2"/>
        <v>7.4171253034522829E-4</v>
      </c>
      <c r="O191" s="103">
        <f>L191/'סכום נכסי הקרן'!$C$42</f>
        <v>1.121022741000153E-4</v>
      </c>
    </row>
    <row r="192" spans="2:15">
      <c r="B192" s="99" t="s">
        <v>1452</v>
      </c>
      <c r="C192" s="98" t="s">
        <v>1453</v>
      </c>
      <c r="D192" s="79" t="s">
        <v>1422</v>
      </c>
      <c r="E192" s="79" t="s">
        <v>672</v>
      </c>
      <c r="F192" s="98" t="s">
        <v>1454</v>
      </c>
      <c r="G192" s="79" t="s">
        <v>765</v>
      </c>
      <c r="H192" s="79" t="s">
        <v>132</v>
      </c>
      <c r="I192" s="102">
        <v>7952.7299919999996</v>
      </c>
      <c r="J192" s="78">
        <v>2297</v>
      </c>
      <c r="K192" s="98"/>
      <c r="L192" s="102">
        <v>642.83053776500003</v>
      </c>
      <c r="M192" s="103">
        <v>1.5974256634533076E-4</v>
      </c>
      <c r="N192" s="103">
        <f t="shared" si="2"/>
        <v>9.9442237277408137E-4</v>
      </c>
      <c r="O192" s="103">
        <f>L192/'סכום נכסי הקרן'!$C$42</f>
        <v>1.5029678594215059E-4</v>
      </c>
    </row>
    <row r="193" spans="2:15">
      <c r="B193" s="99" t="s">
        <v>1457</v>
      </c>
      <c r="C193" s="98" t="s">
        <v>1458</v>
      </c>
      <c r="D193" s="79" t="s">
        <v>1422</v>
      </c>
      <c r="E193" s="79" t="s">
        <v>672</v>
      </c>
      <c r="F193" s="98" t="s">
        <v>1459</v>
      </c>
      <c r="G193" s="79" t="s">
        <v>700</v>
      </c>
      <c r="H193" s="79" t="s">
        <v>132</v>
      </c>
      <c r="I193" s="102">
        <v>1175.24225</v>
      </c>
      <c r="J193" s="78">
        <v>12200</v>
      </c>
      <c r="K193" s="98"/>
      <c r="L193" s="102">
        <v>504.55265228600001</v>
      </c>
      <c r="M193" s="103">
        <v>2.6160654792429835E-5</v>
      </c>
      <c r="N193" s="103">
        <f t="shared" si="2"/>
        <v>7.8051432873763222E-4</v>
      </c>
      <c r="O193" s="103">
        <f>L193/'סכום נכסי הקרן'!$C$42</f>
        <v>1.1796676965725525E-4</v>
      </c>
    </row>
    <row r="194" spans="2:15">
      <c r="B194" s="99" t="s">
        <v>1460</v>
      </c>
      <c r="C194" s="98" t="s">
        <v>1461</v>
      </c>
      <c r="D194" s="79" t="s">
        <v>1422</v>
      </c>
      <c r="E194" s="79" t="s">
        <v>672</v>
      </c>
      <c r="F194" s="98" t="s">
        <v>703</v>
      </c>
      <c r="G194" s="79" t="s">
        <v>158</v>
      </c>
      <c r="H194" s="79" t="s">
        <v>132</v>
      </c>
      <c r="I194" s="102">
        <v>20159.937665000001</v>
      </c>
      <c r="J194" s="78">
        <v>19230</v>
      </c>
      <c r="K194" s="98"/>
      <c r="L194" s="102">
        <v>13642.304409522003</v>
      </c>
      <c r="M194" s="103">
        <v>3.1732124236498493E-4</v>
      </c>
      <c r="N194" s="103">
        <f t="shared" si="2"/>
        <v>2.1103870964485186E-2</v>
      </c>
      <c r="O194" s="103">
        <f>L194/'סכום נכסי הקרן'!$C$42</f>
        <v>3.1896345695156592E-3</v>
      </c>
    </row>
    <row r="195" spans="2:15">
      <c r="B195" s="99" t="s">
        <v>1462</v>
      </c>
      <c r="C195" s="98" t="s">
        <v>1463</v>
      </c>
      <c r="D195" s="79" t="s">
        <v>1422</v>
      </c>
      <c r="E195" s="79" t="s">
        <v>672</v>
      </c>
      <c r="F195" s="98" t="s">
        <v>706</v>
      </c>
      <c r="G195" s="79" t="s">
        <v>696</v>
      </c>
      <c r="H195" s="79" t="s">
        <v>132</v>
      </c>
      <c r="I195" s="102">
        <v>17656.923510000001</v>
      </c>
      <c r="J195" s="78">
        <v>8168</v>
      </c>
      <c r="K195" s="98"/>
      <c r="L195" s="102">
        <v>5075.1634258169997</v>
      </c>
      <c r="M195" s="103">
        <v>6.1342449415970935E-4</v>
      </c>
      <c r="N195" s="103">
        <f t="shared" si="2"/>
        <v>7.8509898948860429E-3</v>
      </c>
      <c r="O195" s="103">
        <f>L195/'סכום נכסי הקרן'!$C$42</f>
        <v>1.1865969430815988E-3</v>
      </c>
    </row>
    <row r="196" spans="2:15">
      <c r="B196" s="99" t="s">
        <v>1466</v>
      </c>
      <c r="C196" s="98" t="s">
        <v>1467</v>
      </c>
      <c r="D196" s="79" t="s">
        <v>1422</v>
      </c>
      <c r="E196" s="79" t="s">
        <v>672</v>
      </c>
      <c r="F196" s="98" t="s">
        <v>1182</v>
      </c>
      <c r="G196" s="79" t="s">
        <v>158</v>
      </c>
      <c r="H196" s="79" t="s">
        <v>132</v>
      </c>
      <c r="I196" s="102">
        <v>32219.081602999995</v>
      </c>
      <c r="J196" s="78">
        <v>2530</v>
      </c>
      <c r="K196" s="98"/>
      <c r="L196" s="102">
        <v>2868.4873885019997</v>
      </c>
      <c r="M196" s="103">
        <v>7.2138245722944334E-4</v>
      </c>
      <c r="N196" s="103">
        <f t="shared" si="2"/>
        <v>4.4373872546009507E-3</v>
      </c>
      <c r="O196" s="103">
        <f>L196/'סכום נכסי הקרן'!$C$42</f>
        <v>6.7066576598302492E-4</v>
      </c>
    </row>
    <row r="197" spans="2:15">
      <c r="B197" s="99" t="s">
        <v>1468</v>
      </c>
      <c r="C197" s="98" t="s">
        <v>1469</v>
      </c>
      <c r="D197" s="79" t="s">
        <v>1437</v>
      </c>
      <c r="E197" s="79" t="s">
        <v>672</v>
      </c>
      <c r="F197" s="98" t="s">
        <v>1470</v>
      </c>
      <c r="G197" s="79" t="s">
        <v>700</v>
      </c>
      <c r="H197" s="79" t="s">
        <v>132</v>
      </c>
      <c r="I197" s="102">
        <v>12399.628407</v>
      </c>
      <c r="J197" s="78">
        <v>462</v>
      </c>
      <c r="K197" s="98"/>
      <c r="L197" s="102">
        <v>201.59043070299998</v>
      </c>
      <c r="M197" s="103">
        <v>1.3054768381254121E-4</v>
      </c>
      <c r="N197" s="103">
        <f t="shared" si="2"/>
        <v>3.1184895964216113E-4</v>
      </c>
      <c r="O197" s="103">
        <f>L197/'סכום נכסי הקרן'!$C$42</f>
        <v>4.713278544092896E-5</v>
      </c>
    </row>
    <row r="198" spans="2:15">
      <c r="B198" s="99" t="s">
        <v>1473</v>
      </c>
      <c r="C198" s="98" t="s">
        <v>1474</v>
      </c>
      <c r="D198" s="79" t="s">
        <v>1437</v>
      </c>
      <c r="E198" s="79" t="s">
        <v>672</v>
      </c>
      <c r="F198" s="98" t="s">
        <v>1475</v>
      </c>
      <c r="G198" s="79" t="s">
        <v>700</v>
      </c>
      <c r="H198" s="79" t="s">
        <v>132</v>
      </c>
      <c r="I198" s="102">
        <v>26643.581266000001</v>
      </c>
      <c r="J198" s="78">
        <v>643</v>
      </c>
      <c r="K198" s="98"/>
      <c r="L198" s="102">
        <v>602.86884269500001</v>
      </c>
      <c r="M198" s="103">
        <v>3.5047332223913405E-4</v>
      </c>
      <c r="N198" s="103">
        <f t="shared" si="2"/>
        <v>9.3260389761304113E-4</v>
      </c>
      <c r="O198" s="103">
        <f>L198/'סכום נכסי הקרן'!$C$42</f>
        <v>1.4095355475294262E-4</v>
      </c>
    </row>
    <row r="199" spans="2:15">
      <c r="B199" s="99" t="s">
        <v>1476</v>
      </c>
      <c r="C199" s="98" t="s">
        <v>1477</v>
      </c>
      <c r="D199" s="79" t="s">
        <v>1422</v>
      </c>
      <c r="E199" s="79" t="s">
        <v>672</v>
      </c>
      <c r="F199" s="98" t="s">
        <v>1478</v>
      </c>
      <c r="G199" s="79" t="s">
        <v>875</v>
      </c>
      <c r="H199" s="79" t="s">
        <v>132</v>
      </c>
      <c r="I199" s="102">
        <v>20661.363164999999</v>
      </c>
      <c r="J199" s="78">
        <v>455.99</v>
      </c>
      <c r="K199" s="98"/>
      <c r="L199" s="102">
        <v>331.53818602000001</v>
      </c>
      <c r="M199" s="103">
        <v>8.9329172083457687E-4</v>
      </c>
      <c r="N199" s="103">
        <f t="shared" ref="N199:N207" si="3">IFERROR(L199/$L$11,0)</f>
        <v>5.1287076490405905E-4</v>
      </c>
      <c r="O199" s="103">
        <f>L199/'סכום נכסי הקרן'!$C$42</f>
        <v>7.7515178337891769E-5</v>
      </c>
    </row>
    <row r="200" spans="2:15">
      <c r="B200" s="99" t="s">
        <v>1479</v>
      </c>
      <c r="C200" s="98" t="s">
        <v>1480</v>
      </c>
      <c r="D200" s="79" t="s">
        <v>1422</v>
      </c>
      <c r="E200" s="79" t="s">
        <v>672</v>
      </c>
      <c r="F200" s="98" t="s">
        <v>709</v>
      </c>
      <c r="G200" s="79" t="s">
        <v>710</v>
      </c>
      <c r="H200" s="79" t="s">
        <v>132</v>
      </c>
      <c r="I200" s="102">
        <v>6041.7189370000006</v>
      </c>
      <c r="J200" s="78">
        <v>28327</v>
      </c>
      <c r="K200" s="98"/>
      <c r="L200" s="102">
        <v>6022.549348427</v>
      </c>
      <c r="M200" s="103">
        <v>1.0809074959019053E-4</v>
      </c>
      <c r="N200" s="103">
        <f t="shared" si="3"/>
        <v>9.3165421699383574E-3</v>
      </c>
      <c r="O200" s="103">
        <f>L200/'סכום נכסי הקרן'!$C$42</f>
        <v>1.408100202261198E-3</v>
      </c>
    </row>
    <row r="201" spans="2:15">
      <c r="B201" s="99" t="s">
        <v>1481</v>
      </c>
      <c r="C201" s="98" t="s">
        <v>1482</v>
      </c>
      <c r="D201" s="79" t="s">
        <v>1422</v>
      </c>
      <c r="E201" s="79" t="s">
        <v>672</v>
      </c>
      <c r="F201" s="98" t="s">
        <v>1483</v>
      </c>
      <c r="G201" s="79" t="s">
        <v>700</v>
      </c>
      <c r="H201" s="79" t="s">
        <v>136</v>
      </c>
      <c r="I201" s="102">
        <v>223296.0275</v>
      </c>
      <c r="J201" s="78">
        <v>16</v>
      </c>
      <c r="K201" s="98"/>
      <c r="L201" s="102">
        <v>85.434846489999998</v>
      </c>
      <c r="M201" s="103">
        <v>4.1914054320187999E-4</v>
      </c>
      <c r="N201" s="103">
        <f t="shared" si="3"/>
        <v>1.3216286061884861E-4</v>
      </c>
      <c r="O201" s="103">
        <f>L201/'סכום נכסי הקרן'!$C$42</f>
        <v>1.9975066647506041E-5</v>
      </c>
    </row>
    <row r="202" spans="2:15">
      <c r="B202" s="99" t="s">
        <v>1484</v>
      </c>
      <c r="C202" s="98" t="s">
        <v>1485</v>
      </c>
      <c r="D202" s="79" t="s">
        <v>1422</v>
      </c>
      <c r="E202" s="79" t="s">
        <v>672</v>
      </c>
      <c r="F202" s="98" t="s">
        <v>688</v>
      </c>
      <c r="G202" s="79" t="s">
        <v>689</v>
      </c>
      <c r="H202" s="79" t="s">
        <v>132</v>
      </c>
      <c r="I202" s="102">
        <v>362357.40619000001</v>
      </c>
      <c r="J202" s="78">
        <v>912</v>
      </c>
      <c r="K202" s="98"/>
      <c r="L202" s="102">
        <v>11629.237696861999</v>
      </c>
      <c r="M202" s="103">
        <v>3.2625858713215307E-4</v>
      </c>
      <c r="N202" s="103">
        <f t="shared" si="3"/>
        <v>1.7989770965571174E-2</v>
      </c>
      <c r="O202" s="103">
        <f>L202/'סכום נכסי הקרן'!$C$42</f>
        <v>2.7189701579401538E-3</v>
      </c>
    </row>
    <row r="203" spans="2:15">
      <c r="B203" s="99" t="s">
        <v>1486</v>
      </c>
      <c r="C203" s="98" t="s">
        <v>1487</v>
      </c>
      <c r="D203" s="79" t="s">
        <v>1422</v>
      </c>
      <c r="E203" s="79" t="s">
        <v>672</v>
      </c>
      <c r="F203" s="98" t="s">
        <v>1017</v>
      </c>
      <c r="G203" s="79" t="s">
        <v>696</v>
      </c>
      <c r="H203" s="79" t="s">
        <v>132</v>
      </c>
      <c r="I203" s="102">
        <v>14116.439075</v>
      </c>
      <c r="J203" s="78">
        <v>4320</v>
      </c>
      <c r="K203" s="98"/>
      <c r="L203" s="102">
        <v>2145.9923612600001</v>
      </c>
      <c r="M203" s="103">
        <v>1.2881230920281576E-4</v>
      </c>
      <c r="N203" s="103">
        <f t="shared" si="3"/>
        <v>3.3197284361424638E-3</v>
      </c>
      <c r="O203" s="103">
        <f>L203/'סכום נכסי הקרן'!$C$42</f>
        <v>5.0174304984822312E-4</v>
      </c>
    </row>
    <row r="204" spans="2:15">
      <c r="B204" s="99" t="s">
        <v>1488</v>
      </c>
      <c r="C204" s="98" t="s">
        <v>1489</v>
      </c>
      <c r="D204" s="79" t="s">
        <v>1422</v>
      </c>
      <c r="E204" s="79" t="s">
        <v>672</v>
      </c>
      <c r="F204" s="98" t="s">
        <v>1490</v>
      </c>
      <c r="G204" s="79" t="s">
        <v>875</v>
      </c>
      <c r="H204" s="79" t="s">
        <v>132</v>
      </c>
      <c r="I204" s="102">
        <v>11723.914481</v>
      </c>
      <c r="J204" s="78">
        <v>887</v>
      </c>
      <c r="K204" s="98"/>
      <c r="L204" s="102">
        <v>365.94475643200002</v>
      </c>
      <c r="M204" s="103">
        <v>5.0774771237935105E-4</v>
      </c>
      <c r="N204" s="103">
        <f t="shared" si="3"/>
        <v>5.6609577737325102E-4</v>
      </c>
      <c r="O204" s="103">
        <f>L204/'סכום נכסי הקרן'!$C$42</f>
        <v>8.5559595403383347E-5</v>
      </c>
    </row>
    <row r="205" spans="2:15">
      <c r="B205" s="99" t="s">
        <v>1491</v>
      </c>
      <c r="C205" s="98" t="s">
        <v>1492</v>
      </c>
      <c r="D205" s="79" t="s">
        <v>1422</v>
      </c>
      <c r="E205" s="79" t="s">
        <v>672</v>
      </c>
      <c r="F205" s="98" t="s">
        <v>716</v>
      </c>
      <c r="G205" s="79" t="s">
        <v>700</v>
      </c>
      <c r="H205" s="79" t="s">
        <v>132</v>
      </c>
      <c r="I205" s="102">
        <v>3341.616657</v>
      </c>
      <c r="J205" s="78">
        <v>7683</v>
      </c>
      <c r="K205" s="98"/>
      <c r="L205" s="102">
        <v>903.45541884800002</v>
      </c>
      <c r="M205" s="103">
        <v>5.6843109360419203E-5</v>
      </c>
      <c r="N205" s="103">
        <f t="shared" si="3"/>
        <v>1.3975942780037377E-3</v>
      </c>
      <c r="O205" s="103">
        <f>L205/'סכום נכסי הקרן'!$C$42</f>
        <v>2.1123210195797106E-4</v>
      </c>
    </row>
    <row r="206" spans="2:15">
      <c r="B206" s="71"/>
      <c r="C206" s="98"/>
      <c r="D206" s="98"/>
      <c r="E206" s="98"/>
      <c r="F206" s="98"/>
      <c r="G206" s="98"/>
      <c r="H206" s="98"/>
      <c r="I206" s="102"/>
      <c r="J206" s="78"/>
      <c r="K206" s="98"/>
      <c r="L206" s="98"/>
      <c r="M206" s="98"/>
      <c r="N206" s="103"/>
      <c r="O206" s="98"/>
    </row>
    <row r="207" spans="2:15">
      <c r="B207" s="82" t="s">
        <v>65</v>
      </c>
      <c r="C207" s="70"/>
      <c r="D207" s="70"/>
      <c r="E207" s="70"/>
      <c r="F207" s="70"/>
      <c r="G207" s="70"/>
      <c r="H207" s="70"/>
      <c r="I207" s="100"/>
      <c r="J207" s="77"/>
      <c r="K207" s="100">
        <v>12.097920049000001</v>
      </c>
      <c r="L207" s="100">
        <f>SUM(L208:L242)</f>
        <v>73617.68706197101</v>
      </c>
      <c r="M207" s="70"/>
      <c r="N207" s="101">
        <f t="shared" si="3"/>
        <v>0.11388238539636297</v>
      </c>
      <c r="O207" s="101">
        <f>L207/'סכום נכסי הקרן'!$C$42</f>
        <v>1.7212159509998486E-2</v>
      </c>
    </row>
    <row r="208" spans="2:15">
      <c r="B208" s="99" t="s">
        <v>1493</v>
      </c>
      <c r="C208" s="98" t="s">
        <v>1494</v>
      </c>
      <c r="D208" s="79" t="s">
        <v>1422</v>
      </c>
      <c r="E208" s="79" t="s">
        <v>672</v>
      </c>
      <c r="F208" s="98"/>
      <c r="G208" s="79" t="s">
        <v>700</v>
      </c>
      <c r="H208" s="79" t="s">
        <v>132</v>
      </c>
      <c r="I208" s="102">
        <v>1316.8089600000001</v>
      </c>
      <c r="J208" s="78">
        <v>33653</v>
      </c>
      <c r="K208" s="98"/>
      <c r="L208" s="102">
        <v>1559.4297862479998</v>
      </c>
      <c r="M208" s="103">
        <v>2.8324563562056359E-6</v>
      </c>
      <c r="N208" s="103">
        <f t="shared" ref="N208:N242" si="4">IFERROR(L208/$L$11,0)</f>
        <v>2.4123494095456559E-3</v>
      </c>
      <c r="O208" s="103">
        <f>L208/'סכום נכסי הקרן'!$C$42</f>
        <v>3.6460197673622455E-4</v>
      </c>
    </row>
    <row r="209" spans="2:15">
      <c r="B209" s="99" t="s">
        <v>1495</v>
      </c>
      <c r="C209" s="98" t="s">
        <v>1496</v>
      </c>
      <c r="D209" s="79" t="s">
        <v>29</v>
      </c>
      <c r="E209" s="79" t="s">
        <v>672</v>
      </c>
      <c r="F209" s="98"/>
      <c r="G209" s="79" t="s">
        <v>765</v>
      </c>
      <c r="H209" s="79" t="s">
        <v>134</v>
      </c>
      <c r="I209" s="102">
        <v>6304.2228960000002</v>
      </c>
      <c r="J209" s="78">
        <v>11102</v>
      </c>
      <c r="K209" s="98"/>
      <c r="L209" s="102">
        <v>2626.7052816549999</v>
      </c>
      <c r="M209" s="103">
        <v>7.9982020312157166E-6</v>
      </c>
      <c r="N209" s="103">
        <f t="shared" si="4"/>
        <v>4.0633640521235892E-3</v>
      </c>
      <c r="O209" s="103">
        <f>L209/'סכום נכסי הקרן'!$C$42</f>
        <v>6.1413597870227474E-4</v>
      </c>
    </row>
    <row r="210" spans="2:15">
      <c r="B210" s="99" t="s">
        <v>1497</v>
      </c>
      <c r="C210" s="98" t="s">
        <v>1498</v>
      </c>
      <c r="D210" s="79" t="s">
        <v>1422</v>
      </c>
      <c r="E210" s="79" t="s">
        <v>672</v>
      </c>
      <c r="F210" s="98"/>
      <c r="G210" s="79" t="s">
        <v>866</v>
      </c>
      <c r="H210" s="79" t="s">
        <v>132</v>
      </c>
      <c r="I210" s="102">
        <v>14351.130521999999</v>
      </c>
      <c r="J210" s="78">
        <v>8873</v>
      </c>
      <c r="K210" s="98"/>
      <c r="L210" s="102">
        <v>4481.0094798130003</v>
      </c>
      <c r="M210" s="103">
        <v>2.358056280315478E-6</v>
      </c>
      <c r="N210" s="103">
        <f t="shared" si="4"/>
        <v>6.9318674480392901E-3</v>
      </c>
      <c r="O210" s="103">
        <f>L210/'סכום נכסי הקרן'!$C$42</f>
        <v>1.0476809719304392E-3</v>
      </c>
    </row>
    <row r="211" spans="2:15">
      <c r="B211" s="99" t="s">
        <v>1499</v>
      </c>
      <c r="C211" s="98" t="s">
        <v>1500</v>
      </c>
      <c r="D211" s="79" t="s">
        <v>1422</v>
      </c>
      <c r="E211" s="79" t="s">
        <v>672</v>
      </c>
      <c r="F211" s="98"/>
      <c r="G211" s="79" t="s">
        <v>775</v>
      </c>
      <c r="H211" s="79" t="s">
        <v>132</v>
      </c>
      <c r="I211" s="102">
        <v>6676.0403660000002</v>
      </c>
      <c r="J211" s="78">
        <v>12993</v>
      </c>
      <c r="K211" s="98"/>
      <c r="L211" s="102">
        <v>3052.4436771689998</v>
      </c>
      <c r="M211" s="103">
        <v>4.1966248716535799E-7</v>
      </c>
      <c r="N211" s="103">
        <f t="shared" si="4"/>
        <v>4.7219571969359343E-3</v>
      </c>
      <c r="O211" s="103">
        <f>L211/'סכום נכסי הקרן'!$C$42</f>
        <v>7.1367560654944163E-4</v>
      </c>
    </row>
    <row r="212" spans="2:15">
      <c r="B212" s="99" t="s">
        <v>1501</v>
      </c>
      <c r="C212" s="98" t="s">
        <v>1502</v>
      </c>
      <c r="D212" s="79" t="s">
        <v>29</v>
      </c>
      <c r="E212" s="79" t="s">
        <v>672</v>
      </c>
      <c r="F212" s="98"/>
      <c r="G212" s="79" t="s">
        <v>755</v>
      </c>
      <c r="H212" s="79" t="s">
        <v>134</v>
      </c>
      <c r="I212" s="102">
        <v>135992.3175</v>
      </c>
      <c r="J212" s="78">
        <v>218.3</v>
      </c>
      <c r="K212" s="98"/>
      <c r="L212" s="102">
        <v>1114.1577228220001</v>
      </c>
      <c r="M212" s="103">
        <v>8.8477587298286853E-5</v>
      </c>
      <c r="N212" s="103">
        <f t="shared" si="4"/>
        <v>1.7235387886601183E-3</v>
      </c>
      <c r="O212" s="103">
        <f>L212/'סכום נכסי הקרן'!$C$42</f>
        <v>2.6049528598155752E-4</v>
      </c>
    </row>
    <row r="213" spans="2:15">
      <c r="B213" s="99" t="s">
        <v>1503</v>
      </c>
      <c r="C213" s="98" t="s">
        <v>1504</v>
      </c>
      <c r="D213" s="79" t="s">
        <v>29</v>
      </c>
      <c r="E213" s="79" t="s">
        <v>672</v>
      </c>
      <c r="F213" s="98"/>
      <c r="G213" s="79" t="s">
        <v>710</v>
      </c>
      <c r="H213" s="79" t="s">
        <v>134</v>
      </c>
      <c r="I213" s="102">
        <v>1851.7626</v>
      </c>
      <c r="J213" s="78">
        <v>50380</v>
      </c>
      <c r="K213" s="98"/>
      <c r="L213" s="102">
        <v>3501.2412460440005</v>
      </c>
      <c r="M213" s="103">
        <v>4.5933867914338867E-6</v>
      </c>
      <c r="N213" s="103">
        <f t="shared" si="4"/>
        <v>5.4162215747416281E-3</v>
      </c>
      <c r="O213" s="103">
        <f>L213/'סכום נכסי הקרן'!$C$42</f>
        <v>8.1860657696519745E-4</v>
      </c>
    </row>
    <row r="214" spans="2:15">
      <c r="B214" s="99" t="s">
        <v>1505</v>
      </c>
      <c r="C214" s="98" t="s">
        <v>1506</v>
      </c>
      <c r="D214" s="79" t="s">
        <v>1437</v>
      </c>
      <c r="E214" s="79" t="s">
        <v>672</v>
      </c>
      <c r="F214" s="98"/>
      <c r="G214" s="79" t="s">
        <v>765</v>
      </c>
      <c r="H214" s="79" t="s">
        <v>132</v>
      </c>
      <c r="I214" s="102">
        <v>5431.8369599999996</v>
      </c>
      <c r="J214" s="78">
        <v>19049</v>
      </c>
      <c r="K214" s="98"/>
      <c r="L214" s="102">
        <v>3641.1466806140002</v>
      </c>
      <c r="M214" s="103">
        <v>9.1140774319018035E-6</v>
      </c>
      <c r="N214" s="103">
        <f t="shared" si="4"/>
        <v>5.6326473448875198E-3</v>
      </c>
      <c r="O214" s="103">
        <f>L214/'סכום נכסי הקרן'!$C$42</f>
        <v>8.5131712183884151E-4</v>
      </c>
    </row>
    <row r="215" spans="2:15">
      <c r="B215" s="99" t="s">
        <v>1507</v>
      </c>
      <c r="C215" s="98" t="s">
        <v>1508</v>
      </c>
      <c r="D215" s="79" t="s">
        <v>1422</v>
      </c>
      <c r="E215" s="79" t="s">
        <v>672</v>
      </c>
      <c r="F215" s="98"/>
      <c r="G215" s="79" t="s">
        <v>710</v>
      </c>
      <c r="H215" s="79" t="s">
        <v>132</v>
      </c>
      <c r="I215" s="102">
        <v>2041.0538879999999</v>
      </c>
      <c r="J215" s="78">
        <v>55913</v>
      </c>
      <c r="K215" s="98"/>
      <c r="L215" s="102">
        <v>4015.9336861390002</v>
      </c>
      <c r="M215" s="103">
        <v>4.8842344663548781E-6</v>
      </c>
      <c r="N215" s="103">
        <f t="shared" si="4"/>
        <v>6.2124215799679791E-3</v>
      </c>
      <c r="O215" s="103">
        <f>L215/'סכום נכסי הקרן'!$C$42</f>
        <v>9.389440764311619E-4</v>
      </c>
    </row>
    <row r="216" spans="2:15">
      <c r="B216" s="99" t="s">
        <v>1509</v>
      </c>
      <c r="C216" s="98" t="s">
        <v>1510</v>
      </c>
      <c r="D216" s="79" t="s">
        <v>1422</v>
      </c>
      <c r="E216" s="79" t="s">
        <v>672</v>
      </c>
      <c r="F216" s="98"/>
      <c r="G216" s="79" t="s">
        <v>770</v>
      </c>
      <c r="H216" s="79" t="s">
        <v>132</v>
      </c>
      <c r="I216" s="102">
        <v>20147.009999999998</v>
      </c>
      <c r="J216" s="78">
        <v>1008</v>
      </c>
      <c r="K216" s="98"/>
      <c r="L216" s="102">
        <v>714.64506815499988</v>
      </c>
      <c r="M216" s="103">
        <v>6.0321741945650216E-4</v>
      </c>
      <c r="N216" s="103">
        <f t="shared" si="4"/>
        <v>1.1055153770958312E-3</v>
      </c>
      <c r="O216" s="103">
        <f>L216/'סכום נכסי הקרן'!$C$42</f>
        <v>1.6708735898973603E-4</v>
      </c>
    </row>
    <row r="217" spans="2:15">
      <c r="B217" s="99" t="s">
        <v>1511</v>
      </c>
      <c r="C217" s="98" t="s">
        <v>1512</v>
      </c>
      <c r="D217" s="79" t="s">
        <v>1422</v>
      </c>
      <c r="E217" s="79" t="s">
        <v>672</v>
      </c>
      <c r="F217" s="98"/>
      <c r="G217" s="79" t="s">
        <v>700</v>
      </c>
      <c r="H217" s="79" t="s">
        <v>132</v>
      </c>
      <c r="I217" s="102">
        <v>755.51287500000001</v>
      </c>
      <c r="J217" s="78">
        <v>10529</v>
      </c>
      <c r="K217" s="98"/>
      <c r="L217" s="102">
        <v>279.92923819200001</v>
      </c>
      <c r="M217" s="103">
        <v>3.4611814001471155E-6</v>
      </c>
      <c r="N217" s="103">
        <f t="shared" si="4"/>
        <v>4.3303465049990009E-4</v>
      </c>
      <c r="O217" s="103">
        <f>L217/'סכום נכסי הקרן'!$C$42</f>
        <v>6.5448764985201691E-5</v>
      </c>
    </row>
    <row r="218" spans="2:15">
      <c r="B218" s="99" t="s">
        <v>1513</v>
      </c>
      <c r="C218" s="98" t="s">
        <v>1514</v>
      </c>
      <c r="D218" s="79" t="s">
        <v>29</v>
      </c>
      <c r="E218" s="79" t="s">
        <v>672</v>
      </c>
      <c r="F218" s="98"/>
      <c r="G218" s="79" t="s">
        <v>765</v>
      </c>
      <c r="H218" s="79" t="s">
        <v>134</v>
      </c>
      <c r="I218" s="102">
        <v>3621.2246399999999</v>
      </c>
      <c r="J218" s="78">
        <v>9192</v>
      </c>
      <c r="K218" s="98"/>
      <c r="L218" s="102">
        <v>1249.234722315</v>
      </c>
      <c r="M218" s="103">
        <v>3.6951271836734694E-5</v>
      </c>
      <c r="N218" s="103">
        <f t="shared" si="4"/>
        <v>1.9324952436693187E-3</v>
      </c>
      <c r="O218" s="103">
        <f>L218/'סכום נכסי הקרן'!$C$42</f>
        <v>2.9207692015390462E-4</v>
      </c>
    </row>
    <row r="219" spans="2:15">
      <c r="B219" s="99" t="s">
        <v>1515</v>
      </c>
      <c r="C219" s="98" t="s">
        <v>1516</v>
      </c>
      <c r="D219" s="79" t="s">
        <v>1437</v>
      </c>
      <c r="E219" s="79" t="s">
        <v>672</v>
      </c>
      <c r="F219" s="98"/>
      <c r="G219" s="79" t="s">
        <v>765</v>
      </c>
      <c r="H219" s="79" t="s">
        <v>132</v>
      </c>
      <c r="I219" s="102">
        <v>4608.8313600000001</v>
      </c>
      <c r="J219" s="78">
        <v>9606</v>
      </c>
      <c r="K219" s="98"/>
      <c r="L219" s="102">
        <v>1557.9469540140001</v>
      </c>
      <c r="M219" s="103">
        <v>7.9148322039512951E-6</v>
      </c>
      <c r="N219" s="103">
        <f t="shared" si="4"/>
        <v>2.4100555522038958E-3</v>
      </c>
      <c r="O219" s="103">
        <f>L219/'סכום נכסי הקרן'!$C$42</f>
        <v>3.6425528362541429E-4</v>
      </c>
    </row>
    <row r="220" spans="2:15">
      <c r="B220" s="99" t="s">
        <v>1433</v>
      </c>
      <c r="C220" s="98" t="s">
        <v>1434</v>
      </c>
      <c r="D220" s="79" t="s">
        <v>122</v>
      </c>
      <c r="E220" s="79" t="s">
        <v>672</v>
      </c>
      <c r="F220" s="98"/>
      <c r="G220" s="79" t="s">
        <v>127</v>
      </c>
      <c r="H220" s="79" t="s">
        <v>135</v>
      </c>
      <c r="I220" s="102">
        <v>66624.365628</v>
      </c>
      <c r="J220" s="78">
        <v>1309</v>
      </c>
      <c r="K220" s="98"/>
      <c r="L220" s="102">
        <v>3695.6658203520001</v>
      </c>
      <c r="M220" s="103">
        <v>3.742090353428283E-4</v>
      </c>
      <c r="N220" s="103">
        <f t="shared" si="4"/>
        <v>5.71698536107505E-3</v>
      </c>
      <c r="O220" s="103">
        <f>L220/'סכום נכסי הקרן'!$C$42</f>
        <v>8.6406395166967295E-4</v>
      </c>
    </row>
    <row r="221" spans="2:15">
      <c r="B221" s="99" t="s">
        <v>1517</v>
      </c>
      <c r="C221" s="98" t="s">
        <v>1518</v>
      </c>
      <c r="D221" s="79" t="s">
        <v>1437</v>
      </c>
      <c r="E221" s="79" t="s">
        <v>672</v>
      </c>
      <c r="F221" s="98"/>
      <c r="G221" s="79" t="s">
        <v>1519</v>
      </c>
      <c r="H221" s="79" t="s">
        <v>132</v>
      </c>
      <c r="I221" s="102">
        <v>2290.720867</v>
      </c>
      <c r="J221" s="78">
        <v>24811</v>
      </c>
      <c r="K221" s="98"/>
      <c r="L221" s="102">
        <v>2000.0263043079999</v>
      </c>
      <c r="M221" s="103">
        <v>9.9049505570317554E-6</v>
      </c>
      <c r="N221" s="103">
        <f t="shared" si="4"/>
        <v>3.09392722700366E-3</v>
      </c>
      <c r="O221" s="103">
        <f>L221/'סכום נכסי הקרן'!$C$42</f>
        <v>4.6761550311901894E-4</v>
      </c>
    </row>
    <row r="222" spans="2:15">
      <c r="B222" s="99" t="s">
        <v>1520</v>
      </c>
      <c r="C222" s="98" t="s">
        <v>1521</v>
      </c>
      <c r="D222" s="79" t="s">
        <v>1437</v>
      </c>
      <c r="E222" s="79" t="s">
        <v>672</v>
      </c>
      <c r="F222" s="98"/>
      <c r="G222" s="79" t="s">
        <v>760</v>
      </c>
      <c r="H222" s="79" t="s">
        <v>132</v>
      </c>
      <c r="I222" s="102">
        <v>50203.3416</v>
      </c>
      <c r="J222" s="78">
        <v>1163</v>
      </c>
      <c r="K222" s="98"/>
      <c r="L222" s="102">
        <v>2054.6204522210001</v>
      </c>
      <c r="M222" s="103">
        <v>1.2710858682293293E-5</v>
      </c>
      <c r="N222" s="103">
        <f t="shared" si="4"/>
        <v>3.1783812765825421E-3</v>
      </c>
      <c r="O222" s="103">
        <f>L222/'סכום נכסי הקרן'!$C$42</f>
        <v>4.8037987021194305E-4</v>
      </c>
    </row>
    <row r="223" spans="2:15">
      <c r="B223" s="99" t="s">
        <v>1522</v>
      </c>
      <c r="C223" s="98" t="s">
        <v>1523</v>
      </c>
      <c r="D223" s="79" t="s">
        <v>1422</v>
      </c>
      <c r="E223" s="79" t="s">
        <v>672</v>
      </c>
      <c r="F223" s="98"/>
      <c r="G223" s="79" t="s">
        <v>700</v>
      </c>
      <c r="H223" s="79" t="s">
        <v>132</v>
      </c>
      <c r="I223" s="102">
        <v>3865.7075439999999</v>
      </c>
      <c r="J223" s="78">
        <v>4889</v>
      </c>
      <c r="K223" s="98"/>
      <c r="L223" s="102">
        <v>665.07144078499994</v>
      </c>
      <c r="M223" s="103">
        <v>4.9481942582905336E-6</v>
      </c>
      <c r="N223" s="103">
        <f t="shared" si="4"/>
        <v>1.028827787972125E-3</v>
      </c>
      <c r="O223" s="103">
        <f>L223/'סכום נכסי הקרן'!$C$42</f>
        <v>1.5549681307835215E-4</v>
      </c>
    </row>
    <row r="224" spans="2:15">
      <c r="B224" s="99" t="s">
        <v>1524</v>
      </c>
      <c r="C224" s="98" t="s">
        <v>1525</v>
      </c>
      <c r="D224" s="79" t="s">
        <v>1437</v>
      </c>
      <c r="E224" s="79" t="s">
        <v>672</v>
      </c>
      <c r="F224" s="98"/>
      <c r="G224" s="79" t="s">
        <v>765</v>
      </c>
      <c r="H224" s="79" t="s">
        <v>132</v>
      </c>
      <c r="I224" s="102">
        <v>1185.128064</v>
      </c>
      <c r="J224" s="78">
        <v>24811</v>
      </c>
      <c r="K224" s="98"/>
      <c r="L224" s="102">
        <v>1034.734234212</v>
      </c>
      <c r="M224" s="103">
        <v>4.3166364923886925E-6</v>
      </c>
      <c r="N224" s="103">
        <f t="shared" si="4"/>
        <v>1.6006751576444671E-3</v>
      </c>
      <c r="O224" s="103">
        <f>L224/'סכום נכסי הקרן'!$C$42</f>
        <v>2.4192570291865727E-4</v>
      </c>
    </row>
    <row r="225" spans="2:15">
      <c r="B225" s="99" t="s">
        <v>1526</v>
      </c>
      <c r="C225" s="98" t="s">
        <v>1527</v>
      </c>
      <c r="D225" s="79" t="s">
        <v>1437</v>
      </c>
      <c r="E225" s="79" t="s">
        <v>672</v>
      </c>
      <c r="F225" s="98"/>
      <c r="G225" s="79" t="s">
        <v>760</v>
      </c>
      <c r="H225" s="79" t="s">
        <v>132</v>
      </c>
      <c r="I225" s="102">
        <v>19752.134399999999</v>
      </c>
      <c r="J225" s="78">
        <v>3364</v>
      </c>
      <c r="K225" s="98"/>
      <c r="L225" s="102">
        <v>2338.241078479</v>
      </c>
      <c r="M225" s="103">
        <v>1.3903131604675051E-5</v>
      </c>
      <c r="N225" s="103">
        <f t="shared" si="4"/>
        <v>3.6171262950002205E-3</v>
      </c>
      <c r="O225" s="103">
        <f>L225/'סכום נכסי הקרן'!$C$42</f>
        <v>5.4669169898984189E-4</v>
      </c>
    </row>
    <row r="226" spans="2:15">
      <c r="B226" s="99" t="s">
        <v>1528</v>
      </c>
      <c r="C226" s="98" t="s">
        <v>1529</v>
      </c>
      <c r="D226" s="79" t="s">
        <v>1437</v>
      </c>
      <c r="E226" s="79" t="s">
        <v>672</v>
      </c>
      <c r="F226" s="98"/>
      <c r="G226" s="79" t="s">
        <v>770</v>
      </c>
      <c r="H226" s="79" t="s">
        <v>132</v>
      </c>
      <c r="I226" s="102">
        <v>2955.0016070000001</v>
      </c>
      <c r="J226" s="78">
        <v>34338</v>
      </c>
      <c r="K226" s="98"/>
      <c r="L226" s="102">
        <v>3570.6886617579999</v>
      </c>
      <c r="M226" s="103">
        <v>8.7262249980205802E-6</v>
      </c>
      <c r="N226" s="103">
        <f t="shared" si="4"/>
        <v>5.5236527869510724E-3</v>
      </c>
      <c r="O226" s="103">
        <f>L226/'סכום נכסי הקרן'!$C$42</f>
        <v>8.3484370753166438E-4</v>
      </c>
    </row>
    <row r="227" spans="2:15">
      <c r="B227" s="99" t="s">
        <v>1455</v>
      </c>
      <c r="C227" s="98" t="s">
        <v>1456</v>
      </c>
      <c r="D227" s="79" t="s">
        <v>1422</v>
      </c>
      <c r="E227" s="79" t="s">
        <v>672</v>
      </c>
      <c r="F227" s="98"/>
      <c r="G227" s="79" t="s">
        <v>765</v>
      </c>
      <c r="H227" s="79" t="s">
        <v>132</v>
      </c>
      <c r="I227" s="102">
        <v>34144.632083999997</v>
      </c>
      <c r="J227" s="78">
        <v>1278</v>
      </c>
      <c r="K227" s="98"/>
      <c r="L227" s="102">
        <v>1535.5803927320001</v>
      </c>
      <c r="M227" s="103">
        <v>1.3123099141748907E-4</v>
      </c>
      <c r="N227" s="103">
        <f t="shared" si="4"/>
        <v>2.3754557508033993E-3</v>
      </c>
      <c r="O227" s="103">
        <f>L227/'סכום נכסי הקרן'!$C$42</f>
        <v>3.5902587699991319E-4</v>
      </c>
    </row>
    <row r="228" spans="2:15">
      <c r="B228" s="99" t="s">
        <v>1530</v>
      </c>
      <c r="C228" s="98" t="s">
        <v>1531</v>
      </c>
      <c r="D228" s="79" t="s">
        <v>1422</v>
      </c>
      <c r="E228" s="79" t="s">
        <v>672</v>
      </c>
      <c r="F228" s="98"/>
      <c r="G228" s="79" t="s">
        <v>866</v>
      </c>
      <c r="H228" s="79" t="s">
        <v>132</v>
      </c>
      <c r="I228" s="102">
        <v>3127.4212800000005</v>
      </c>
      <c r="J228" s="78">
        <v>12034</v>
      </c>
      <c r="K228" s="98"/>
      <c r="L228" s="102">
        <v>1324.3892925829998</v>
      </c>
      <c r="M228" s="103">
        <v>1.3866859374351411E-6</v>
      </c>
      <c r="N228" s="103">
        <f t="shared" si="4"/>
        <v>2.0487551001947438E-3</v>
      </c>
      <c r="O228" s="103">
        <f>L228/'סכום נכסי הקרן'!$C$42</f>
        <v>3.0964841014474443E-4</v>
      </c>
    </row>
    <row r="229" spans="2:15">
      <c r="B229" s="99" t="s">
        <v>1532</v>
      </c>
      <c r="C229" s="98" t="s">
        <v>1533</v>
      </c>
      <c r="D229" s="79" t="s">
        <v>1422</v>
      </c>
      <c r="E229" s="79" t="s">
        <v>672</v>
      </c>
      <c r="F229" s="98"/>
      <c r="G229" s="79" t="s">
        <v>700</v>
      </c>
      <c r="H229" s="79" t="s">
        <v>132</v>
      </c>
      <c r="I229" s="102">
        <v>2241.3405309999998</v>
      </c>
      <c r="J229" s="78">
        <v>23982</v>
      </c>
      <c r="K229" s="98"/>
      <c r="L229" s="102">
        <v>1891.526848862</v>
      </c>
      <c r="M229" s="103">
        <v>3.0067054877030757E-7</v>
      </c>
      <c r="N229" s="103">
        <f t="shared" si="4"/>
        <v>2.9260847248343711E-3</v>
      </c>
      <c r="O229" s="103">
        <f>L229/'סכום נכסי הקרן'!$C$42</f>
        <v>4.4224782303539358E-4</v>
      </c>
    </row>
    <row r="230" spans="2:15">
      <c r="B230" s="99" t="s">
        <v>1534</v>
      </c>
      <c r="C230" s="98" t="s">
        <v>1535</v>
      </c>
      <c r="D230" s="79" t="s">
        <v>1437</v>
      </c>
      <c r="E230" s="79" t="s">
        <v>672</v>
      </c>
      <c r="F230" s="98"/>
      <c r="G230" s="79" t="s">
        <v>770</v>
      </c>
      <c r="H230" s="79" t="s">
        <v>132</v>
      </c>
      <c r="I230" s="102">
        <v>10850.012027000001</v>
      </c>
      <c r="J230" s="78">
        <v>8502</v>
      </c>
      <c r="K230" s="98"/>
      <c r="L230" s="102">
        <v>3246.1649712389999</v>
      </c>
      <c r="M230" s="103">
        <v>6.41970981584122E-6</v>
      </c>
      <c r="N230" s="103">
        <f t="shared" si="4"/>
        <v>5.0216330486397599E-3</v>
      </c>
      <c r="O230" s="103">
        <f>L230/'סכום נכסי הקרן'!$C$42</f>
        <v>7.5896855104536586E-4</v>
      </c>
    </row>
    <row r="231" spans="2:15">
      <c r="B231" s="99" t="s">
        <v>1536</v>
      </c>
      <c r="C231" s="98" t="s">
        <v>1537</v>
      </c>
      <c r="D231" s="79" t="s">
        <v>1437</v>
      </c>
      <c r="E231" s="79" t="s">
        <v>672</v>
      </c>
      <c r="F231" s="98"/>
      <c r="G231" s="79" t="s">
        <v>872</v>
      </c>
      <c r="H231" s="79" t="s">
        <v>132</v>
      </c>
      <c r="I231" s="102">
        <v>7162.2620550000001</v>
      </c>
      <c r="J231" s="78">
        <v>7303</v>
      </c>
      <c r="K231" s="102">
        <v>12.097920049000001</v>
      </c>
      <c r="L231" s="102">
        <v>1852.7460525430001</v>
      </c>
      <c r="M231" s="103">
        <v>1.3761635880914104E-5</v>
      </c>
      <c r="N231" s="103">
        <f t="shared" si="4"/>
        <v>2.8660930330462221E-3</v>
      </c>
      <c r="O231" s="103">
        <f>L231/'סכום נכסי הקרן'!$C$42</f>
        <v>4.3318069149667125E-4</v>
      </c>
    </row>
    <row r="232" spans="2:15">
      <c r="B232" s="99" t="s">
        <v>1464</v>
      </c>
      <c r="C232" s="98" t="s">
        <v>1465</v>
      </c>
      <c r="D232" s="79" t="s">
        <v>1437</v>
      </c>
      <c r="E232" s="79" t="s">
        <v>672</v>
      </c>
      <c r="F232" s="98"/>
      <c r="G232" s="79" t="s">
        <v>546</v>
      </c>
      <c r="H232" s="79" t="s">
        <v>132</v>
      </c>
      <c r="I232" s="102">
        <v>19114.912256</v>
      </c>
      <c r="J232" s="78">
        <v>8648</v>
      </c>
      <c r="K232" s="98"/>
      <c r="L232" s="102">
        <v>5817.1097362689998</v>
      </c>
      <c r="M232" s="103">
        <v>3.4104426853429775E-4</v>
      </c>
      <c r="N232" s="103">
        <f t="shared" si="4"/>
        <v>8.9987387449575896E-3</v>
      </c>
      <c r="O232" s="103">
        <f>L232/'סכום נכסי הקרן'!$C$42</f>
        <v>1.3600674601952991E-3</v>
      </c>
    </row>
    <row r="233" spans="2:15">
      <c r="B233" s="99" t="s">
        <v>1538</v>
      </c>
      <c r="C233" s="98" t="s">
        <v>1539</v>
      </c>
      <c r="D233" s="79" t="s">
        <v>1437</v>
      </c>
      <c r="E233" s="79" t="s">
        <v>672</v>
      </c>
      <c r="F233" s="98"/>
      <c r="G233" s="79" t="s">
        <v>700</v>
      </c>
      <c r="H233" s="79" t="s">
        <v>132</v>
      </c>
      <c r="I233" s="102">
        <v>4497.8871390000004</v>
      </c>
      <c r="J233" s="78">
        <v>13954</v>
      </c>
      <c r="K233" s="98"/>
      <c r="L233" s="102">
        <v>2208.648168187</v>
      </c>
      <c r="M233" s="103">
        <v>1.4876084314086181E-5</v>
      </c>
      <c r="N233" s="103">
        <f t="shared" si="4"/>
        <v>3.4166534148608822E-3</v>
      </c>
      <c r="O233" s="103">
        <f>L233/'סכום נכסי הקרן'!$C$42</f>
        <v>5.1639227051916551E-4</v>
      </c>
    </row>
    <row r="234" spans="2:15">
      <c r="B234" s="99" t="s">
        <v>1540</v>
      </c>
      <c r="C234" s="98" t="s">
        <v>1541</v>
      </c>
      <c r="D234" s="79" t="s">
        <v>1437</v>
      </c>
      <c r="E234" s="79" t="s">
        <v>672</v>
      </c>
      <c r="F234" s="98"/>
      <c r="G234" s="79" t="s">
        <v>700</v>
      </c>
      <c r="H234" s="79" t="s">
        <v>132</v>
      </c>
      <c r="I234" s="102">
        <v>4526.5308000000005</v>
      </c>
      <c r="J234" s="78">
        <v>13259</v>
      </c>
      <c r="K234" s="98"/>
      <c r="L234" s="102">
        <v>2112.0077973590001</v>
      </c>
      <c r="M234" s="103">
        <v>4.5265308000000005E-6</v>
      </c>
      <c r="N234" s="103">
        <f t="shared" si="4"/>
        <v>3.2671562438044591E-3</v>
      </c>
      <c r="O234" s="103">
        <f>L234/'סכום נכסי הקרן'!$C$42</f>
        <v>4.937972998785271E-4</v>
      </c>
    </row>
    <row r="235" spans="2:15">
      <c r="B235" s="99" t="s">
        <v>1471</v>
      </c>
      <c r="C235" s="98" t="s">
        <v>1472</v>
      </c>
      <c r="D235" s="79" t="s">
        <v>1422</v>
      </c>
      <c r="E235" s="79" t="s">
        <v>672</v>
      </c>
      <c r="F235" s="98"/>
      <c r="G235" s="79" t="s">
        <v>158</v>
      </c>
      <c r="H235" s="79" t="s">
        <v>132</v>
      </c>
      <c r="I235" s="102">
        <v>2041.9834089999997</v>
      </c>
      <c r="J235" s="78">
        <v>1848</v>
      </c>
      <c r="K235" s="98"/>
      <c r="L235" s="102">
        <v>132.792468133</v>
      </c>
      <c r="M235" s="103">
        <v>3.5532216706660163E-5</v>
      </c>
      <c r="N235" s="103">
        <f t="shared" si="4"/>
        <v>2.054224146016204E-4</v>
      </c>
      <c r="O235" s="103">
        <f>L235/'סכום נכסי הקרן'!$C$42</f>
        <v>3.1047500056712485E-5</v>
      </c>
    </row>
    <row r="236" spans="2:15">
      <c r="B236" s="99" t="s">
        <v>1542</v>
      </c>
      <c r="C236" s="98" t="s">
        <v>1543</v>
      </c>
      <c r="D236" s="79" t="s">
        <v>29</v>
      </c>
      <c r="E236" s="79" t="s">
        <v>672</v>
      </c>
      <c r="F236" s="98"/>
      <c r="G236" s="79" t="s">
        <v>765</v>
      </c>
      <c r="H236" s="79" t="s">
        <v>134</v>
      </c>
      <c r="I236" s="102">
        <v>3127.4212800000005</v>
      </c>
      <c r="J236" s="78">
        <v>13072</v>
      </c>
      <c r="K236" s="98"/>
      <c r="L236" s="102">
        <v>1534.2883609849998</v>
      </c>
      <c r="M236" s="103">
        <v>5.476203897824187E-6</v>
      </c>
      <c r="N236" s="103">
        <f t="shared" si="4"/>
        <v>2.3734570509905085E-3</v>
      </c>
      <c r="O236" s="103">
        <f>L236/'סכום נכסי הקרן'!$C$42</f>
        <v>3.5872379393524651E-4</v>
      </c>
    </row>
    <row r="237" spans="2:15">
      <c r="B237" s="99" t="s">
        <v>1544</v>
      </c>
      <c r="C237" s="98" t="s">
        <v>1545</v>
      </c>
      <c r="D237" s="79" t="s">
        <v>1422</v>
      </c>
      <c r="E237" s="79" t="s">
        <v>672</v>
      </c>
      <c r="F237" s="98"/>
      <c r="G237" s="79" t="s">
        <v>700</v>
      </c>
      <c r="H237" s="79" t="s">
        <v>132</v>
      </c>
      <c r="I237" s="102">
        <v>10073.504999999999</v>
      </c>
      <c r="J237" s="78">
        <v>1459</v>
      </c>
      <c r="K237" s="98"/>
      <c r="L237" s="102">
        <v>517.19600914600005</v>
      </c>
      <c r="M237" s="103">
        <v>4.6868633410988149E-5</v>
      </c>
      <c r="N237" s="103">
        <f t="shared" si="4"/>
        <v>8.0007288451543342E-4</v>
      </c>
      <c r="O237" s="103">
        <f>L237/'סכום נכסי הקרן'!$C$42</f>
        <v>1.2092284561809008E-4</v>
      </c>
    </row>
    <row r="238" spans="2:15">
      <c r="B238" s="99" t="s">
        <v>1546</v>
      </c>
      <c r="C238" s="98" t="s">
        <v>1547</v>
      </c>
      <c r="D238" s="79" t="s">
        <v>1437</v>
      </c>
      <c r="E238" s="79" t="s">
        <v>672</v>
      </c>
      <c r="F238" s="98"/>
      <c r="G238" s="79" t="s">
        <v>866</v>
      </c>
      <c r="H238" s="79" t="s">
        <v>132</v>
      </c>
      <c r="I238" s="102">
        <v>51429.188480999997</v>
      </c>
      <c r="J238" s="78">
        <v>308</v>
      </c>
      <c r="K238" s="98"/>
      <c r="L238" s="102">
        <v>557.41628790000004</v>
      </c>
      <c r="M238" s="103">
        <v>2.030122426919354E-4</v>
      </c>
      <c r="N238" s="103">
        <f t="shared" si="4"/>
        <v>8.6229137396561721E-4</v>
      </c>
      <c r="O238" s="103">
        <f>L238/'סכום נכסי הקרן'!$C$42</f>
        <v>1.3032653488189016E-4</v>
      </c>
    </row>
    <row r="239" spans="2:15">
      <c r="B239" s="99" t="s">
        <v>1548</v>
      </c>
      <c r="C239" s="98" t="s">
        <v>1549</v>
      </c>
      <c r="D239" s="79" t="s">
        <v>1422</v>
      </c>
      <c r="E239" s="79" t="s">
        <v>672</v>
      </c>
      <c r="F239" s="98"/>
      <c r="G239" s="79" t="s">
        <v>893</v>
      </c>
      <c r="H239" s="79" t="s">
        <v>132</v>
      </c>
      <c r="I239" s="102">
        <v>33578.35</v>
      </c>
      <c r="J239" s="78">
        <v>61.03</v>
      </c>
      <c r="K239" s="98"/>
      <c r="L239" s="102">
        <v>72.114398991000002</v>
      </c>
      <c r="M239" s="103">
        <v>2.109857020065437E-4</v>
      </c>
      <c r="N239" s="103">
        <f t="shared" si="4"/>
        <v>1.1155688403531149E-4</v>
      </c>
      <c r="O239" s="103">
        <f>L239/'סכום נכסי הקרן'!$C$42</f>
        <v>1.6860683728842123E-5</v>
      </c>
    </row>
    <row r="240" spans="2:15">
      <c r="B240" s="99" t="s">
        <v>1550</v>
      </c>
      <c r="C240" s="98" t="s">
        <v>1551</v>
      </c>
      <c r="D240" s="79" t="s">
        <v>1422</v>
      </c>
      <c r="E240" s="79" t="s">
        <v>672</v>
      </c>
      <c r="F240" s="98"/>
      <c r="G240" s="79" t="s">
        <v>760</v>
      </c>
      <c r="H240" s="79" t="s">
        <v>132</v>
      </c>
      <c r="I240" s="102">
        <v>5020.3341600000003</v>
      </c>
      <c r="J240" s="78">
        <v>12318</v>
      </c>
      <c r="K240" s="98"/>
      <c r="L240" s="102">
        <v>2176.166356876</v>
      </c>
      <c r="M240" s="103">
        <v>1.5898441189048382E-6</v>
      </c>
      <c r="N240" s="103">
        <f t="shared" si="4"/>
        <v>3.3664058955252454E-3</v>
      </c>
      <c r="O240" s="103">
        <f>L240/'סכום נכסי הקרן'!$C$42</f>
        <v>5.0879787113267062E-4</v>
      </c>
    </row>
    <row r="241" spans="2:15">
      <c r="B241" s="99" t="s">
        <v>1552</v>
      </c>
      <c r="C241" s="98" t="s">
        <v>1553</v>
      </c>
      <c r="D241" s="79" t="s">
        <v>29</v>
      </c>
      <c r="E241" s="79" t="s">
        <v>672</v>
      </c>
      <c r="F241" s="98"/>
      <c r="G241" s="79" t="s">
        <v>765</v>
      </c>
      <c r="H241" s="79" t="s">
        <v>134</v>
      </c>
      <c r="I241" s="102">
        <v>3630.4587630000001</v>
      </c>
      <c r="J241" s="78">
        <v>11930</v>
      </c>
      <c r="K241" s="98"/>
      <c r="L241" s="102">
        <v>1625.475830264</v>
      </c>
      <c r="M241" s="103">
        <v>1.7011557541217276E-5</v>
      </c>
      <c r="N241" s="103">
        <f t="shared" si="4"/>
        <v>2.5145188927053722E-3</v>
      </c>
      <c r="O241" s="103">
        <f>L241/'סכום נכסי הקרן'!$C$42</f>
        <v>3.8004385069310162E-4</v>
      </c>
    </row>
    <row r="242" spans="2:15">
      <c r="B242" s="99" t="s">
        <v>1554</v>
      </c>
      <c r="C242" s="98" t="s">
        <v>1555</v>
      </c>
      <c r="D242" s="79" t="s">
        <v>29</v>
      </c>
      <c r="E242" s="79" t="s">
        <v>672</v>
      </c>
      <c r="F242" s="98"/>
      <c r="G242" s="79" t="s">
        <v>765</v>
      </c>
      <c r="H242" s="79" t="s">
        <v>134</v>
      </c>
      <c r="I242" s="102">
        <v>11028.280472000002</v>
      </c>
      <c r="J242" s="78">
        <v>9329</v>
      </c>
      <c r="K242" s="98"/>
      <c r="L242" s="102">
        <v>3861.1925546070001</v>
      </c>
      <c r="M242" s="103">
        <v>1.8442331331668855E-5</v>
      </c>
      <c r="N242" s="103">
        <f t="shared" si="4"/>
        <v>5.9730458282826245E-3</v>
      </c>
      <c r="O242" s="103">
        <f>L242/'סכום נכסי הקרן'!$C$42</f>
        <v>9.0276487622830326E-4</v>
      </c>
    </row>
    <row r="243" spans="2:15">
      <c r="B243" s="120"/>
      <c r="C243" s="120"/>
      <c r="D243" s="120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</row>
    <row r="244" spans="2:15">
      <c r="B244" s="120"/>
      <c r="C244" s="120"/>
      <c r="D244" s="120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</row>
    <row r="245" spans="2:15">
      <c r="B245" s="120"/>
      <c r="C245" s="120"/>
      <c r="D245" s="120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</row>
    <row r="246" spans="2:15">
      <c r="B246" s="128" t="s">
        <v>221</v>
      </c>
      <c r="C246" s="120"/>
      <c r="D246" s="120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</row>
    <row r="247" spans="2:15">
      <c r="B247" s="128" t="s">
        <v>113</v>
      </c>
      <c r="C247" s="120"/>
      <c r="D247" s="120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</row>
    <row r="248" spans="2:15">
      <c r="B248" s="128" t="s">
        <v>204</v>
      </c>
      <c r="C248" s="120"/>
      <c r="D248" s="120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</row>
    <row r="249" spans="2:15">
      <c r="B249" s="128" t="s">
        <v>212</v>
      </c>
      <c r="C249" s="120"/>
      <c r="D249" s="120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</row>
    <row r="250" spans="2:15">
      <c r="B250" s="128" t="s">
        <v>218</v>
      </c>
      <c r="C250" s="120"/>
      <c r="D250" s="120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</row>
    <row r="251" spans="2:15">
      <c r="B251" s="120"/>
      <c r="C251" s="120"/>
      <c r="D251" s="120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</row>
    <row r="252" spans="2:15">
      <c r="B252" s="120"/>
      <c r="C252" s="120"/>
      <c r="D252" s="120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</row>
    <row r="253" spans="2:15">
      <c r="B253" s="120"/>
      <c r="C253" s="120"/>
      <c r="D253" s="120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</row>
    <row r="254" spans="2:15">
      <c r="B254" s="120"/>
      <c r="C254" s="120"/>
      <c r="D254" s="120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</row>
    <row r="255" spans="2:15">
      <c r="B255" s="120"/>
      <c r="C255" s="120"/>
      <c r="D255" s="120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</row>
    <row r="256" spans="2:15">
      <c r="B256" s="120"/>
      <c r="C256" s="120"/>
      <c r="D256" s="120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</row>
    <row r="257" spans="2:15">
      <c r="B257" s="120"/>
      <c r="C257" s="120"/>
      <c r="D257" s="120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</row>
    <row r="258" spans="2:15">
      <c r="B258" s="120"/>
      <c r="C258" s="120"/>
      <c r="D258" s="120"/>
      <c r="E258" s="121"/>
      <c r="F258" s="121"/>
      <c r="G258" s="121"/>
      <c r="H258" s="121"/>
      <c r="I258" s="121"/>
      <c r="J258" s="121"/>
      <c r="K258" s="121"/>
      <c r="L258" s="121"/>
      <c r="M258" s="121"/>
      <c r="N258" s="121"/>
      <c r="O258" s="121"/>
    </row>
    <row r="259" spans="2:15">
      <c r="B259" s="120"/>
      <c r="C259" s="120"/>
      <c r="D259" s="120"/>
      <c r="E259" s="121"/>
      <c r="F259" s="121"/>
      <c r="G259" s="121"/>
      <c r="H259" s="121"/>
      <c r="I259" s="121"/>
      <c r="J259" s="121"/>
      <c r="K259" s="121"/>
      <c r="L259" s="121"/>
      <c r="M259" s="121"/>
      <c r="N259" s="121"/>
      <c r="O259" s="121"/>
    </row>
    <row r="260" spans="2:15">
      <c r="B260" s="120"/>
      <c r="C260" s="120"/>
      <c r="D260" s="120"/>
      <c r="E260" s="121"/>
      <c r="F260" s="121"/>
      <c r="G260" s="121"/>
      <c r="H260" s="121"/>
      <c r="I260" s="121"/>
      <c r="J260" s="121"/>
      <c r="K260" s="121"/>
      <c r="L260" s="121"/>
      <c r="M260" s="121"/>
      <c r="N260" s="121"/>
      <c r="O260" s="121"/>
    </row>
    <row r="261" spans="2:15">
      <c r="B261" s="120"/>
      <c r="C261" s="120"/>
      <c r="D261" s="120"/>
      <c r="E261" s="121"/>
      <c r="F261" s="121"/>
      <c r="G261" s="121"/>
      <c r="H261" s="121"/>
      <c r="I261" s="121"/>
      <c r="J261" s="121"/>
      <c r="K261" s="121"/>
      <c r="L261" s="121"/>
      <c r="M261" s="121"/>
      <c r="N261" s="121"/>
      <c r="O261" s="121"/>
    </row>
    <row r="262" spans="2:15">
      <c r="B262" s="120"/>
      <c r="C262" s="120"/>
      <c r="D262" s="120"/>
      <c r="E262" s="121"/>
      <c r="F262" s="121"/>
      <c r="G262" s="121"/>
      <c r="H262" s="121"/>
      <c r="I262" s="121"/>
      <c r="J262" s="121"/>
      <c r="K262" s="121"/>
      <c r="L262" s="121"/>
      <c r="M262" s="121"/>
      <c r="N262" s="121"/>
      <c r="O262" s="121"/>
    </row>
    <row r="263" spans="2:15">
      <c r="B263" s="120"/>
      <c r="C263" s="120"/>
      <c r="D263" s="120"/>
      <c r="E263" s="121"/>
      <c r="F263" s="121"/>
      <c r="G263" s="121"/>
      <c r="H263" s="121"/>
      <c r="I263" s="121"/>
      <c r="J263" s="121"/>
      <c r="K263" s="121"/>
      <c r="L263" s="121"/>
      <c r="M263" s="121"/>
      <c r="N263" s="121"/>
      <c r="O263" s="121"/>
    </row>
    <row r="264" spans="2:15">
      <c r="B264" s="120"/>
      <c r="C264" s="120"/>
      <c r="D264" s="120"/>
      <c r="E264" s="121"/>
      <c r="F264" s="121"/>
      <c r="G264" s="121"/>
      <c r="H264" s="121"/>
      <c r="I264" s="121"/>
      <c r="J264" s="121"/>
      <c r="K264" s="121"/>
      <c r="L264" s="121"/>
      <c r="M264" s="121"/>
      <c r="N264" s="121"/>
      <c r="O264" s="121"/>
    </row>
    <row r="265" spans="2:15">
      <c r="B265" s="120"/>
      <c r="C265" s="120"/>
      <c r="D265" s="120"/>
      <c r="E265" s="121"/>
      <c r="F265" s="121"/>
      <c r="G265" s="121"/>
      <c r="H265" s="121"/>
      <c r="I265" s="121"/>
      <c r="J265" s="121"/>
      <c r="K265" s="121"/>
      <c r="L265" s="121"/>
      <c r="M265" s="121"/>
      <c r="N265" s="121"/>
      <c r="O265" s="121"/>
    </row>
    <row r="266" spans="2:15">
      <c r="B266" s="120"/>
      <c r="C266" s="120"/>
      <c r="D266" s="120"/>
      <c r="E266" s="121"/>
      <c r="F266" s="121"/>
      <c r="G266" s="121"/>
      <c r="H266" s="121"/>
      <c r="I266" s="121"/>
      <c r="J266" s="121"/>
      <c r="K266" s="121"/>
      <c r="L266" s="121"/>
      <c r="M266" s="121"/>
      <c r="N266" s="121"/>
      <c r="O266" s="121"/>
    </row>
    <row r="267" spans="2:15">
      <c r="B267" s="120"/>
      <c r="C267" s="120"/>
      <c r="D267" s="120"/>
      <c r="E267" s="121"/>
      <c r="F267" s="121"/>
      <c r="G267" s="121"/>
      <c r="H267" s="121"/>
      <c r="I267" s="121"/>
      <c r="J267" s="121"/>
      <c r="K267" s="121"/>
      <c r="L267" s="121"/>
      <c r="M267" s="121"/>
      <c r="N267" s="121"/>
      <c r="O267" s="121"/>
    </row>
    <row r="268" spans="2:15">
      <c r="B268" s="120"/>
      <c r="C268" s="120"/>
      <c r="D268" s="120"/>
      <c r="E268" s="121"/>
      <c r="F268" s="121"/>
      <c r="G268" s="121"/>
      <c r="H268" s="121"/>
      <c r="I268" s="121"/>
      <c r="J268" s="121"/>
      <c r="K268" s="121"/>
      <c r="L268" s="121"/>
      <c r="M268" s="121"/>
      <c r="N268" s="121"/>
      <c r="O268" s="121"/>
    </row>
    <row r="269" spans="2:15">
      <c r="B269" s="120"/>
      <c r="C269" s="120"/>
      <c r="D269" s="120"/>
      <c r="E269" s="121"/>
      <c r="F269" s="121"/>
      <c r="G269" s="121"/>
      <c r="H269" s="121"/>
      <c r="I269" s="121"/>
      <c r="J269" s="121"/>
      <c r="K269" s="121"/>
      <c r="L269" s="121"/>
      <c r="M269" s="121"/>
      <c r="N269" s="121"/>
      <c r="O269" s="121"/>
    </row>
    <row r="270" spans="2:15">
      <c r="B270" s="120"/>
      <c r="C270" s="120"/>
      <c r="D270" s="120"/>
      <c r="E270" s="121"/>
      <c r="F270" s="121"/>
      <c r="G270" s="121"/>
      <c r="H270" s="121"/>
      <c r="I270" s="121"/>
      <c r="J270" s="121"/>
      <c r="K270" s="121"/>
      <c r="L270" s="121"/>
      <c r="M270" s="121"/>
      <c r="N270" s="121"/>
      <c r="O270" s="121"/>
    </row>
    <row r="271" spans="2:15">
      <c r="B271" s="120"/>
      <c r="C271" s="120"/>
      <c r="D271" s="120"/>
      <c r="E271" s="121"/>
      <c r="F271" s="121"/>
      <c r="G271" s="121"/>
      <c r="H271" s="121"/>
      <c r="I271" s="121"/>
      <c r="J271" s="121"/>
      <c r="K271" s="121"/>
      <c r="L271" s="121"/>
      <c r="M271" s="121"/>
      <c r="N271" s="121"/>
      <c r="O271" s="121"/>
    </row>
    <row r="272" spans="2:15">
      <c r="B272" s="129"/>
      <c r="C272" s="120"/>
      <c r="D272" s="120"/>
      <c r="E272" s="121"/>
      <c r="F272" s="121"/>
      <c r="G272" s="121"/>
      <c r="H272" s="121"/>
      <c r="I272" s="121"/>
      <c r="J272" s="121"/>
      <c r="K272" s="121"/>
      <c r="L272" s="121"/>
      <c r="M272" s="121"/>
      <c r="N272" s="121"/>
      <c r="O272" s="121"/>
    </row>
    <row r="273" spans="2:15">
      <c r="B273" s="129"/>
      <c r="C273" s="120"/>
      <c r="D273" s="120"/>
      <c r="E273" s="121"/>
      <c r="F273" s="121"/>
      <c r="G273" s="121"/>
      <c r="H273" s="121"/>
      <c r="I273" s="121"/>
      <c r="J273" s="121"/>
      <c r="K273" s="121"/>
      <c r="L273" s="121"/>
      <c r="M273" s="121"/>
      <c r="N273" s="121"/>
      <c r="O273" s="121"/>
    </row>
    <row r="274" spans="2:15">
      <c r="B274" s="130"/>
      <c r="C274" s="120"/>
      <c r="D274" s="120"/>
      <c r="E274" s="121"/>
      <c r="F274" s="121"/>
      <c r="G274" s="121"/>
      <c r="H274" s="121"/>
      <c r="I274" s="121"/>
      <c r="J274" s="121"/>
      <c r="K274" s="121"/>
      <c r="L274" s="121"/>
      <c r="M274" s="121"/>
      <c r="N274" s="121"/>
      <c r="O274" s="121"/>
    </row>
    <row r="275" spans="2:15">
      <c r="B275" s="120"/>
      <c r="C275" s="120"/>
      <c r="D275" s="120"/>
      <c r="E275" s="121"/>
      <c r="F275" s="121"/>
      <c r="G275" s="121"/>
      <c r="H275" s="121"/>
      <c r="I275" s="121"/>
      <c r="J275" s="121"/>
      <c r="K275" s="121"/>
      <c r="L275" s="121"/>
      <c r="M275" s="121"/>
      <c r="N275" s="121"/>
      <c r="O275" s="121"/>
    </row>
    <row r="276" spans="2:15">
      <c r="B276" s="120"/>
      <c r="C276" s="120"/>
      <c r="D276" s="120"/>
      <c r="E276" s="121"/>
      <c r="F276" s="121"/>
      <c r="G276" s="121"/>
      <c r="H276" s="121"/>
      <c r="I276" s="121"/>
      <c r="J276" s="121"/>
      <c r="K276" s="121"/>
      <c r="L276" s="121"/>
      <c r="M276" s="121"/>
      <c r="N276" s="121"/>
      <c r="O276" s="121"/>
    </row>
    <row r="277" spans="2:15">
      <c r="B277" s="120"/>
      <c r="C277" s="120"/>
      <c r="D277" s="120"/>
      <c r="E277" s="121"/>
      <c r="F277" s="121"/>
      <c r="G277" s="121"/>
      <c r="H277" s="121"/>
      <c r="I277" s="121"/>
      <c r="J277" s="121"/>
      <c r="K277" s="121"/>
      <c r="L277" s="121"/>
      <c r="M277" s="121"/>
      <c r="N277" s="121"/>
      <c r="O277" s="121"/>
    </row>
    <row r="278" spans="2:15">
      <c r="B278" s="120"/>
      <c r="C278" s="120"/>
      <c r="D278" s="120"/>
      <c r="E278" s="121"/>
      <c r="F278" s="121"/>
      <c r="G278" s="121"/>
      <c r="H278" s="121"/>
      <c r="I278" s="121"/>
      <c r="J278" s="121"/>
      <c r="K278" s="121"/>
      <c r="L278" s="121"/>
      <c r="M278" s="121"/>
      <c r="N278" s="121"/>
      <c r="O278" s="121"/>
    </row>
    <row r="279" spans="2:15">
      <c r="B279" s="120"/>
      <c r="C279" s="120"/>
      <c r="D279" s="120"/>
      <c r="E279" s="121"/>
      <c r="F279" s="121"/>
      <c r="G279" s="121"/>
      <c r="H279" s="121"/>
      <c r="I279" s="121"/>
      <c r="J279" s="121"/>
      <c r="K279" s="121"/>
      <c r="L279" s="121"/>
      <c r="M279" s="121"/>
      <c r="N279" s="121"/>
      <c r="O279" s="121"/>
    </row>
    <row r="280" spans="2:15">
      <c r="B280" s="120"/>
      <c r="C280" s="120"/>
      <c r="D280" s="120"/>
      <c r="E280" s="121"/>
      <c r="F280" s="121"/>
      <c r="G280" s="121"/>
      <c r="H280" s="121"/>
      <c r="I280" s="121"/>
      <c r="J280" s="121"/>
      <c r="K280" s="121"/>
      <c r="L280" s="121"/>
      <c r="M280" s="121"/>
      <c r="N280" s="121"/>
      <c r="O280" s="121"/>
    </row>
    <row r="281" spans="2:15">
      <c r="B281" s="120"/>
      <c r="C281" s="120"/>
      <c r="D281" s="120"/>
      <c r="E281" s="121"/>
      <c r="F281" s="121"/>
      <c r="G281" s="121"/>
      <c r="H281" s="121"/>
      <c r="I281" s="121"/>
      <c r="J281" s="121"/>
      <c r="K281" s="121"/>
      <c r="L281" s="121"/>
      <c r="M281" s="121"/>
      <c r="N281" s="121"/>
      <c r="O281" s="121"/>
    </row>
    <row r="282" spans="2:15">
      <c r="B282" s="120"/>
      <c r="C282" s="120"/>
      <c r="D282" s="120"/>
      <c r="E282" s="121"/>
      <c r="F282" s="121"/>
      <c r="G282" s="121"/>
      <c r="H282" s="121"/>
      <c r="I282" s="121"/>
      <c r="J282" s="121"/>
      <c r="K282" s="121"/>
      <c r="L282" s="121"/>
      <c r="M282" s="121"/>
      <c r="N282" s="121"/>
      <c r="O282" s="121"/>
    </row>
    <row r="283" spans="2:15">
      <c r="B283" s="120"/>
      <c r="C283" s="120"/>
      <c r="D283" s="120"/>
      <c r="E283" s="121"/>
      <c r="F283" s="121"/>
      <c r="G283" s="121"/>
      <c r="H283" s="121"/>
      <c r="I283" s="121"/>
      <c r="J283" s="121"/>
      <c r="K283" s="121"/>
      <c r="L283" s="121"/>
      <c r="M283" s="121"/>
      <c r="N283" s="121"/>
      <c r="O283" s="121"/>
    </row>
    <row r="284" spans="2:15">
      <c r="B284" s="120"/>
      <c r="C284" s="120"/>
      <c r="D284" s="120"/>
      <c r="E284" s="121"/>
      <c r="F284" s="121"/>
      <c r="G284" s="121"/>
      <c r="H284" s="121"/>
      <c r="I284" s="121"/>
      <c r="J284" s="121"/>
      <c r="K284" s="121"/>
      <c r="L284" s="121"/>
      <c r="M284" s="121"/>
      <c r="N284" s="121"/>
      <c r="O284" s="121"/>
    </row>
    <row r="285" spans="2:15">
      <c r="B285" s="120"/>
      <c r="C285" s="120"/>
      <c r="D285" s="120"/>
      <c r="E285" s="121"/>
      <c r="F285" s="121"/>
      <c r="G285" s="121"/>
      <c r="H285" s="121"/>
      <c r="I285" s="121"/>
      <c r="J285" s="121"/>
      <c r="K285" s="121"/>
      <c r="L285" s="121"/>
      <c r="M285" s="121"/>
      <c r="N285" s="121"/>
      <c r="O285" s="121"/>
    </row>
    <row r="286" spans="2:15">
      <c r="B286" s="120"/>
      <c r="C286" s="120"/>
      <c r="D286" s="120"/>
      <c r="E286" s="121"/>
      <c r="F286" s="121"/>
      <c r="G286" s="121"/>
      <c r="H286" s="121"/>
      <c r="I286" s="121"/>
      <c r="J286" s="121"/>
      <c r="K286" s="121"/>
      <c r="L286" s="121"/>
      <c r="M286" s="121"/>
      <c r="N286" s="121"/>
      <c r="O286" s="121"/>
    </row>
    <row r="287" spans="2:15">
      <c r="B287" s="120"/>
      <c r="C287" s="120"/>
      <c r="D287" s="120"/>
      <c r="E287" s="121"/>
      <c r="F287" s="121"/>
      <c r="G287" s="121"/>
      <c r="H287" s="121"/>
      <c r="I287" s="121"/>
      <c r="J287" s="121"/>
      <c r="K287" s="121"/>
      <c r="L287" s="121"/>
      <c r="M287" s="121"/>
      <c r="N287" s="121"/>
      <c r="O287" s="121"/>
    </row>
    <row r="288" spans="2:15">
      <c r="B288" s="120"/>
      <c r="C288" s="120"/>
      <c r="D288" s="120"/>
      <c r="E288" s="121"/>
      <c r="F288" s="121"/>
      <c r="G288" s="121"/>
      <c r="H288" s="121"/>
      <c r="I288" s="121"/>
      <c r="J288" s="121"/>
      <c r="K288" s="121"/>
      <c r="L288" s="121"/>
      <c r="M288" s="121"/>
      <c r="N288" s="121"/>
      <c r="O288" s="121"/>
    </row>
    <row r="289" spans="2:15">
      <c r="B289" s="120"/>
      <c r="C289" s="120"/>
      <c r="D289" s="120"/>
      <c r="E289" s="121"/>
      <c r="F289" s="121"/>
      <c r="G289" s="121"/>
      <c r="H289" s="121"/>
      <c r="I289" s="121"/>
      <c r="J289" s="121"/>
      <c r="K289" s="121"/>
      <c r="L289" s="121"/>
      <c r="M289" s="121"/>
      <c r="N289" s="121"/>
      <c r="O289" s="121"/>
    </row>
    <row r="290" spans="2:15">
      <c r="B290" s="120"/>
      <c r="C290" s="120"/>
      <c r="D290" s="120"/>
      <c r="E290" s="121"/>
      <c r="F290" s="121"/>
      <c r="G290" s="121"/>
      <c r="H290" s="121"/>
      <c r="I290" s="121"/>
      <c r="J290" s="121"/>
      <c r="K290" s="121"/>
      <c r="L290" s="121"/>
      <c r="M290" s="121"/>
      <c r="N290" s="121"/>
      <c r="O290" s="121"/>
    </row>
    <row r="291" spans="2:15">
      <c r="B291" s="120"/>
      <c r="C291" s="120"/>
      <c r="D291" s="120"/>
      <c r="E291" s="121"/>
      <c r="F291" s="121"/>
      <c r="G291" s="121"/>
      <c r="H291" s="121"/>
      <c r="I291" s="121"/>
      <c r="J291" s="121"/>
      <c r="K291" s="121"/>
      <c r="L291" s="121"/>
      <c r="M291" s="121"/>
      <c r="N291" s="121"/>
      <c r="O291" s="121"/>
    </row>
    <row r="292" spans="2:15">
      <c r="B292" s="120"/>
      <c r="C292" s="120"/>
      <c r="D292" s="120"/>
      <c r="E292" s="121"/>
      <c r="F292" s="121"/>
      <c r="G292" s="121"/>
      <c r="H292" s="121"/>
      <c r="I292" s="121"/>
      <c r="J292" s="121"/>
      <c r="K292" s="121"/>
      <c r="L292" s="121"/>
      <c r="M292" s="121"/>
      <c r="N292" s="121"/>
      <c r="O292" s="121"/>
    </row>
    <row r="293" spans="2:15">
      <c r="B293" s="129"/>
      <c r="C293" s="120"/>
      <c r="D293" s="120"/>
      <c r="E293" s="121"/>
      <c r="F293" s="121"/>
      <c r="G293" s="121"/>
      <c r="H293" s="121"/>
      <c r="I293" s="121"/>
      <c r="J293" s="121"/>
      <c r="K293" s="121"/>
      <c r="L293" s="121"/>
      <c r="M293" s="121"/>
      <c r="N293" s="121"/>
      <c r="O293" s="121"/>
    </row>
    <row r="294" spans="2:15">
      <c r="B294" s="129"/>
      <c r="C294" s="120"/>
      <c r="D294" s="120"/>
      <c r="E294" s="121"/>
      <c r="F294" s="121"/>
      <c r="G294" s="121"/>
      <c r="H294" s="121"/>
      <c r="I294" s="121"/>
      <c r="J294" s="121"/>
      <c r="K294" s="121"/>
      <c r="L294" s="121"/>
      <c r="M294" s="121"/>
      <c r="N294" s="121"/>
      <c r="O294" s="121"/>
    </row>
    <row r="295" spans="2:15">
      <c r="B295" s="130"/>
      <c r="C295" s="120"/>
      <c r="D295" s="120"/>
      <c r="E295" s="121"/>
      <c r="F295" s="121"/>
      <c r="G295" s="121"/>
      <c r="H295" s="121"/>
      <c r="I295" s="121"/>
      <c r="J295" s="121"/>
      <c r="K295" s="121"/>
      <c r="L295" s="121"/>
      <c r="M295" s="121"/>
      <c r="N295" s="121"/>
      <c r="O295" s="121"/>
    </row>
    <row r="296" spans="2:15">
      <c r="B296" s="120"/>
      <c r="C296" s="120"/>
      <c r="D296" s="120"/>
      <c r="E296" s="121"/>
      <c r="F296" s="121"/>
      <c r="G296" s="121"/>
      <c r="H296" s="121"/>
      <c r="I296" s="121"/>
      <c r="J296" s="121"/>
      <c r="K296" s="121"/>
      <c r="L296" s="121"/>
      <c r="M296" s="121"/>
      <c r="N296" s="121"/>
      <c r="O296" s="121"/>
    </row>
    <row r="297" spans="2:15">
      <c r="B297" s="120"/>
      <c r="C297" s="120"/>
      <c r="D297" s="120"/>
      <c r="E297" s="121"/>
      <c r="F297" s="121"/>
      <c r="G297" s="121"/>
      <c r="H297" s="121"/>
      <c r="I297" s="121"/>
      <c r="J297" s="121"/>
      <c r="K297" s="121"/>
      <c r="L297" s="121"/>
      <c r="M297" s="121"/>
      <c r="N297" s="121"/>
      <c r="O297" s="121"/>
    </row>
    <row r="298" spans="2:15">
      <c r="B298" s="120"/>
      <c r="C298" s="120"/>
      <c r="D298" s="120"/>
      <c r="E298" s="121"/>
      <c r="F298" s="121"/>
      <c r="G298" s="121"/>
      <c r="H298" s="121"/>
      <c r="I298" s="121"/>
      <c r="J298" s="121"/>
      <c r="K298" s="121"/>
      <c r="L298" s="121"/>
      <c r="M298" s="121"/>
      <c r="N298" s="121"/>
      <c r="O298" s="121"/>
    </row>
    <row r="299" spans="2:15">
      <c r="B299" s="120"/>
      <c r="C299" s="120"/>
      <c r="D299" s="120"/>
      <c r="E299" s="121"/>
      <c r="F299" s="121"/>
      <c r="G299" s="121"/>
      <c r="H299" s="121"/>
      <c r="I299" s="121"/>
      <c r="J299" s="121"/>
      <c r="K299" s="121"/>
      <c r="L299" s="121"/>
      <c r="M299" s="121"/>
      <c r="N299" s="121"/>
      <c r="O299" s="121"/>
    </row>
    <row r="300" spans="2:15">
      <c r="B300" s="120"/>
      <c r="C300" s="120"/>
      <c r="D300" s="120"/>
      <c r="E300" s="121"/>
      <c r="F300" s="121"/>
      <c r="G300" s="121"/>
      <c r="H300" s="121"/>
      <c r="I300" s="121"/>
      <c r="J300" s="121"/>
      <c r="K300" s="121"/>
      <c r="L300" s="121"/>
      <c r="M300" s="121"/>
      <c r="N300" s="121"/>
      <c r="O300" s="121"/>
    </row>
    <row r="301" spans="2:15">
      <c r="B301" s="120"/>
      <c r="C301" s="120"/>
      <c r="D301" s="120"/>
      <c r="E301" s="121"/>
      <c r="F301" s="121"/>
      <c r="G301" s="121"/>
      <c r="H301" s="121"/>
      <c r="I301" s="121"/>
      <c r="J301" s="121"/>
      <c r="K301" s="121"/>
      <c r="L301" s="121"/>
      <c r="M301" s="121"/>
      <c r="N301" s="121"/>
      <c r="O301" s="121"/>
    </row>
    <row r="302" spans="2:15">
      <c r="B302" s="120"/>
      <c r="C302" s="120"/>
      <c r="D302" s="120"/>
      <c r="E302" s="121"/>
      <c r="F302" s="121"/>
      <c r="G302" s="121"/>
      <c r="H302" s="121"/>
      <c r="I302" s="121"/>
      <c r="J302" s="121"/>
      <c r="K302" s="121"/>
      <c r="L302" s="121"/>
      <c r="M302" s="121"/>
      <c r="N302" s="121"/>
      <c r="O302" s="121"/>
    </row>
    <row r="303" spans="2:15">
      <c r="B303" s="120"/>
      <c r="C303" s="120"/>
      <c r="D303" s="120"/>
      <c r="E303" s="121"/>
      <c r="F303" s="121"/>
      <c r="G303" s="121"/>
      <c r="H303" s="121"/>
      <c r="I303" s="121"/>
      <c r="J303" s="121"/>
      <c r="K303" s="121"/>
      <c r="L303" s="121"/>
      <c r="M303" s="121"/>
      <c r="N303" s="121"/>
      <c r="O303" s="121"/>
    </row>
    <row r="304" spans="2:15">
      <c r="B304" s="120"/>
      <c r="C304" s="120"/>
      <c r="D304" s="120"/>
      <c r="E304" s="121"/>
      <c r="F304" s="121"/>
      <c r="G304" s="121"/>
      <c r="H304" s="121"/>
      <c r="I304" s="121"/>
      <c r="J304" s="121"/>
      <c r="K304" s="121"/>
      <c r="L304" s="121"/>
      <c r="M304" s="121"/>
      <c r="N304" s="121"/>
      <c r="O304" s="121"/>
    </row>
    <row r="305" spans="2:15">
      <c r="B305" s="120"/>
      <c r="C305" s="120"/>
      <c r="D305" s="120"/>
      <c r="E305" s="121"/>
      <c r="F305" s="121"/>
      <c r="G305" s="121"/>
      <c r="H305" s="121"/>
      <c r="I305" s="121"/>
      <c r="J305" s="121"/>
      <c r="K305" s="121"/>
      <c r="L305" s="121"/>
      <c r="M305" s="121"/>
      <c r="N305" s="121"/>
      <c r="O305" s="121"/>
    </row>
    <row r="306" spans="2:15">
      <c r="B306" s="120"/>
      <c r="C306" s="120"/>
      <c r="D306" s="120"/>
      <c r="E306" s="121"/>
      <c r="F306" s="121"/>
      <c r="G306" s="121"/>
      <c r="H306" s="121"/>
      <c r="I306" s="121"/>
      <c r="J306" s="121"/>
      <c r="K306" s="121"/>
      <c r="L306" s="121"/>
      <c r="M306" s="121"/>
      <c r="N306" s="121"/>
      <c r="O306" s="121"/>
    </row>
    <row r="307" spans="2:15">
      <c r="B307" s="120"/>
      <c r="C307" s="120"/>
      <c r="D307" s="120"/>
      <c r="E307" s="121"/>
      <c r="F307" s="121"/>
      <c r="G307" s="121"/>
      <c r="H307" s="121"/>
      <c r="I307" s="121"/>
      <c r="J307" s="121"/>
      <c r="K307" s="121"/>
      <c r="L307" s="121"/>
      <c r="M307" s="121"/>
      <c r="N307" s="121"/>
      <c r="O307" s="121"/>
    </row>
    <row r="308" spans="2:15">
      <c r="B308" s="120"/>
      <c r="C308" s="120"/>
      <c r="D308" s="120"/>
      <c r="E308" s="121"/>
      <c r="F308" s="121"/>
      <c r="G308" s="121"/>
      <c r="H308" s="121"/>
      <c r="I308" s="121"/>
      <c r="J308" s="121"/>
      <c r="K308" s="121"/>
      <c r="L308" s="121"/>
      <c r="M308" s="121"/>
      <c r="N308" s="121"/>
      <c r="O308" s="121"/>
    </row>
    <row r="309" spans="2:15">
      <c r="B309" s="120"/>
      <c r="C309" s="120"/>
      <c r="D309" s="120"/>
      <c r="E309" s="121"/>
      <c r="F309" s="121"/>
      <c r="G309" s="121"/>
      <c r="H309" s="121"/>
      <c r="I309" s="121"/>
      <c r="J309" s="121"/>
      <c r="K309" s="121"/>
      <c r="L309" s="121"/>
      <c r="M309" s="121"/>
      <c r="N309" s="121"/>
      <c r="O309" s="121"/>
    </row>
    <row r="310" spans="2:15">
      <c r="B310" s="120"/>
      <c r="C310" s="120"/>
      <c r="D310" s="120"/>
      <c r="E310" s="121"/>
      <c r="F310" s="121"/>
      <c r="G310" s="121"/>
      <c r="H310" s="121"/>
      <c r="I310" s="121"/>
      <c r="J310" s="121"/>
      <c r="K310" s="121"/>
      <c r="L310" s="121"/>
      <c r="M310" s="121"/>
      <c r="N310" s="121"/>
      <c r="O310" s="121"/>
    </row>
    <row r="311" spans="2:15">
      <c r="B311" s="120"/>
      <c r="C311" s="120"/>
      <c r="D311" s="120"/>
      <c r="E311" s="121"/>
      <c r="F311" s="121"/>
      <c r="G311" s="121"/>
      <c r="H311" s="121"/>
      <c r="I311" s="121"/>
      <c r="J311" s="121"/>
      <c r="K311" s="121"/>
      <c r="L311" s="121"/>
      <c r="M311" s="121"/>
      <c r="N311" s="121"/>
      <c r="O311" s="121"/>
    </row>
    <row r="312" spans="2:15">
      <c r="B312" s="120"/>
      <c r="C312" s="120"/>
      <c r="D312" s="120"/>
      <c r="E312" s="121"/>
      <c r="F312" s="121"/>
      <c r="G312" s="121"/>
      <c r="H312" s="121"/>
      <c r="I312" s="121"/>
      <c r="J312" s="121"/>
      <c r="K312" s="121"/>
      <c r="L312" s="121"/>
      <c r="M312" s="121"/>
      <c r="N312" s="121"/>
      <c r="O312" s="121"/>
    </row>
    <row r="313" spans="2:15">
      <c r="B313" s="120"/>
      <c r="C313" s="120"/>
      <c r="D313" s="120"/>
      <c r="E313" s="121"/>
      <c r="F313" s="121"/>
      <c r="G313" s="121"/>
      <c r="H313" s="121"/>
      <c r="I313" s="121"/>
      <c r="J313" s="121"/>
      <c r="K313" s="121"/>
      <c r="L313" s="121"/>
      <c r="M313" s="121"/>
      <c r="N313" s="121"/>
      <c r="O313" s="121"/>
    </row>
    <row r="314" spans="2:15">
      <c r="B314" s="120"/>
      <c r="C314" s="120"/>
      <c r="D314" s="120"/>
      <c r="E314" s="121"/>
      <c r="F314" s="121"/>
      <c r="G314" s="121"/>
      <c r="H314" s="121"/>
      <c r="I314" s="121"/>
      <c r="J314" s="121"/>
      <c r="K314" s="121"/>
      <c r="L314" s="121"/>
      <c r="M314" s="121"/>
      <c r="N314" s="121"/>
      <c r="O314" s="121"/>
    </row>
    <row r="315" spans="2:15">
      <c r="B315" s="120"/>
      <c r="C315" s="120"/>
      <c r="D315" s="120"/>
      <c r="E315" s="121"/>
      <c r="F315" s="121"/>
      <c r="G315" s="121"/>
      <c r="H315" s="121"/>
      <c r="I315" s="121"/>
      <c r="J315" s="121"/>
      <c r="K315" s="121"/>
      <c r="L315" s="121"/>
      <c r="M315" s="121"/>
      <c r="N315" s="121"/>
      <c r="O315" s="121"/>
    </row>
    <row r="316" spans="2:15">
      <c r="B316" s="120"/>
      <c r="C316" s="120"/>
      <c r="D316" s="120"/>
      <c r="E316" s="121"/>
      <c r="F316" s="121"/>
      <c r="G316" s="121"/>
      <c r="H316" s="121"/>
      <c r="I316" s="121"/>
      <c r="J316" s="121"/>
      <c r="K316" s="121"/>
      <c r="L316" s="121"/>
      <c r="M316" s="121"/>
      <c r="N316" s="121"/>
      <c r="O316" s="121"/>
    </row>
    <row r="317" spans="2:15">
      <c r="B317" s="120"/>
      <c r="C317" s="120"/>
      <c r="D317" s="120"/>
      <c r="E317" s="121"/>
      <c r="F317" s="121"/>
      <c r="G317" s="121"/>
      <c r="H317" s="121"/>
      <c r="I317" s="121"/>
      <c r="J317" s="121"/>
      <c r="K317" s="121"/>
      <c r="L317" s="121"/>
      <c r="M317" s="121"/>
      <c r="N317" s="121"/>
      <c r="O317" s="121"/>
    </row>
    <row r="318" spans="2:15">
      <c r="B318" s="120"/>
      <c r="C318" s="120"/>
      <c r="D318" s="120"/>
      <c r="E318" s="121"/>
      <c r="F318" s="121"/>
      <c r="G318" s="121"/>
      <c r="H318" s="121"/>
      <c r="I318" s="121"/>
      <c r="J318" s="121"/>
      <c r="K318" s="121"/>
      <c r="L318" s="121"/>
      <c r="M318" s="121"/>
      <c r="N318" s="121"/>
      <c r="O318" s="121"/>
    </row>
    <row r="319" spans="2:15">
      <c r="B319" s="120"/>
      <c r="C319" s="120"/>
      <c r="D319" s="120"/>
      <c r="E319" s="121"/>
      <c r="F319" s="121"/>
      <c r="G319" s="121"/>
      <c r="H319" s="121"/>
      <c r="I319" s="121"/>
      <c r="J319" s="121"/>
      <c r="K319" s="121"/>
      <c r="L319" s="121"/>
      <c r="M319" s="121"/>
      <c r="N319" s="121"/>
      <c r="O319" s="121"/>
    </row>
    <row r="320" spans="2:15">
      <c r="B320" s="120"/>
      <c r="C320" s="120"/>
      <c r="D320" s="120"/>
      <c r="E320" s="121"/>
      <c r="F320" s="121"/>
      <c r="G320" s="121"/>
      <c r="H320" s="121"/>
      <c r="I320" s="121"/>
      <c r="J320" s="121"/>
      <c r="K320" s="121"/>
      <c r="L320" s="121"/>
      <c r="M320" s="121"/>
      <c r="N320" s="121"/>
      <c r="O320" s="121"/>
    </row>
    <row r="321" spans="2:15">
      <c r="B321" s="120"/>
      <c r="C321" s="120"/>
      <c r="D321" s="120"/>
      <c r="E321" s="121"/>
      <c r="F321" s="121"/>
      <c r="G321" s="121"/>
      <c r="H321" s="121"/>
      <c r="I321" s="121"/>
      <c r="J321" s="121"/>
      <c r="K321" s="121"/>
      <c r="L321" s="121"/>
      <c r="M321" s="121"/>
      <c r="N321" s="121"/>
      <c r="O321" s="121"/>
    </row>
    <row r="322" spans="2:15">
      <c r="B322" s="120"/>
      <c r="C322" s="120"/>
      <c r="D322" s="120"/>
      <c r="E322" s="121"/>
      <c r="F322" s="121"/>
      <c r="G322" s="121"/>
      <c r="H322" s="121"/>
      <c r="I322" s="121"/>
      <c r="J322" s="121"/>
      <c r="K322" s="121"/>
      <c r="L322" s="121"/>
      <c r="M322" s="121"/>
      <c r="N322" s="121"/>
      <c r="O322" s="121"/>
    </row>
    <row r="323" spans="2:15">
      <c r="B323" s="120"/>
      <c r="C323" s="120"/>
      <c r="D323" s="120"/>
      <c r="E323" s="121"/>
      <c r="F323" s="121"/>
      <c r="G323" s="121"/>
      <c r="H323" s="121"/>
      <c r="I323" s="121"/>
      <c r="J323" s="121"/>
      <c r="K323" s="121"/>
      <c r="L323" s="121"/>
      <c r="M323" s="121"/>
      <c r="N323" s="121"/>
      <c r="O323" s="121"/>
    </row>
    <row r="324" spans="2:15">
      <c r="B324" s="120"/>
      <c r="C324" s="120"/>
      <c r="D324" s="120"/>
      <c r="E324" s="121"/>
      <c r="F324" s="121"/>
      <c r="G324" s="121"/>
      <c r="H324" s="121"/>
      <c r="I324" s="121"/>
      <c r="J324" s="121"/>
      <c r="K324" s="121"/>
      <c r="L324" s="121"/>
      <c r="M324" s="121"/>
      <c r="N324" s="121"/>
      <c r="O324" s="121"/>
    </row>
    <row r="325" spans="2:15">
      <c r="B325" s="120"/>
      <c r="C325" s="120"/>
      <c r="D325" s="120"/>
      <c r="E325" s="121"/>
      <c r="F325" s="121"/>
      <c r="G325" s="121"/>
      <c r="H325" s="121"/>
      <c r="I325" s="121"/>
      <c r="J325" s="121"/>
      <c r="K325" s="121"/>
      <c r="L325" s="121"/>
      <c r="M325" s="121"/>
      <c r="N325" s="121"/>
      <c r="O325" s="121"/>
    </row>
    <row r="326" spans="2:15">
      <c r="B326" s="120"/>
      <c r="C326" s="120"/>
      <c r="D326" s="120"/>
      <c r="E326" s="121"/>
      <c r="F326" s="121"/>
      <c r="G326" s="121"/>
      <c r="H326" s="121"/>
      <c r="I326" s="121"/>
      <c r="J326" s="121"/>
      <c r="K326" s="121"/>
      <c r="L326" s="121"/>
      <c r="M326" s="121"/>
      <c r="N326" s="121"/>
      <c r="O326" s="121"/>
    </row>
    <row r="327" spans="2:15">
      <c r="B327" s="120"/>
      <c r="C327" s="120"/>
      <c r="D327" s="120"/>
      <c r="E327" s="121"/>
      <c r="F327" s="121"/>
      <c r="G327" s="121"/>
      <c r="H327" s="121"/>
      <c r="I327" s="121"/>
      <c r="J327" s="121"/>
      <c r="K327" s="121"/>
      <c r="L327" s="121"/>
      <c r="M327" s="121"/>
      <c r="N327" s="121"/>
      <c r="O327" s="121"/>
    </row>
    <row r="328" spans="2:15">
      <c r="B328" s="120"/>
      <c r="C328" s="120"/>
      <c r="D328" s="120"/>
      <c r="E328" s="121"/>
      <c r="F328" s="121"/>
      <c r="G328" s="121"/>
      <c r="H328" s="121"/>
      <c r="I328" s="121"/>
      <c r="J328" s="121"/>
      <c r="K328" s="121"/>
      <c r="L328" s="121"/>
      <c r="M328" s="121"/>
      <c r="N328" s="121"/>
      <c r="O328" s="121"/>
    </row>
    <row r="329" spans="2:15">
      <c r="B329" s="120"/>
      <c r="C329" s="120"/>
      <c r="D329" s="120"/>
      <c r="E329" s="121"/>
      <c r="F329" s="121"/>
      <c r="G329" s="121"/>
      <c r="H329" s="121"/>
      <c r="I329" s="121"/>
      <c r="J329" s="121"/>
      <c r="K329" s="121"/>
      <c r="L329" s="121"/>
      <c r="M329" s="121"/>
      <c r="N329" s="121"/>
      <c r="O329" s="121"/>
    </row>
    <row r="330" spans="2:15">
      <c r="B330" s="120"/>
      <c r="C330" s="120"/>
      <c r="D330" s="120"/>
      <c r="E330" s="121"/>
      <c r="F330" s="121"/>
      <c r="G330" s="121"/>
      <c r="H330" s="121"/>
      <c r="I330" s="121"/>
      <c r="J330" s="121"/>
      <c r="K330" s="121"/>
      <c r="L330" s="121"/>
      <c r="M330" s="121"/>
      <c r="N330" s="121"/>
      <c r="O330" s="121"/>
    </row>
    <row r="331" spans="2:15">
      <c r="B331" s="120"/>
      <c r="C331" s="120"/>
      <c r="D331" s="120"/>
      <c r="E331" s="121"/>
      <c r="F331" s="121"/>
      <c r="G331" s="121"/>
      <c r="H331" s="121"/>
      <c r="I331" s="121"/>
      <c r="J331" s="121"/>
      <c r="K331" s="121"/>
      <c r="L331" s="121"/>
      <c r="M331" s="121"/>
      <c r="N331" s="121"/>
      <c r="O331" s="121"/>
    </row>
    <row r="332" spans="2:15">
      <c r="B332" s="120"/>
      <c r="C332" s="120"/>
      <c r="D332" s="120"/>
      <c r="E332" s="121"/>
      <c r="F332" s="121"/>
      <c r="G332" s="121"/>
      <c r="H332" s="121"/>
      <c r="I332" s="121"/>
      <c r="J332" s="121"/>
      <c r="K332" s="121"/>
      <c r="L332" s="121"/>
      <c r="M332" s="121"/>
      <c r="N332" s="121"/>
      <c r="O332" s="121"/>
    </row>
    <row r="333" spans="2:15">
      <c r="B333" s="120"/>
      <c r="C333" s="120"/>
      <c r="D333" s="120"/>
      <c r="E333" s="121"/>
      <c r="F333" s="121"/>
      <c r="G333" s="121"/>
      <c r="H333" s="121"/>
      <c r="I333" s="121"/>
      <c r="J333" s="121"/>
      <c r="K333" s="121"/>
      <c r="L333" s="121"/>
      <c r="M333" s="121"/>
      <c r="N333" s="121"/>
      <c r="O333" s="121"/>
    </row>
    <row r="334" spans="2:15">
      <c r="B334" s="120"/>
      <c r="C334" s="120"/>
      <c r="D334" s="120"/>
      <c r="E334" s="121"/>
      <c r="F334" s="121"/>
      <c r="G334" s="121"/>
      <c r="H334" s="121"/>
      <c r="I334" s="121"/>
      <c r="J334" s="121"/>
      <c r="K334" s="121"/>
      <c r="L334" s="121"/>
      <c r="M334" s="121"/>
      <c r="N334" s="121"/>
      <c r="O334" s="121"/>
    </row>
    <row r="335" spans="2:15">
      <c r="B335" s="120"/>
      <c r="C335" s="120"/>
      <c r="D335" s="120"/>
      <c r="E335" s="121"/>
      <c r="F335" s="121"/>
      <c r="G335" s="121"/>
      <c r="H335" s="121"/>
      <c r="I335" s="121"/>
      <c r="J335" s="121"/>
      <c r="K335" s="121"/>
      <c r="L335" s="121"/>
      <c r="M335" s="121"/>
      <c r="N335" s="121"/>
      <c r="O335" s="121"/>
    </row>
    <row r="336" spans="2:15">
      <c r="B336" s="120"/>
      <c r="C336" s="120"/>
      <c r="D336" s="120"/>
      <c r="E336" s="121"/>
      <c r="F336" s="121"/>
      <c r="G336" s="121"/>
      <c r="H336" s="121"/>
      <c r="I336" s="121"/>
      <c r="J336" s="121"/>
      <c r="K336" s="121"/>
      <c r="L336" s="121"/>
      <c r="M336" s="121"/>
      <c r="N336" s="121"/>
      <c r="O336" s="121"/>
    </row>
    <row r="337" spans="2:15">
      <c r="B337" s="120"/>
      <c r="C337" s="120"/>
      <c r="D337" s="120"/>
      <c r="E337" s="121"/>
      <c r="F337" s="121"/>
      <c r="G337" s="121"/>
      <c r="H337" s="121"/>
      <c r="I337" s="121"/>
      <c r="J337" s="121"/>
      <c r="K337" s="121"/>
      <c r="L337" s="121"/>
      <c r="M337" s="121"/>
      <c r="N337" s="121"/>
      <c r="O337" s="121"/>
    </row>
    <row r="338" spans="2:15">
      <c r="B338" s="120"/>
      <c r="C338" s="120"/>
      <c r="D338" s="120"/>
      <c r="E338" s="121"/>
      <c r="F338" s="121"/>
      <c r="G338" s="121"/>
      <c r="H338" s="121"/>
      <c r="I338" s="121"/>
      <c r="J338" s="121"/>
      <c r="K338" s="121"/>
      <c r="L338" s="121"/>
      <c r="M338" s="121"/>
      <c r="N338" s="121"/>
      <c r="O338" s="121"/>
    </row>
    <row r="339" spans="2:15">
      <c r="B339" s="120"/>
      <c r="C339" s="120"/>
      <c r="D339" s="120"/>
      <c r="E339" s="121"/>
      <c r="F339" s="121"/>
      <c r="G339" s="121"/>
      <c r="H339" s="121"/>
      <c r="I339" s="121"/>
      <c r="J339" s="121"/>
      <c r="K339" s="121"/>
      <c r="L339" s="121"/>
      <c r="M339" s="121"/>
      <c r="N339" s="121"/>
      <c r="O339" s="121"/>
    </row>
    <row r="340" spans="2:15">
      <c r="B340" s="120"/>
      <c r="C340" s="120"/>
      <c r="D340" s="120"/>
      <c r="E340" s="121"/>
      <c r="F340" s="121"/>
      <c r="G340" s="121"/>
      <c r="H340" s="121"/>
      <c r="I340" s="121"/>
      <c r="J340" s="121"/>
      <c r="K340" s="121"/>
      <c r="L340" s="121"/>
      <c r="M340" s="121"/>
      <c r="N340" s="121"/>
      <c r="O340" s="121"/>
    </row>
    <row r="341" spans="2:15">
      <c r="B341" s="120"/>
      <c r="C341" s="120"/>
      <c r="D341" s="120"/>
      <c r="E341" s="121"/>
      <c r="F341" s="121"/>
      <c r="G341" s="121"/>
      <c r="H341" s="121"/>
      <c r="I341" s="121"/>
      <c r="J341" s="121"/>
      <c r="K341" s="121"/>
      <c r="L341" s="121"/>
      <c r="M341" s="121"/>
      <c r="N341" s="121"/>
      <c r="O341" s="121"/>
    </row>
    <row r="342" spans="2:15">
      <c r="B342" s="120"/>
      <c r="C342" s="120"/>
      <c r="D342" s="120"/>
      <c r="E342" s="121"/>
      <c r="F342" s="121"/>
      <c r="G342" s="121"/>
      <c r="H342" s="121"/>
      <c r="I342" s="121"/>
      <c r="J342" s="121"/>
      <c r="K342" s="121"/>
      <c r="L342" s="121"/>
      <c r="M342" s="121"/>
      <c r="N342" s="121"/>
      <c r="O342" s="121"/>
    </row>
    <row r="343" spans="2:15">
      <c r="B343" s="120"/>
      <c r="C343" s="120"/>
      <c r="D343" s="120"/>
      <c r="E343" s="121"/>
      <c r="F343" s="121"/>
      <c r="G343" s="121"/>
      <c r="H343" s="121"/>
      <c r="I343" s="121"/>
      <c r="J343" s="121"/>
      <c r="K343" s="121"/>
      <c r="L343" s="121"/>
      <c r="M343" s="121"/>
      <c r="N343" s="121"/>
      <c r="O343" s="121"/>
    </row>
    <row r="344" spans="2:15">
      <c r="B344" s="120"/>
      <c r="C344" s="120"/>
      <c r="D344" s="120"/>
      <c r="E344" s="121"/>
      <c r="F344" s="121"/>
      <c r="G344" s="121"/>
      <c r="H344" s="121"/>
      <c r="I344" s="121"/>
      <c r="J344" s="121"/>
      <c r="K344" s="121"/>
      <c r="L344" s="121"/>
      <c r="M344" s="121"/>
      <c r="N344" s="121"/>
      <c r="O344" s="121"/>
    </row>
    <row r="345" spans="2:15">
      <c r="B345" s="120"/>
      <c r="C345" s="120"/>
      <c r="D345" s="120"/>
      <c r="E345" s="121"/>
      <c r="F345" s="121"/>
      <c r="G345" s="121"/>
      <c r="H345" s="121"/>
      <c r="I345" s="121"/>
      <c r="J345" s="121"/>
      <c r="K345" s="121"/>
      <c r="L345" s="121"/>
      <c r="M345" s="121"/>
      <c r="N345" s="121"/>
      <c r="O345" s="121"/>
    </row>
    <row r="346" spans="2:15">
      <c r="B346" s="120"/>
      <c r="C346" s="120"/>
      <c r="D346" s="120"/>
      <c r="E346" s="121"/>
      <c r="F346" s="121"/>
      <c r="G346" s="121"/>
      <c r="H346" s="121"/>
      <c r="I346" s="121"/>
      <c r="J346" s="121"/>
      <c r="K346" s="121"/>
      <c r="L346" s="121"/>
      <c r="M346" s="121"/>
      <c r="N346" s="121"/>
      <c r="O346" s="121"/>
    </row>
    <row r="347" spans="2:15">
      <c r="B347" s="120"/>
      <c r="C347" s="120"/>
      <c r="D347" s="120"/>
      <c r="E347" s="121"/>
      <c r="F347" s="121"/>
      <c r="G347" s="121"/>
      <c r="H347" s="121"/>
      <c r="I347" s="121"/>
      <c r="J347" s="121"/>
      <c r="K347" s="121"/>
      <c r="L347" s="121"/>
      <c r="M347" s="121"/>
      <c r="N347" s="121"/>
      <c r="O347" s="121"/>
    </row>
    <row r="348" spans="2:15">
      <c r="B348" s="120"/>
      <c r="C348" s="120"/>
      <c r="D348" s="120"/>
      <c r="E348" s="121"/>
      <c r="F348" s="121"/>
      <c r="G348" s="121"/>
      <c r="H348" s="121"/>
      <c r="I348" s="121"/>
      <c r="J348" s="121"/>
      <c r="K348" s="121"/>
      <c r="L348" s="121"/>
      <c r="M348" s="121"/>
      <c r="N348" s="121"/>
      <c r="O348" s="121"/>
    </row>
    <row r="349" spans="2:15">
      <c r="B349" s="120"/>
      <c r="C349" s="120"/>
      <c r="D349" s="120"/>
      <c r="E349" s="121"/>
      <c r="F349" s="121"/>
      <c r="G349" s="121"/>
      <c r="H349" s="121"/>
      <c r="I349" s="121"/>
      <c r="J349" s="121"/>
      <c r="K349" s="121"/>
      <c r="L349" s="121"/>
      <c r="M349" s="121"/>
      <c r="N349" s="121"/>
      <c r="O349" s="121"/>
    </row>
    <row r="350" spans="2:15">
      <c r="B350" s="120"/>
      <c r="C350" s="120"/>
      <c r="D350" s="120"/>
      <c r="E350" s="121"/>
      <c r="F350" s="121"/>
      <c r="G350" s="121"/>
      <c r="H350" s="121"/>
      <c r="I350" s="121"/>
      <c r="J350" s="121"/>
      <c r="K350" s="121"/>
      <c r="L350" s="121"/>
      <c r="M350" s="121"/>
      <c r="N350" s="121"/>
      <c r="O350" s="121"/>
    </row>
    <row r="351" spans="2:15">
      <c r="B351" s="120"/>
      <c r="C351" s="120"/>
      <c r="D351" s="120"/>
      <c r="E351" s="121"/>
      <c r="F351" s="121"/>
      <c r="G351" s="121"/>
      <c r="H351" s="121"/>
      <c r="I351" s="121"/>
      <c r="J351" s="121"/>
      <c r="K351" s="121"/>
      <c r="L351" s="121"/>
      <c r="M351" s="121"/>
      <c r="N351" s="121"/>
      <c r="O351" s="121"/>
    </row>
    <row r="352" spans="2:15">
      <c r="B352" s="120"/>
      <c r="C352" s="120"/>
      <c r="D352" s="120"/>
      <c r="E352" s="121"/>
      <c r="F352" s="121"/>
      <c r="G352" s="121"/>
      <c r="H352" s="121"/>
      <c r="I352" s="121"/>
      <c r="J352" s="121"/>
      <c r="K352" s="121"/>
      <c r="L352" s="121"/>
      <c r="M352" s="121"/>
      <c r="N352" s="121"/>
      <c r="O352" s="121"/>
    </row>
    <row r="353" spans="2:15">
      <c r="B353" s="120"/>
      <c r="C353" s="120"/>
      <c r="D353" s="120"/>
      <c r="E353" s="121"/>
      <c r="F353" s="121"/>
      <c r="G353" s="121"/>
      <c r="H353" s="121"/>
      <c r="I353" s="121"/>
      <c r="J353" s="121"/>
      <c r="K353" s="121"/>
      <c r="L353" s="121"/>
      <c r="M353" s="121"/>
      <c r="N353" s="121"/>
      <c r="O353" s="121"/>
    </row>
    <row r="354" spans="2:15">
      <c r="B354" s="120"/>
      <c r="C354" s="120"/>
      <c r="D354" s="120"/>
      <c r="E354" s="121"/>
      <c r="F354" s="121"/>
      <c r="G354" s="121"/>
      <c r="H354" s="121"/>
      <c r="I354" s="121"/>
      <c r="J354" s="121"/>
      <c r="K354" s="121"/>
      <c r="L354" s="121"/>
      <c r="M354" s="121"/>
      <c r="N354" s="121"/>
      <c r="O354" s="121"/>
    </row>
    <row r="355" spans="2:15">
      <c r="B355" s="120"/>
      <c r="C355" s="120"/>
      <c r="D355" s="120"/>
      <c r="E355" s="121"/>
      <c r="F355" s="121"/>
      <c r="G355" s="121"/>
      <c r="H355" s="121"/>
      <c r="I355" s="121"/>
      <c r="J355" s="121"/>
      <c r="K355" s="121"/>
      <c r="L355" s="121"/>
      <c r="M355" s="121"/>
      <c r="N355" s="121"/>
      <c r="O355" s="121"/>
    </row>
    <row r="356" spans="2:15">
      <c r="B356" s="120"/>
      <c r="C356" s="120"/>
      <c r="D356" s="120"/>
      <c r="E356" s="121"/>
      <c r="F356" s="121"/>
      <c r="G356" s="121"/>
      <c r="H356" s="121"/>
      <c r="I356" s="121"/>
      <c r="J356" s="121"/>
      <c r="K356" s="121"/>
      <c r="L356" s="121"/>
      <c r="M356" s="121"/>
      <c r="N356" s="121"/>
      <c r="O356" s="121"/>
    </row>
    <row r="357" spans="2:15">
      <c r="B357" s="120"/>
      <c r="C357" s="120"/>
      <c r="D357" s="120"/>
      <c r="E357" s="121"/>
      <c r="F357" s="121"/>
      <c r="G357" s="121"/>
      <c r="H357" s="121"/>
      <c r="I357" s="121"/>
      <c r="J357" s="121"/>
      <c r="K357" s="121"/>
      <c r="L357" s="121"/>
      <c r="M357" s="121"/>
      <c r="N357" s="121"/>
      <c r="O357" s="121"/>
    </row>
    <row r="358" spans="2:15">
      <c r="B358" s="120"/>
      <c r="C358" s="120"/>
      <c r="D358" s="120"/>
      <c r="E358" s="121"/>
      <c r="F358" s="121"/>
      <c r="G358" s="121"/>
      <c r="H358" s="121"/>
      <c r="I358" s="121"/>
      <c r="J358" s="121"/>
      <c r="K358" s="121"/>
      <c r="L358" s="121"/>
      <c r="M358" s="121"/>
      <c r="N358" s="121"/>
      <c r="O358" s="121"/>
    </row>
    <row r="359" spans="2:15">
      <c r="B359" s="120"/>
      <c r="C359" s="120"/>
      <c r="D359" s="120"/>
      <c r="E359" s="121"/>
      <c r="F359" s="121"/>
      <c r="G359" s="121"/>
      <c r="H359" s="121"/>
      <c r="I359" s="121"/>
      <c r="J359" s="121"/>
      <c r="K359" s="121"/>
      <c r="L359" s="121"/>
      <c r="M359" s="121"/>
      <c r="N359" s="121"/>
      <c r="O359" s="121"/>
    </row>
    <row r="360" spans="2:15">
      <c r="B360" s="129"/>
      <c r="C360" s="120"/>
      <c r="D360" s="120"/>
      <c r="E360" s="121"/>
      <c r="F360" s="121"/>
      <c r="G360" s="121"/>
      <c r="H360" s="121"/>
      <c r="I360" s="121"/>
      <c r="J360" s="121"/>
      <c r="K360" s="121"/>
      <c r="L360" s="121"/>
      <c r="M360" s="121"/>
      <c r="N360" s="121"/>
      <c r="O360" s="121"/>
    </row>
    <row r="361" spans="2:15">
      <c r="B361" s="129"/>
      <c r="C361" s="120"/>
      <c r="D361" s="120"/>
      <c r="E361" s="121"/>
      <c r="F361" s="121"/>
      <c r="G361" s="121"/>
      <c r="H361" s="121"/>
      <c r="I361" s="121"/>
      <c r="J361" s="121"/>
      <c r="K361" s="121"/>
      <c r="L361" s="121"/>
      <c r="M361" s="121"/>
      <c r="N361" s="121"/>
      <c r="O361" s="121"/>
    </row>
    <row r="362" spans="2:15">
      <c r="B362" s="130"/>
      <c r="C362" s="120"/>
      <c r="D362" s="120"/>
      <c r="E362" s="120"/>
      <c r="F362" s="120"/>
      <c r="G362" s="120"/>
      <c r="H362" s="121"/>
      <c r="I362" s="121"/>
      <c r="J362" s="121"/>
      <c r="K362" s="121"/>
      <c r="L362" s="121"/>
      <c r="M362" s="121"/>
      <c r="N362" s="121"/>
      <c r="O362" s="121"/>
    </row>
    <row r="363" spans="2:15">
      <c r="B363" s="120"/>
      <c r="C363" s="120"/>
      <c r="D363" s="120"/>
      <c r="E363" s="120"/>
      <c r="F363" s="120"/>
      <c r="G363" s="120"/>
      <c r="H363" s="121"/>
      <c r="I363" s="121"/>
      <c r="J363" s="121"/>
      <c r="K363" s="121"/>
      <c r="L363" s="121"/>
      <c r="M363" s="121"/>
      <c r="N363" s="121"/>
      <c r="O363" s="121"/>
    </row>
    <row r="364" spans="2:15">
      <c r="B364" s="120"/>
      <c r="C364" s="120"/>
      <c r="D364" s="120"/>
      <c r="E364" s="120"/>
      <c r="F364" s="120"/>
      <c r="G364" s="120"/>
      <c r="H364" s="121"/>
      <c r="I364" s="121"/>
      <c r="J364" s="121"/>
      <c r="K364" s="121"/>
      <c r="L364" s="121"/>
      <c r="M364" s="121"/>
      <c r="N364" s="121"/>
      <c r="O364" s="121"/>
    </row>
    <row r="365" spans="2:15">
      <c r="B365" s="120"/>
      <c r="C365" s="120"/>
      <c r="D365" s="120"/>
      <c r="E365" s="120"/>
      <c r="F365" s="120"/>
      <c r="G365" s="120"/>
      <c r="H365" s="121"/>
      <c r="I365" s="121"/>
      <c r="J365" s="121"/>
      <c r="K365" s="121"/>
      <c r="L365" s="121"/>
      <c r="M365" s="121"/>
      <c r="N365" s="121"/>
      <c r="O365" s="121"/>
    </row>
    <row r="366" spans="2:15">
      <c r="B366" s="120"/>
      <c r="C366" s="120"/>
      <c r="D366" s="120"/>
      <c r="E366" s="120"/>
      <c r="F366" s="120"/>
      <c r="G366" s="120"/>
      <c r="H366" s="121"/>
      <c r="I366" s="121"/>
      <c r="J366" s="121"/>
      <c r="K366" s="121"/>
      <c r="L366" s="121"/>
      <c r="M366" s="121"/>
      <c r="N366" s="121"/>
      <c r="O366" s="121"/>
    </row>
    <row r="367" spans="2:15">
      <c r="B367" s="120"/>
      <c r="C367" s="120"/>
      <c r="D367" s="120"/>
      <c r="E367" s="120"/>
      <c r="F367" s="120"/>
      <c r="G367" s="120"/>
      <c r="H367" s="121"/>
      <c r="I367" s="121"/>
      <c r="J367" s="121"/>
      <c r="K367" s="121"/>
      <c r="L367" s="121"/>
      <c r="M367" s="121"/>
      <c r="N367" s="121"/>
      <c r="O367" s="121"/>
    </row>
    <row r="368" spans="2:15">
      <c r="B368" s="120"/>
      <c r="C368" s="120"/>
      <c r="D368" s="120"/>
      <c r="E368" s="120"/>
      <c r="F368" s="120"/>
      <c r="G368" s="120"/>
      <c r="H368" s="121"/>
      <c r="I368" s="121"/>
      <c r="J368" s="121"/>
      <c r="K368" s="121"/>
      <c r="L368" s="121"/>
      <c r="M368" s="121"/>
      <c r="N368" s="121"/>
      <c r="O368" s="121"/>
    </row>
    <row r="369" spans="2:15">
      <c r="B369" s="120"/>
      <c r="C369" s="120"/>
      <c r="D369" s="120"/>
      <c r="E369" s="120"/>
      <c r="F369" s="120"/>
      <c r="G369" s="120"/>
      <c r="H369" s="121"/>
      <c r="I369" s="121"/>
      <c r="J369" s="121"/>
      <c r="K369" s="121"/>
      <c r="L369" s="121"/>
      <c r="M369" s="121"/>
      <c r="N369" s="121"/>
      <c r="O369" s="121"/>
    </row>
    <row r="370" spans="2:15">
      <c r="B370" s="120"/>
      <c r="C370" s="120"/>
      <c r="D370" s="120"/>
      <c r="E370" s="120"/>
      <c r="F370" s="120"/>
      <c r="G370" s="120"/>
      <c r="H370" s="121"/>
      <c r="I370" s="121"/>
      <c r="J370" s="121"/>
      <c r="K370" s="121"/>
      <c r="L370" s="121"/>
      <c r="M370" s="121"/>
      <c r="N370" s="121"/>
      <c r="O370" s="121"/>
    </row>
    <row r="371" spans="2:15">
      <c r="B371" s="120"/>
      <c r="C371" s="120"/>
      <c r="D371" s="120"/>
      <c r="E371" s="120"/>
      <c r="F371" s="120"/>
      <c r="G371" s="120"/>
      <c r="H371" s="121"/>
      <c r="I371" s="121"/>
      <c r="J371" s="121"/>
      <c r="K371" s="121"/>
      <c r="L371" s="121"/>
      <c r="M371" s="121"/>
      <c r="N371" s="121"/>
      <c r="O371" s="121"/>
    </row>
    <row r="372" spans="2:15">
      <c r="B372" s="120"/>
      <c r="C372" s="120"/>
      <c r="D372" s="120"/>
      <c r="E372" s="120"/>
      <c r="F372" s="120"/>
      <c r="G372" s="120"/>
      <c r="H372" s="121"/>
      <c r="I372" s="121"/>
      <c r="J372" s="121"/>
      <c r="K372" s="121"/>
      <c r="L372" s="121"/>
      <c r="M372" s="121"/>
      <c r="N372" s="121"/>
      <c r="O372" s="121"/>
    </row>
    <row r="373" spans="2:15">
      <c r="B373" s="120"/>
      <c r="C373" s="120"/>
      <c r="D373" s="120"/>
      <c r="E373" s="120"/>
      <c r="F373" s="120"/>
      <c r="G373" s="120"/>
      <c r="H373" s="121"/>
      <c r="I373" s="121"/>
      <c r="J373" s="121"/>
      <c r="K373" s="121"/>
      <c r="L373" s="121"/>
      <c r="M373" s="121"/>
      <c r="N373" s="121"/>
      <c r="O373" s="121"/>
    </row>
    <row r="374" spans="2:15">
      <c r="B374" s="120"/>
      <c r="C374" s="120"/>
      <c r="D374" s="120"/>
      <c r="E374" s="120"/>
      <c r="F374" s="120"/>
      <c r="G374" s="120"/>
      <c r="H374" s="121"/>
      <c r="I374" s="121"/>
      <c r="J374" s="121"/>
      <c r="K374" s="121"/>
      <c r="L374" s="121"/>
      <c r="M374" s="121"/>
      <c r="N374" s="121"/>
      <c r="O374" s="121"/>
    </row>
    <row r="375" spans="2:15">
      <c r="B375" s="120"/>
      <c r="C375" s="120"/>
      <c r="D375" s="120"/>
      <c r="E375" s="120"/>
      <c r="F375" s="120"/>
      <c r="G375" s="120"/>
      <c r="H375" s="121"/>
      <c r="I375" s="121"/>
      <c r="J375" s="121"/>
      <c r="K375" s="121"/>
      <c r="L375" s="121"/>
      <c r="M375" s="121"/>
      <c r="N375" s="121"/>
      <c r="O375" s="121"/>
    </row>
    <row r="376" spans="2:15">
      <c r="B376" s="120"/>
      <c r="C376" s="120"/>
      <c r="D376" s="120"/>
      <c r="E376" s="120"/>
      <c r="F376" s="120"/>
      <c r="G376" s="120"/>
      <c r="H376" s="121"/>
      <c r="I376" s="121"/>
      <c r="J376" s="121"/>
      <c r="K376" s="121"/>
      <c r="L376" s="121"/>
      <c r="M376" s="121"/>
      <c r="N376" s="121"/>
      <c r="O376" s="121"/>
    </row>
    <row r="377" spans="2:15">
      <c r="B377" s="120"/>
      <c r="C377" s="120"/>
      <c r="D377" s="120"/>
      <c r="E377" s="120"/>
      <c r="F377" s="120"/>
      <c r="G377" s="120"/>
      <c r="H377" s="121"/>
      <c r="I377" s="121"/>
      <c r="J377" s="121"/>
      <c r="K377" s="121"/>
      <c r="L377" s="121"/>
      <c r="M377" s="121"/>
      <c r="N377" s="121"/>
      <c r="O377" s="121"/>
    </row>
    <row r="378" spans="2:15">
      <c r="B378" s="120"/>
      <c r="C378" s="120"/>
      <c r="D378" s="120"/>
      <c r="E378" s="120"/>
      <c r="F378" s="120"/>
      <c r="G378" s="120"/>
      <c r="H378" s="121"/>
      <c r="I378" s="121"/>
      <c r="J378" s="121"/>
      <c r="K378" s="121"/>
      <c r="L378" s="121"/>
      <c r="M378" s="121"/>
      <c r="N378" s="121"/>
      <c r="O378" s="121"/>
    </row>
    <row r="379" spans="2:15">
      <c r="B379" s="120"/>
      <c r="C379" s="120"/>
      <c r="D379" s="120"/>
      <c r="E379" s="120"/>
      <c r="F379" s="120"/>
      <c r="G379" s="120"/>
      <c r="H379" s="121"/>
      <c r="I379" s="121"/>
      <c r="J379" s="121"/>
      <c r="K379" s="121"/>
      <c r="L379" s="121"/>
      <c r="M379" s="121"/>
      <c r="N379" s="121"/>
      <c r="O379" s="121"/>
    </row>
    <row r="380" spans="2:15">
      <c r="B380" s="120"/>
      <c r="C380" s="120"/>
      <c r="D380" s="120"/>
      <c r="E380" s="120"/>
      <c r="F380" s="120"/>
      <c r="G380" s="120"/>
      <c r="H380" s="121"/>
      <c r="I380" s="121"/>
      <c r="J380" s="121"/>
      <c r="K380" s="121"/>
      <c r="L380" s="121"/>
      <c r="M380" s="121"/>
      <c r="N380" s="121"/>
      <c r="O380" s="121"/>
    </row>
    <row r="381" spans="2:15">
      <c r="B381" s="120"/>
      <c r="C381" s="120"/>
      <c r="D381" s="120"/>
      <c r="E381" s="120"/>
      <c r="F381" s="120"/>
      <c r="G381" s="120"/>
      <c r="H381" s="121"/>
      <c r="I381" s="121"/>
      <c r="J381" s="121"/>
      <c r="K381" s="121"/>
      <c r="L381" s="121"/>
      <c r="M381" s="121"/>
      <c r="N381" s="121"/>
      <c r="O381" s="121"/>
    </row>
    <row r="382" spans="2:15">
      <c r="B382" s="120"/>
      <c r="C382" s="120"/>
      <c r="D382" s="120"/>
      <c r="E382" s="120"/>
      <c r="F382" s="120"/>
      <c r="G382" s="120"/>
      <c r="H382" s="121"/>
      <c r="I382" s="121"/>
      <c r="J382" s="121"/>
      <c r="K382" s="121"/>
      <c r="L382" s="121"/>
      <c r="M382" s="121"/>
      <c r="N382" s="121"/>
      <c r="O382" s="121"/>
    </row>
    <row r="383" spans="2:15">
      <c r="B383" s="120"/>
      <c r="C383" s="120"/>
      <c r="D383" s="120"/>
      <c r="E383" s="120"/>
      <c r="F383" s="120"/>
      <c r="G383" s="120"/>
      <c r="H383" s="121"/>
      <c r="I383" s="121"/>
      <c r="J383" s="121"/>
      <c r="K383" s="121"/>
      <c r="L383" s="121"/>
      <c r="M383" s="121"/>
      <c r="N383" s="121"/>
      <c r="O383" s="121"/>
    </row>
    <row r="384" spans="2:15">
      <c r="B384" s="120"/>
      <c r="C384" s="120"/>
      <c r="D384" s="120"/>
      <c r="E384" s="120"/>
      <c r="F384" s="120"/>
      <c r="G384" s="120"/>
      <c r="H384" s="121"/>
      <c r="I384" s="121"/>
      <c r="J384" s="121"/>
      <c r="K384" s="121"/>
      <c r="L384" s="121"/>
      <c r="M384" s="121"/>
      <c r="N384" s="121"/>
      <c r="O384" s="121"/>
    </row>
    <row r="385" spans="2:15">
      <c r="B385" s="120"/>
      <c r="C385" s="120"/>
      <c r="D385" s="120"/>
      <c r="E385" s="120"/>
      <c r="F385" s="120"/>
      <c r="G385" s="120"/>
      <c r="H385" s="121"/>
      <c r="I385" s="121"/>
      <c r="J385" s="121"/>
      <c r="K385" s="121"/>
      <c r="L385" s="121"/>
      <c r="M385" s="121"/>
      <c r="N385" s="121"/>
      <c r="O385" s="121"/>
    </row>
    <row r="386" spans="2:15">
      <c r="B386" s="120"/>
      <c r="C386" s="120"/>
      <c r="D386" s="120"/>
      <c r="E386" s="120"/>
      <c r="F386" s="120"/>
      <c r="G386" s="120"/>
      <c r="H386" s="121"/>
      <c r="I386" s="121"/>
      <c r="J386" s="121"/>
      <c r="K386" s="121"/>
      <c r="L386" s="121"/>
      <c r="M386" s="121"/>
      <c r="N386" s="121"/>
      <c r="O386" s="121"/>
    </row>
    <row r="387" spans="2:15">
      <c r="B387" s="120"/>
      <c r="C387" s="120"/>
      <c r="D387" s="120"/>
      <c r="E387" s="120"/>
      <c r="F387" s="120"/>
      <c r="G387" s="120"/>
      <c r="H387" s="121"/>
      <c r="I387" s="121"/>
      <c r="J387" s="121"/>
      <c r="K387" s="121"/>
      <c r="L387" s="121"/>
      <c r="M387" s="121"/>
      <c r="N387" s="121"/>
      <c r="O387" s="121"/>
    </row>
    <row r="388" spans="2:15">
      <c r="B388" s="120"/>
      <c r="C388" s="120"/>
      <c r="D388" s="120"/>
      <c r="E388" s="120"/>
      <c r="F388" s="120"/>
      <c r="G388" s="120"/>
      <c r="H388" s="121"/>
      <c r="I388" s="121"/>
      <c r="J388" s="121"/>
      <c r="K388" s="121"/>
      <c r="L388" s="121"/>
      <c r="M388" s="121"/>
      <c r="N388" s="121"/>
      <c r="O388" s="121"/>
    </row>
    <row r="389" spans="2:15">
      <c r="B389" s="120"/>
      <c r="C389" s="120"/>
      <c r="D389" s="120"/>
      <c r="E389" s="120"/>
      <c r="F389" s="120"/>
      <c r="G389" s="120"/>
      <c r="H389" s="121"/>
      <c r="I389" s="121"/>
      <c r="J389" s="121"/>
      <c r="K389" s="121"/>
      <c r="L389" s="121"/>
      <c r="M389" s="121"/>
      <c r="N389" s="121"/>
      <c r="O389" s="121"/>
    </row>
    <row r="390" spans="2:15">
      <c r="B390" s="120"/>
      <c r="C390" s="120"/>
      <c r="D390" s="120"/>
      <c r="E390" s="120"/>
      <c r="F390" s="120"/>
      <c r="G390" s="120"/>
      <c r="H390" s="121"/>
      <c r="I390" s="121"/>
      <c r="J390" s="121"/>
      <c r="K390" s="121"/>
      <c r="L390" s="121"/>
      <c r="M390" s="121"/>
      <c r="N390" s="121"/>
      <c r="O390" s="121"/>
    </row>
    <row r="391" spans="2:15">
      <c r="B391" s="120"/>
      <c r="C391" s="120"/>
      <c r="D391" s="120"/>
      <c r="E391" s="120"/>
      <c r="F391" s="120"/>
      <c r="G391" s="120"/>
      <c r="H391" s="121"/>
      <c r="I391" s="121"/>
      <c r="J391" s="121"/>
      <c r="K391" s="121"/>
      <c r="L391" s="121"/>
      <c r="M391" s="121"/>
      <c r="N391" s="121"/>
      <c r="O391" s="121"/>
    </row>
    <row r="392" spans="2:15">
      <c r="B392" s="120"/>
      <c r="C392" s="120"/>
      <c r="D392" s="120"/>
      <c r="E392" s="120"/>
      <c r="F392" s="120"/>
      <c r="G392" s="120"/>
      <c r="H392" s="121"/>
      <c r="I392" s="121"/>
      <c r="J392" s="121"/>
      <c r="K392" s="121"/>
      <c r="L392" s="121"/>
      <c r="M392" s="121"/>
      <c r="N392" s="121"/>
      <c r="O392" s="121"/>
    </row>
    <row r="393" spans="2:15">
      <c r="B393" s="120"/>
      <c r="C393" s="120"/>
      <c r="D393" s="120"/>
      <c r="E393" s="120"/>
      <c r="F393" s="120"/>
      <c r="G393" s="120"/>
      <c r="H393" s="121"/>
      <c r="I393" s="121"/>
      <c r="J393" s="121"/>
      <c r="K393" s="121"/>
      <c r="L393" s="121"/>
      <c r="M393" s="121"/>
      <c r="N393" s="121"/>
      <c r="O393" s="121"/>
    </row>
    <row r="394" spans="2:15">
      <c r="B394" s="120"/>
      <c r="C394" s="120"/>
      <c r="D394" s="120"/>
      <c r="E394" s="120"/>
      <c r="F394" s="120"/>
      <c r="G394" s="120"/>
      <c r="H394" s="121"/>
      <c r="I394" s="121"/>
      <c r="J394" s="121"/>
      <c r="K394" s="121"/>
      <c r="L394" s="121"/>
      <c r="M394" s="121"/>
      <c r="N394" s="121"/>
      <c r="O394" s="121"/>
    </row>
    <row r="395" spans="2:15">
      <c r="B395" s="120"/>
      <c r="C395" s="120"/>
      <c r="D395" s="120"/>
      <c r="E395" s="120"/>
      <c r="F395" s="120"/>
      <c r="G395" s="120"/>
      <c r="H395" s="121"/>
      <c r="I395" s="121"/>
      <c r="J395" s="121"/>
      <c r="K395" s="121"/>
      <c r="L395" s="121"/>
      <c r="M395" s="121"/>
      <c r="N395" s="121"/>
      <c r="O395" s="121"/>
    </row>
    <row r="396" spans="2:15">
      <c r="B396" s="120"/>
      <c r="C396" s="120"/>
      <c r="D396" s="120"/>
      <c r="E396" s="120"/>
      <c r="F396" s="120"/>
      <c r="G396" s="120"/>
      <c r="H396" s="121"/>
      <c r="I396" s="121"/>
      <c r="J396" s="121"/>
      <c r="K396" s="121"/>
      <c r="L396" s="121"/>
      <c r="M396" s="121"/>
      <c r="N396" s="121"/>
      <c r="O396" s="121"/>
    </row>
    <row r="397" spans="2:15">
      <c r="B397" s="120"/>
      <c r="C397" s="120"/>
      <c r="D397" s="120"/>
      <c r="E397" s="120"/>
      <c r="F397" s="120"/>
      <c r="G397" s="120"/>
      <c r="H397" s="121"/>
      <c r="I397" s="121"/>
      <c r="J397" s="121"/>
      <c r="K397" s="121"/>
      <c r="L397" s="121"/>
      <c r="M397" s="121"/>
      <c r="N397" s="121"/>
      <c r="O397" s="121"/>
    </row>
    <row r="398" spans="2:15">
      <c r="B398" s="120"/>
      <c r="C398" s="120"/>
      <c r="D398" s="120"/>
      <c r="E398" s="120"/>
      <c r="F398" s="120"/>
      <c r="G398" s="120"/>
      <c r="H398" s="121"/>
      <c r="I398" s="121"/>
      <c r="J398" s="121"/>
      <c r="K398" s="121"/>
      <c r="L398" s="121"/>
      <c r="M398" s="121"/>
      <c r="N398" s="121"/>
      <c r="O398" s="121"/>
    </row>
    <row r="399" spans="2:15">
      <c r="B399" s="120"/>
      <c r="C399" s="120"/>
      <c r="D399" s="120"/>
      <c r="E399" s="120"/>
      <c r="F399" s="120"/>
      <c r="G399" s="120"/>
      <c r="H399" s="121"/>
      <c r="I399" s="121"/>
      <c r="J399" s="121"/>
      <c r="K399" s="121"/>
      <c r="L399" s="121"/>
      <c r="M399" s="121"/>
      <c r="N399" s="121"/>
      <c r="O399" s="121"/>
    </row>
    <row r="400" spans="2:15">
      <c r="B400" s="120"/>
      <c r="C400" s="120"/>
      <c r="D400" s="120"/>
      <c r="E400" s="120"/>
      <c r="F400" s="120"/>
      <c r="G400" s="120"/>
      <c r="H400" s="121"/>
      <c r="I400" s="121"/>
      <c r="J400" s="121"/>
      <c r="K400" s="121"/>
      <c r="L400" s="121"/>
      <c r="M400" s="121"/>
      <c r="N400" s="121"/>
      <c r="O400" s="121"/>
    </row>
    <row r="401" spans="2:15">
      <c r="B401" s="120"/>
      <c r="C401" s="120"/>
      <c r="D401" s="120"/>
      <c r="E401" s="120"/>
      <c r="F401" s="120"/>
      <c r="G401" s="120"/>
      <c r="H401" s="121"/>
      <c r="I401" s="121"/>
      <c r="J401" s="121"/>
      <c r="K401" s="121"/>
      <c r="L401" s="121"/>
      <c r="M401" s="121"/>
      <c r="N401" s="121"/>
      <c r="O401" s="121"/>
    </row>
    <row r="402" spans="2:15">
      <c r="B402" s="120"/>
      <c r="C402" s="120"/>
      <c r="D402" s="120"/>
      <c r="E402" s="120"/>
      <c r="F402" s="120"/>
      <c r="G402" s="120"/>
      <c r="H402" s="121"/>
      <c r="I402" s="121"/>
      <c r="J402" s="121"/>
      <c r="K402" s="121"/>
      <c r="L402" s="121"/>
      <c r="M402" s="121"/>
      <c r="N402" s="121"/>
      <c r="O402" s="121"/>
    </row>
    <row r="403" spans="2:15">
      <c r="B403" s="120"/>
      <c r="C403" s="120"/>
      <c r="D403" s="120"/>
      <c r="E403" s="120"/>
      <c r="F403" s="120"/>
      <c r="G403" s="120"/>
      <c r="H403" s="121"/>
      <c r="I403" s="121"/>
      <c r="J403" s="121"/>
      <c r="K403" s="121"/>
      <c r="L403" s="121"/>
      <c r="M403" s="121"/>
      <c r="N403" s="121"/>
      <c r="O403" s="121"/>
    </row>
    <row r="404" spans="2:15">
      <c r="B404" s="120"/>
      <c r="C404" s="120"/>
      <c r="D404" s="120"/>
      <c r="E404" s="120"/>
      <c r="F404" s="120"/>
      <c r="G404" s="120"/>
      <c r="H404" s="121"/>
      <c r="I404" s="121"/>
      <c r="J404" s="121"/>
      <c r="K404" s="121"/>
      <c r="L404" s="121"/>
      <c r="M404" s="121"/>
      <c r="N404" s="121"/>
      <c r="O404" s="121"/>
    </row>
    <row r="405" spans="2:15">
      <c r="B405" s="120"/>
      <c r="C405" s="120"/>
      <c r="D405" s="120"/>
      <c r="E405" s="120"/>
      <c r="F405" s="120"/>
      <c r="G405" s="120"/>
      <c r="H405" s="121"/>
      <c r="I405" s="121"/>
      <c r="J405" s="121"/>
      <c r="K405" s="121"/>
      <c r="L405" s="121"/>
      <c r="M405" s="121"/>
      <c r="N405" s="121"/>
      <c r="O405" s="121"/>
    </row>
    <row r="406" spans="2:15">
      <c r="B406" s="120"/>
      <c r="C406" s="120"/>
      <c r="D406" s="120"/>
      <c r="E406" s="120"/>
      <c r="F406" s="120"/>
      <c r="G406" s="120"/>
      <c r="H406" s="121"/>
      <c r="I406" s="121"/>
      <c r="J406" s="121"/>
      <c r="K406" s="121"/>
      <c r="L406" s="121"/>
      <c r="M406" s="121"/>
      <c r="N406" s="121"/>
      <c r="O406" s="121"/>
    </row>
    <row r="407" spans="2:15">
      <c r="B407" s="120"/>
      <c r="C407" s="120"/>
      <c r="D407" s="120"/>
      <c r="E407" s="120"/>
      <c r="F407" s="120"/>
      <c r="G407" s="120"/>
      <c r="H407" s="121"/>
      <c r="I407" s="121"/>
      <c r="J407" s="121"/>
      <c r="K407" s="121"/>
      <c r="L407" s="121"/>
      <c r="M407" s="121"/>
      <c r="N407" s="121"/>
      <c r="O407" s="121"/>
    </row>
    <row r="408" spans="2:15">
      <c r="B408" s="120"/>
      <c r="C408" s="120"/>
      <c r="D408" s="120"/>
      <c r="E408" s="120"/>
      <c r="F408" s="120"/>
      <c r="G408" s="120"/>
      <c r="H408" s="121"/>
      <c r="I408" s="121"/>
      <c r="J408" s="121"/>
      <c r="K408" s="121"/>
      <c r="L408" s="121"/>
      <c r="M408" s="121"/>
      <c r="N408" s="121"/>
      <c r="O408" s="121"/>
    </row>
    <row r="409" spans="2:15">
      <c r="B409" s="120"/>
      <c r="C409" s="120"/>
      <c r="D409" s="120"/>
      <c r="E409" s="120"/>
      <c r="F409" s="120"/>
      <c r="G409" s="120"/>
      <c r="H409" s="121"/>
      <c r="I409" s="121"/>
      <c r="J409" s="121"/>
      <c r="K409" s="121"/>
      <c r="L409" s="121"/>
      <c r="M409" s="121"/>
      <c r="N409" s="121"/>
      <c r="O409" s="121"/>
    </row>
    <row r="410" spans="2:15">
      <c r="B410" s="120"/>
      <c r="C410" s="120"/>
      <c r="D410" s="120"/>
      <c r="E410" s="120"/>
      <c r="F410" s="120"/>
      <c r="G410" s="120"/>
      <c r="H410" s="121"/>
      <c r="I410" s="121"/>
      <c r="J410" s="121"/>
      <c r="K410" s="121"/>
      <c r="L410" s="121"/>
      <c r="M410" s="121"/>
      <c r="N410" s="121"/>
      <c r="O410" s="121"/>
    </row>
    <row r="411" spans="2:15">
      <c r="B411" s="120"/>
      <c r="C411" s="120"/>
      <c r="D411" s="120"/>
      <c r="E411" s="120"/>
      <c r="F411" s="120"/>
      <c r="G411" s="120"/>
      <c r="H411" s="121"/>
      <c r="I411" s="121"/>
      <c r="J411" s="121"/>
      <c r="K411" s="121"/>
      <c r="L411" s="121"/>
      <c r="M411" s="121"/>
      <c r="N411" s="121"/>
      <c r="O411" s="121"/>
    </row>
    <row r="412" spans="2:15">
      <c r="B412" s="120"/>
      <c r="C412" s="120"/>
      <c r="D412" s="120"/>
      <c r="E412" s="120"/>
      <c r="F412" s="120"/>
      <c r="G412" s="120"/>
      <c r="H412" s="121"/>
      <c r="I412" s="121"/>
      <c r="J412" s="121"/>
      <c r="K412" s="121"/>
      <c r="L412" s="121"/>
      <c r="M412" s="121"/>
      <c r="N412" s="121"/>
      <c r="O412" s="121"/>
    </row>
    <row r="413" spans="2:15">
      <c r="B413" s="120"/>
      <c r="C413" s="120"/>
      <c r="D413" s="120"/>
      <c r="E413" s="120"/>
      <c r="F413" s="120"/>
      <c r="G413" s="120"/>
      <c r="H413" s="121"/>
      <c r="I413" s="121"/>
      <c r="J413" s="121"/>
      <c r="K413" s="121"/>
      <c r="L413" s="121"/>
      <c r="M413" s="121"/>
      <c r="N413" s="121"/>
      <c r="O413" s="121"/>
    </row>
    <row r="414" spans="2:15">
      <c r="B414" s="120"/>
      <c r="C414" s="120"/>
      <c r="D414" s="120"/>
      <c r="E414" s="120"/>
      <c r="F414" s="120"/>
      <c r="G414" s="120"/>
      <c r="H414" s="121"/>
      <c r="I414" s="121"/>
      <c r="J414" s="121"/>
      <c r="K414" s="121"/>
      <c r="L414" s="121"/>
      <c r="M414" s="121"/>
      <c r="N414" s="121"/>
      <c r="O414" s="121"/>
    </row>
    <row r="415" spans="2:15">
      <c r="B415" s="120"/>
      <c r="C415" s="120"/>
      <c r="D415" s="120"/>
      <c r="E415" s="120"/>
      <c r="F415" s="120"/>
      <c r="G415" s="120"/>
      <c r="H415" s="121"/>
      <c r="I415" s="121"/>
      <c r="J415" s="121"/>
      <c r="K415" s="121"/>
      <c r="L415" s="121"/>
      <c r="M415" s="121"/>
      <c r="N415" s="121"/>
      <c r="O415" s="121"/>
    </row>
    <row r="416" spans="2:15">
      <c r="B416" s="120"/>
      <c r="C416" s="120"/>
      <c r="D416" s="120"/>
      <c r="E416" s="120"/>
      <c r="F416" s="120"/>
      <c r="G416" s="120"/>
      <c r="H416" s="121"/>
      <c r="I416" s="121"/>
      <c r="J416" s="121"/>
      <c r="K416" s="121"/>
      <c r="L416" s="121"/>
      <c r="M416" s="121"/>
      <c r="N416" s="121"/>
      <c r="O416" s="121"/>
    </row>
    <row r="417" spans="2:15">
      <c r="B417" s="120"/>
      <c r="C417" s="120"/>
      <c r="D417" s="120"/>
      <c r="E417" s="120"/>
      <c r="F417" s="120"/>
      <c r="G417" s="120"/>
      <c r="H417" s="121"/>
      <c r="I417" s="121"/>
      <c r="J417" s="121"/>
      <c r="K417" s="121"/>
      <c r="L417" s="121"/>
      <c r="M417" s="121"/>
      <c r="N417" s="121"/>
      <c r="O417" s="121"/>
    </row>
    <row r="418" spans="2:15">
      <c r="B418" s="120"/>
      <c r="C418" s="120"/>
      <c r="D418" s="120"/>
      <c r="E418" s="120"/>
      <c r="F418" s="120"/>
      <c r="G418" s="120"/>
      <c r="H418" s="121"/>
      <c r="I418" s="121"/>
      <c r="J418" s="121"/>
      <c r="K418" s="121"/>
      <c r="L418" s="121"/>
      <c r="M418" s="121"/>
      <c r="N418" s="121"/>
      <c r="O418" s="121"/>
    </row>
    <row r="419" spans="2:15">
      <c r="B419" s="120"/>
      <c r="C419" s="120"/>
      <c r="D419" s="120"/>
      <c r="E419" s="120"/>
      <c r="F419" s="120"/>
      <c r="G419" s="120"/>
      <c r="H419" s="121"/>
      <c r="I419" s="121"/>
      <c r="J419" s="121"/>
      <c r="K419" s="121"/>
      <c r="L419" s="121"/>
      <c r="M419" s="121"/>
      <c r="N419" s="121"/>
      <c r="O419" s="121"/>
    </row>
    <row r="420" spans="2:15">
      <c r="B420" s="120"/>
      <c r="C420" s="120"/>
      <c r="D420" s="120"/>
      <c r="E420" s="120"/>
      <c r="F420" s="120"/>
      <c r="G420" s="120"/>
      <c r="H420" s="121"/>
      <c r="I420" s="121"/>
      <c r="J420" s="121"/>
      <c r="K420" s="121"/>
      <c r="L420" s="121"/>
      <c r="M420" s="121"/>
      <c r="N420" s="121"/>
      <c r="O420" s="121"/>
    </row>
    <row r="421" spans="2:15">
      <c r="B421" s="120"/>
      <c r="C421" s="120"/>
      <c r="D421" s="120"/>
      <c r="E421" s="120"/>
      <c r="F421" s="120"/>
      <c r="G421" s="120"/>
      <c r="H421" s="121"/>
      <c r="I421" s="121"/>
      <c r="J421" s="121"/>
      <c r="K421" s="121"/>
      <c r="L421" s="121"/>
      <c r="M421" s="121"/>
      <c r="N421" s="121"/>
      <c r="O421" s="121"/>
    </row>
    <row r="422" spans="2:15">
      <c r="B422" s="120"/>
      <c r="C422" s="120"/>
      <c r="D422" s="120"/>
      <c r="E422" s="120"/>
      <c r="F422" s="120"/>
      <c r="G422" s="120"/>
      <c r="H422" s="121"/>
      <c r="I422" s="121"/>
      <c r="J422" s="121"/>
      <c r="K422" s="121"/>
      <c r="L422" s="121"/>
      <c r="M422" s="121"/>
      <c r="N422" s="121"/>
      <c r="O422" s="121"/>
    </row>
    <row r="423" spans="2:15">
      <c r="B423" s="120"/>
      <c r="C423" s="120"/>
      <c r="D423" s="120"/>
      <c r="E423" s="120"/>
      <c r="F423" s="120"/>
      <c r="G423" s="120"/>
      <c r="H423" s="121"/>
      <c r="I423" s="121"/>
      <c r="J423" s="121"/>
      <c r="K423" s="121"/>
      <c r="L423" s="121"/>
      <c r="M423" s="121"/>
      <c r="N423" s="121"/>
      <c r="O423" s="121"/>
    </row>
    <row r="424" spans="2:15">
      <c r="B424" s="120"/>
      <c r="C424" s="120"/>
      <c r="D424" s="120"/>
      <c r="E424" s="120"/>
      <c r="F424" s="120"/>
      <c r="G424" s="120"/>
      <c r="H424" s="121"/>
      <c r="I424" s="121"/>
      <c r="J424" s="121"/>
      <c r="K424" s="121"/>
      <c r="L424" s="121"/>
      <c r="M424" s="121"/>
      <c r="N424" s="121"/>
      <c r="O424" s="121"/>
    </row>
    <row r="425" spans="2:15">
      <c r="B425" s="120"/>
      <c r="C425" s="120"/>
      <c r="D425" s="120"/>
      <c r="E425" s="120"/>
      <c r="F425" s="120"/>
      <c r="G425" s="120"/>
      <c r="H425" s="121"/>
      <c r="I425" s="121"/>
      <c r="J425" s="121"/>
      <c r="K425" s="121"/>
      <c r="L425" s="121"/>
      <c r="M425" s="121"/>
      <c r="N425" s="121"/>
      <c r="O425" s="121"/>
    </row>
    <row r="426" spans="2:15">
      <c r="B426" s="120"/>
      <c r="C426" s="120"/>
      <c r="D426" s="120"/>
      <c r="E426" s="120"/>
      <c r="F426" s="120"/>
      <c r="G426" s="120"/>
      <c r="H426" s="121"/>
      <c r="I426" s="121"/>
      <c r="J426" s="121"/>
      <c r="K426" s="121"/>
      <c r="L426" s="121"/>
      <c r="M426" s="121"/>
      <c r="N426" s="121"/>
      <c r="O426" s="121"/>
    </row>
    <row r="427" spans="2:15">
      <c r="B427" s="120"/>
      <c r="C427" s="120"/>
      <c r="D427" s="120"/>
      <c r="E427" s="120"/>
      <c r="F427" s="120"/>
      <c r="G427" s="120"/>
      <c r="H427" s="121"/>
      <c r="I427" s="121"/>
      <c r="J427" s="121"/>
      <c r="K427" s="121"/>
      <c r="L427" s="121"/>
      <c r="M427" s="121"/>
      <c r="N427" s="121"/>
      <c r="O427" s="121"/>
    </row>
    <row r="428" spans="2:15">
      <c r="B428" s="120"/>
      <c r="C428" s="120"/>
      <c r="D428" s="120"/>
      <c r="E428" s="120"/>
      <c r="F428" s="120"/>
      <c r="G428" s="120"/>
      <c r="H428" s="121"/>
      <c r="I428" s="121"/>
      <c r="J428" s="121"/>
      <c r="K428" s="121"/>
      <c r="L428" s="121"/>
      <c r="M428" s="121"/>
      <c r="N428" s="121"/>
      <c r="O428" s="121"/>
    </row>
    <row r="429" spans="2:15">
      <c r="B429" s="120"/>
      <c r="C429" s="120"/>
      <c r="D429" s="120"/>
      <c r="E429" s="120"/>
      <c r="F429" s="120"/>
      <c r="G429" s="120"/>
      <c r="H429" s="121"/>
      <c r="I429" s="121"/>
      <c r="J429" s="121"/>
      <c r="K429" s="121"/>
      <c r="L429" s="121"/>
      <c r="M429" s="121"/>
      <c r="N429" s="121"/>
      <c r="O429" s="121"/>
    </row>
    <row r="430" spans="2:15">
      <c r="B430" s="120"/>
      <c r="C430" s="120"/>
      <c r="D430" s="120"/>
      <c r="E430" s="120"/>
      <c r="F430" s="120"/>
      <c r="G430" s="120"/>
      <c r="H430" s="121"/>
      <c r="I430" s="121"/>
      <c r="J430" s="121"/>
      <c r="K430" s="121"/>
      <c r="L430" s="121"/>
      <c r="M430" s="121"/>
      <c r="N430" s="121"/>
      <c r="O430" s="121"/>
    </row>
    <row r="431" spans="2:15">
      <c r="B431" s="120"/>
      <c r="C431" s="120"/>
      <c r="D431" s="120"/>
      <c r="E431" s="120"/>
      <c r="F431" s="120"/>
      <c r="G431" s="120"/>
      <c r="H431" s="121"/>
      <c r="I431" s="121"/>
      <c r="J431" s="121"/>
      <c r="K431" s="121"/>
      <c r="L431" s="121"/>
      <c r="M431" s="121"/>
      <c r="N431" s="121"/>
      <c r="O431" s="121"/>
    </row>
    <row r="432" spans="2:15">
      <c r="B432" s="120"/>
      <c r="C432" s="120"/>
      <c r="D432" s="120"/>
      <c r="E432" s="120"/>
      <c r="F432" s="120"/>
      <c r="G432" s="120"/>
      <c r="H432" s="121"/>
      <c r="I432" s="121"/>
      <c r="J432" s="121"/>
      <c r="K432" s="121"/>
      <c r="L432" s="121"/>
      <c r="M432" s="121"/>
      <c r="N432" s="121"/>
      <c r="O432" s="121"/>
    </row>
    <row r="433" spans="2:15">
      <c r="B433" s="120"/>
      <c r="C433" s="120"/>
      <c r="D433" s="120"/>
      <c r="E433" s="120"/>
      <c r="F433" s="120"/>
      <c r="G433" s="120"/>
      <c r="H433" s="121"/>
      <c r="I433" s="121"/>
      <c r="J433" s="121"/>
      <c r="K433" s="121"/>
      <c r="L433" s="121"/>
      <c r="M433" s="121"/>
      <c r="N433" s="121"/>
      <c r="O433" s="121"/>
    </row>
    <row r="434" spans="2:15">
      <c r="B434" s="120"/>
      <c r="C434" s="120"/>
      <c r="D434" s="120"/>
      <c r="E434" s="120"/>
      <c r="F434" s="120"/>
      <c r="G434" s="120"/>
      <c r="H434" s="121"/>
      <c r="I434" s="121"/>
      <c r="J434" s="121"/>
      <c r="K434" s="121"/>
      <c r="L434" s="121"/>
      <c r="M434" s="121"/>
      <c r="N434" s="121"/>
      <c r="O434" s="121"/>
    </row>
    <row r="435" spans="2:15">
      <c r="B435" s="120"/>
      <c r="C435" s="120"/>
      <c r="D435" s="120"/>
      <c r="E435" s="120"/>
      <c r="F435" s="120"/>
      <c r="G435" s="120"/>
      <c r="H435" s="121"/>
      <c r="I435" s="121"/>
      <c r="J435" s="121"/>
      <c r="K435" s="121"/>
      <c r="L435" s="121"/>
      <c r="M435" s="121"/>
      <c r="N435" s="121"/>
      <c r="O435" s="121"/>
    </row>
    <row r="436" spans="2:15">
      <c r="B436" s="120"/>
      <c r="C436" s="120"/>
      <c r="D436" s="120"/>
      <c r="E436" s="120"/>
      <c r="F436" s="120"/>
      <c r="G436" s="120"/>
      <c r="H436" s="121"/>
      <c r="I436" s="121"/>
      <c r="J436" s="121"/>
      <c r="K436" s="121"/>
      <c r="L436" s="121"/>
      <c r="M436" s="121"/>
      <c r="N436" s="121"/>
      <c r="O436" s="121"/>
    </row>
    <row r="437" spans="2:15">
      <c r="B437" s="120"/>
      <c r="C437" s="120"/>
      <c r="D437" s="120"/>
      <c r="E437" s="120"/>
      <c r="F437" s="120"/>
      <c r="G437" s="120"/>
      <c r="H437" s="121"/>
      <c r="I437" s="121"/>
      <c r="J437" s="121"/>
      <c r="K437" s="121"/>
      <c r="L437" s="121"/>
      <c r="M437" s="121"/>
      <c r="N437" s="121"/>
      <c r="O437" s="121"/>
    </row>
    <row r="438" spans="2:15">
      <c r="B438" s="120"/>
      <c r="C438" s="120"/>
      <c r="D438" s="120"/>
      <c r="E438" s="120"/>
      <c r="F438" s="120"/>
      <c r="G438" s="120"/>
      <c r="H438" s="121"/>
      <c r="I438" s="121"/>
      <c r="J438" s="121"/>
      <c r="K438" s="121"/>
      <c r="L438" s="121"/>
      <c r="M438" s="121"/>
      <c r="N438" s="121"/>
      <c r="O438" s="121"/>
    </row>
    <row r="439" spans="2:15">
      <c r="B439" s="120"/>
      <c r="C439" s="120"/>
      <c r="D439" s="120"/>
      <c r="E439" s="120"/>
      <c r="F439" s="120"/>
      <c r="G439" s="120"/>
      <c r="H439" s="121"/>
      <c r="I439" s="121"/>
      <c r="J439" s="121"/>
      <c r="K439" s="121"/>
      <c r="L439" s="121"/>
      <c r="M439" s="121"/>
      <c r="N439" s="121"/>
      <c r="O439" s="121"/>
    </row>
    <row r="440" spans="2:15">
      <c r="B440" s="120"/>
      <c r="C440" s="120"/>
      <c r="D440" s="120"/>
      <c r="E440" s="120"/>
      <c r="F440" s="120"/>
      <c r="G440" s="120"/>
      <c r="H440" s="121"/>
      <c r="I440" s="121"/>
      <c r="J440" s="121"/>
      <c r="K440" s="121"/>
      <c r="L440" s="121"/>
      <c r="M440" s="121"/>
      <c r="N440" s="121"/>
      <c r="O440" s="121"/>
    </row>
    <row r="441" spans="2:15">
      <c r="B441" s="120"/>
      <c r="C441" s="120"/>
      <c r="D441" s="120"/>
      <c r="E441" s="120"/>
      <c r="F441" s="120"/>
      <c r="G441" s="120"/>
      <c r="H441" s="121"/>
      <c r="I441" s="121"/>
      <c r="J441" s="121"/>
      <c r="K441" s="121"/>
      <c r="L441" s="121"/>
      <c r="M441" s="121"/>
      <c r="N441" s="121"/>
      <c r="O441" s="121"/>
    </row>
    <row r="442" spans="2:15">
      <c r="B442" s="120"/>
      <c r="C442" s="120"/>
      <c r="D442" s="120"/>
      <c r="E442" s="120"/>
      <c r="F442" s="120"/>
      <c r="G442" s="120"/>
      <c r="H442" s="121"/>
      <c r="I442" s="121"/>
      <c r="J442" s="121"/>
      <c r="K442" s="121"/>
      <c r="L442" s="121"/>
      <c r="M442" s="121"/>
      <c r="N442" s="121"/>
      <c r="O442" s="121"/>
    </row>
    <row r="443" spans="2:15">
      <c r="B443" s="120"/>
      <c r="C443" s="120"/>
      <c r="D443" s="120"/>
      <c r="E443" s="120"/>
      <c r="F443" s="120"/>
      <c r="G443" s="120"/>
      <c r="H443" s="121"/>
      <c r="I443" s="121"/>
      <c r="J443" s="121"/>
      <c r="K443" s="121"/>
      <c r="L443" s="121"/>
      <c r="M443" s="121"/>
      <c r="N443" s="121"/>
      <c r="O443" s="121"/>
    </row>
    <row r="444" spans="2:15">
      <c r="B444" s="120"/>
      <c r="C444" s="120"/>
      <c r="D444" s="120"/>
      <c r="E444" s="120"/>
      <c r="F444" s="120"/>
      <c r="G444" s="120"/>
      <c r="H444" s="121"/>
      <c r="I444" s="121"/>
      <c r="J444" s="121"/>
      <c r="K444" s="121"/>
      <c r="L444" s="121"/>
      <c r="M444" s="121"/>
      <c r="N444" s="121"/>
      <c r="O444" s="121"/>
    </row>
    <row r="445" spans="2:15">
      <c r="B445" s="120"/>
      <c r="C445" s="120"/>
      <c r="D445" s="120"/>
      <c r="E445" s="120"/>
      <c r="F445" s="120"/>
      <c r="G445" s="120"/>
      <c r="H445" s="121"/>
      <c r="I445" s="121"/>
      <c r="J445" s="121"/>
      <c r="K445" s="121"/>
      <c r="L445" s="121"/>
      <c r="M445" s="121"/>
      <c r="N445" s="121"/>
      <c r="O445" s="121"/>
    </row>
    <row r="446" spans="2:15">
      <c r="B446" s="120"/>
      <c r="C446" s="120"/>
      <c r="D446" s="120"/>
      <c r="E446" s="120"/>
      <c r="F446" s="120"/>
      <c r="G446" s="120"/>
      <c r="H446" s="121"/>
      <c r="I446" s="121"/>
      <c r="J446" s="121"/>
      <c r="K446" s="121"/>
      <c r="L446" s="121"/>
      <c r="M446" s="121"/>
      <c r="N446" s="121"/>
      <c r="O446" s="121"/>
    </row>
    <row r="447" spans="2:15">
      <c r="B447" s="120"/>
      <c r="C447" s="120"/>
      <c r="D447" s="120"/>
      <c r="E447" s="120"/>
      <c r="F447" s="120"/>
      <c r="G447" s="120"/>
      <c r="H447" s="121"/>
      <c r="I447" s="121"/>
      <c r="J447" s="121"/>
      <c r="K447" s="121"/>
      <c r="L447" s="121"/>
      <c r="M447" s="121"/>
      <c r="N447" s="121"/>
      <c r="O447" s="121"/>
    </row>
    <row r="448" spans="2:15">
      <c r="B448" s="120"/>
      <c r="C448" s="120"/>
      <c r="D448" s="120"/>
      <c r="E448" s="120"/>
      <c r="F448" s="120"/>
      <c r="G448" s="120"/>
      <c r="H448" s="121"/>
      <c r="I448" s="121"/>
      <c r="J448" s="121"/>
      <c r="K448" s="121"/>
      <c r="L448" s="121"/>
      <c r="M448" s="121"/>
      <c r="N448" s="121"/>
      <c r="O448" s="121"/>
    </row>
    <row r="449" spans="2:15">
      <c r="B449" s="120"/>
      <c r="C449" s="120"/>
      <c r="D449" s="120"/>
      <c r="E449" s="120"/>
      <c r="F449" s="120"/>
      <c r="G449" s="120"/>
      <c r="H449" s="121"/>
      <c r="I449" s="121"/>
      <c r="J449" s="121"/>
      <c r="K449" s="121"/>
      <c r="L449" s="121"/>
      <c r="M449" s="121"/>
      <c r="N449" s="121"/>
      <c r="O449" s="121"/>
    </row>
    <row r="450" spans="2:15">
      <c r="B450" s="120"/>
      <c r="C450" s="120"/>
      <c r="D450" s="120"/>
      <c r="E450" s="120"/>
      <c r="F450" s="120"/>
      <c r="G450" s="120"/>
      <c r="H450" s="121"/>
      <c r="I450" s="121"/>
      <c r="J450" s="121"/>
      <c r="K450" s="121"/>
      <c r="L450" s="121"/>
      <c r="M450" s="121"/>
      <c r="N450" s="121"/>
      <c r="O450" s="121"/>
    </row>
    <row r="451" spans="2:15">
      <c r="B451" s="120"/>
      <c r="C451" s="120"/>
      <c r="D451" s="120"/>
      <c r="E451" s="120"/>
      <c r="F451" s="120"/>
      <c r="G451" s="120"/>
      <c r="H451" s="121"/>
      <c r="I451" s="121"/>
      <c r="J451" s="121"/>
      <c r="K451" s="121"/>
      <c r="L451" s="121"/>
      <c r="M451" s="121"/>
      <c r="N451" s="121"/>
      <c r="O451" s="121"/>
    </row>
    <row r="452" spans="2:15">
      <c r="B452" s="120"/>
      <c r="C452" s="120"/>
      <c r="D452" s="120"/>
      <c r="E452" s="120"/>
      <c r="F452" s="120"/>
      <c r="G452" s="120"/>
      <c r="H452" s="121"/>
      <c r="I452" s="121"/>
      <c r="J452" s="121"/>
      <c r="K452" s="121"/>
      <c r="L452" s="121"/>
      <c r="M452" s="121"/>
      <c r="N452" s="121"/>
      <c r="O452" s="121"/>
    </row>
    <row r="453" spans="2:15">
      <c r="B453" s="120"/>
      <c r="C453" s="120"/>
      <c r="D453" s="120"/>
      <c r="E453" s="120"/>
      <c r="F453" s="120"/>
      <c r="G453" s="120"/>
      <c r="H453" s="121"/>
      <c r="I453" s="121"/>
      <c r="J453" s="121"/>
      <c r="K453" s="121"/>
      <c r="L453" s="121"/>
      <c r="M453" s="121"/>
      <c r="N453" s="121"/>
      <c r="O453" s="121"/>
    </row>
    <row r="454" spans="2:15">
      <c r="B454" s="120"/>
      <c r="C454" s="120"/>
      <c r="D454" s="120"/>
      <c r="E454" s="120"/>
      <c r="F454" s="120"/>
      <c r="G454" s="120"/>
      <c r="H454" s="121"/>
      <c r="I454" s="121"/>
      <c r="J454" s="121"/>
      <c r="K454" s="121"/>
      <c r="L454" s="121"/>
      <c r="M454" s="121"/>
      <c r="N454" s="121"/>
      <c r="O454" s="121"/>
    </row>
    <row r="455" spans="2:15">
      <c r="B455" s="120"/>
      <c r="C455" s="120"/>
      <c r="D455" s="120"/>
      <c r="E455" s="120"/>
      <c r="F455" s="120"/>
      <c r="G455" s="120"/>
      <c r="H455" s="121"/>
      <c r="I455" s="121"/>
      <c r="J455" s="121"/>
      <c r="K455" s="121"/>
      <c r="L455" s="121"/>
      <c r="M455" s="121"/>
      <c r="N455" s="121"/>
      <c r="O455" s="121"/>
    </row>
    <row r="456" spans="2:15">
      <c r="B456" s="120"/>
      <c r="C456" s="120"/>
      <c r="D456" s="120"/>
      <c r="E456" s="120"/>
      <c r="F456" s="120"/>
      <c r="G456" s="120"/>
      <c r="H456" s="121"/>
      <c r="I456" s="121"/>
      <c r="J456" s="121"/>
      <c r="K456" s="121"/>
      <c r="L456" s="121"/>
      <c r="M456" s="121"/>
      <c r="N456" s="121"/>
      <c r="O456" s="121"/>
    </row>
    <row r="457" spans="2:15">
      <c r="B457" s="120"/>
      <c r="C457" s="120"/>
      <c r="D457" s="120"/>
      <c r="E457" s="120"/>
      <c r="F457" s="120"/>
      <c r="G457" s="120"/>
      <c r="H457" s="121"/>
      <c r="I457" s="121"/>
      <c r="J457" s="121"/>
      <c r="K457" s="121"/>
      <c r="L457" s="121"/>
      <c r="M457" s="121"/>
      <c r="N457" s="121"/>
      <c r="O457" s="121"/>
    </row>
    <row r="458" spans="2:15">
      <c r="B458" s="120"/>
      <c r="C458" s="120"/>
      <c r="D458" s="120"/>
      <c r="E458" s="120"/>
      <c r="F458" s="120"/>
      <c r="G458" s="120"/>
      <c r="H458" s="121"/>
      <c r="I458" s="121"/>
      <c r="J458" s="121"/>
      <c r="K458" s="121"/>
      <c r="L458" s="121"/>
      <c r="M458" s="121"/>
      <c r="N458" s="121"/>
      <c r="O458" s="121"/>
    </row>
    <row r="459" spans="2:15">
      <c r="B459" s="120"/>
      <c r="C459" s="120"/>
      <c r="D459" s="120"/>
      <c r="E459" s="120"/>
      <c r="F459" s="120"/>
      <c r="G459" s="120"/>
      <c r="H459" s="121"/>
      <c r="I459" s="121"/>
      <c r="J459" s="121"/>
      <c r="K459" s="121"/>
      <c r="L459" s="121"/>
      <c r="M459" s="121"/>
      <c r="N459" s="121"/>
      <c r="O459" s="121"/>
    </row>
    <row r="460" spans="2:15">
      <c r="B460" s="120"/>
      <c r="C460" s="120"/>
      <c r="D460" s="120"/>
      <c r="E460" s="120"/>
      <c r="F460" s="120"/>
      <c r="G460" s="120"/>
      <c r="H460" s="121"/>
      <c r="I460" s="121"/>
      <c r="J460" s="121"/>
      <c r="K460" s="121"/>
      <c r="L460" s="121"/>
      <c r="M460" s="121"/>
      <c r="N460" s="121"/>
      <c r="O460" s="121"/>
    </row>
    <row r="461" spans="2:15">
      <c r="B461" s="120"/>
      <c r="C461" s="120"/>
      <c r="D461" s="120"/>
      <c r="E461" s="120"/>
      <c r="F461" s="120"/>
      <c r="G461" s="120"/>
      <c r="H461" s="121"/>
      <c r="I461" s="121"/>
      <c r="J461" s="121"/>
      <c r="K461" s="121"/>
      <c r="L461" s="121"/>
      <c r="M461" s="121"/>
      <c r="N461" s="121"/>
      <c r="O461" s="121"/>
    </row>
    <row r="462" spans="2:15">
      <c r="B462" s="120"/>
      <c r="C462" s="120"/>
      <c r="D462" s="120"/>
      <c r="E462" s="120"/>
      <c r="F462" s="120"/>
      <c r="G462" s="120"/>
      <c r="H462" s="121"/>
      <c r="I462" s="121"/>
      <c r="J462" s="121"/>
      <c r="K462" s="121"/>
      <c r="L462" s="121"/>
      <c r="M462" s="121"/>
      <c r="N462" s="121"/>
      <c r="O462" s="121"/>
    </row>
    <row r="463" spans="2:15">
      <c r="B463" s="120"/>
      <c r="C463" s="120"/>
      <c r="D463" s="120"/>
      <c r="E463" s="120"/>
      <c r="F463" s="120"/>
      <c r="G463" s="120"/>
      <c r="H463" s="121"/>
      <c r="I463" s="121"/>
      <c r="J463" s="121"/>
      <c r="K463" s="121"/>
      <c r="L463" s="121"/>
      <c r="M463" s="121"/>
      <c r="N463" s="121"/>
      <c r="O463" s="121"/>
    </row>
    <row r="464" spans="2:15">
      <c r="B464" s="120"/>
      <c r="C464" s="120"/>
      <c r="D464" s="120"/>
      <c r="E464" s="120"/>
      <c r="F464" s="120"/>
      <c r="G464" s="120"/>
      <c r="H464" s="121"/>
      <c r="I464" s="121"/>
      <c r="J464" s="121"/>
      <c r="K464" s="121"/>
      <c r="L464" s="121"/>
      <c r="M464" s="121"/>
      <c r="N464" s="121"/>
      <c r="O464" s="121"/>
    </row>
    <row r="465" spans="2:15">
      <c r="B465" s="120"/>
      <c r="C465" s="120"/>
      <c r="D465" s="120"/>
      <c r="E465" s="120"/>
      <c r="F465" s="120"/>
      <c r="G465" s="120"/>
      <c r="H465" s="121"/>
      <c r="I465" s="121"/>
      <c r="J465" s="121"/>
      <c r="K465" s="121"/>
      <c r="L465" s="121"/>
      <c r="M465" s="121"/>
      <c r="N465" s="121"/>
      <c r="O465" s="121"/>
    </row>
    <row r="466" spans="2:15">
      <c r="B466" s="120"/>
      <c r="C466" s="120"/>
      <c r="D466" s="120"/>
      <c r="E466" s="120"/>
      <c r="F466" s="120"/>
      <c r="G466" s="120"/>
      <c r="H466" s="121"/>
      <c r="I466" s="121"/>
      <c r="J466" s="121"/>
      <c r="K466" s="121"/>
      <c r="L466" s="121"/>
      <c r="M466" s="121"/>
      <c r="N466" s="121"/>
      <c r="O466" s="121"/>
    </row>
    <row r="467" spans="2:15">
      <c r="B467" s="120"/>
      <c r="C467" s="120"/>
      <c r="D467" s="120"/>
      <c r="E467" s="120"/>
      <c r="F467" s="120"/>
      <c r="G467" s="120"/>
      <c r="H467" s="121"/>
      <c r="I467" s="121"/>
      <c r="J467" s="121"/>
      <c r="K467" s="121"/>
      <c r="L467" s="121"/>
      <c r="M467" s="121"/>
      <c r="N467" s="121"/>
      <c r="O467" s="121"/>
    </row>
    <row r="468" spans="2:15">
      <c r="B468" s="120"/>
      <c r="C468" s="120"/>
      <c r="D468" s="120"/>
      <c r="E468" s="120"/>
      <c r="F468" s="120"/>
      <c r="G468" s="120"/>
      <c r="H468" s="121"/>
      <c r="I468" s="121"/>
      <c r="J468" s="121"/>
      <c r="K468" s="121"/>
      <c r="L468" s="121"/>
      <c r="M468" s="121"/>
      <c r="N468" s="121"/>
      <c r="O468" s="121"/>
    </row>
    <row r="469" spans="2:15">
      <c r="B469" s="120"/>
      <c r="C469" s="120"/>
      <c r="D469" s="120"/>
      <c r="E469" s="120"/>
      <c r="F469" s="120"/>
      <c r="G469" s="120"/>
      <c r="H469" s="121"/>
      <c r="I469" s="121"/>
      <c r="J469" s="121"/>
      <c r="K469" s="121"/>
      <c r="L469" s="121"/>
      <c r="M469" s="121"/>
      <c r="N469" s="121"/>
      <c r="O469" s="121"/>
    </row>
    <row r="470" spans="2:15">
      <c r="B470" s="120"/>
      <c r="C470" s="120"/>
      <c r="D470" s="120"/>
      <c r="E470" s="120"/>
      <c r="F470" s="120"/>
      <c r="G470" s="120"/>
      <c r="H470" s="121"/>
      <c r="I470" s="121"/>
      <c r="J470" s="121"/>
      <c r="K470" s="121"/>
      <c r="L470" s="121"/>
      <c r="M470" s="121"/>
      <c r="N470" s="121"/>
      <c r="O470" s="121"/>
    </row>
    <row r="471" spans="2:15">
      <c r="B471" s="120"/>
      <c r="C471" s="120"/>
      <c r="D471" s="120"/>
      <c r="E471" s="120"/>
      <c r="F471" s="120"/>
      <c r="G471" s="120"/>
      <c r="H471" s="121"/>
      <c r="I471" s="121"/>
      <c r="J471" s="121"/>
      <c r="K471" s="121"/>
      <c r="L471" s="121"/>
      <c r="M471" s="121"/>
      <c r="N471" s="121"/>
      <c r="O471" s="121"/>
    </row>
    <row r="472" spans="2:15">
      <c r="B472" s="120"/>
      <c r="C472" s="120"/>
      <c r="D472" s="120"/>
      <c r="E472" s="120"/>
      <c r="F472" s="120"/>
      <c r="G472" s="120"/>
      <c r="H472" s="121"/>
      <c r="I472" s="121"/>
      <c r="J472" s="121"/>
      <c r="K472" s="121"/>
      <c r="L472" s="121"/>
      <c r="M472" s="121"/>
      <c r="N472" s="121"/>
      <c r="O472" s="121"/>
    </row>
    <row r="473" spans="2:15">
      <c r="B473" s="120"/>
      <c r="C473" s="120"/>
      <c r="D473" s="120"/>
      <c r="E473" s="120"/>
      <c r="F473" s="120"/>
      <c r="G473" s="120"/>
      <c r="H473" s="121"/>
      <c r="I473" s="121"/>
      <c r="J473" s="121"/>
      <c r="K473" s="121"/>
      <c r="L473" s="121"/>
      <c r="M473" s="121"/>
      <c r="N473" s="121"/>
      <c r="O473" s="121"/>
    </row>
    <row r="474" spans="2:15">
      <c r="B474" s="120"/>
      <c r="C474" s="120"/>
      <c r="D474" s="120"/>
      <c r="E474" s="120"/>
      <c r="F474" s="120"/>
      <c r="G474" s="120"/>
      <c r="H474" s="121"/>
      <c r="I474" s="121"/>
      <c r="J474" s="121"/>
      <c r="K474" s="121"/>
      <c r="L474" s="121"/>
      <c r="M474" s="121"/>
      <c r="N474" s="121"/>
      <c r="O474" s="121"/>
    </row>
    <row r="475" spans="2:15">
      <c r="B475" s="120"/>
      <c r="C475" s="120"/>
      <c r="D475" s="120"/>
      <c r="E475" s="120"/>
      <c r="F475" s="120"/>
      <c r="G475" s="120"/>
      <c r="H475" s="121"/>
      <c r="I475" s="121"/>
      <c r="J475" s="121"/>
      <c r="K475" s="121"/>
      <c r="L475" s="121"/>
      <c r="M475" s="121"/>
      <c r="N475" s="121"/>
      <c r="O475" s="121"/>
    </row>
    <row r="476" spans="2:15">
      <c r="B476" s="120"/>
      <c r="C476" s="120"/>
      <c r="D476" s="120"/>
      <c r="E476" s="120"/>
      <c r="F476" s="120"/>
      <c r="G476" s="120"/>
      <c r="H476" s="121"/>
      <c r="I476" s="121"/>
      <c r="J476" s="121"/>
      <c r="K476" s="121"/>
      <c r="L476" s="121"/>
      <c r="M476" s="121"/>
      <c r="N476" s="121"/>
      <c r="O476" s="121"/>
    </row>
    <row r="477" spans="2:15">
      <c r="B477" s="120"/>
      <c r="C477" s="120"/>
      <c r="D477" s="120"/>
      <c r="E477" s="120"/>
      <c r="F477" s="120"/>
      <c r="G477" s="120"/>
      <c r="H477" s="121"/>
      <c r="I477" s="121"/>
      <c r="J477" s="121"/>
      <c r="K477" s="121"/>
      <c r="L477" s="121"/>
      <c r="M477" s="121"/>
      <c r="N477" s="121"/>
      <c r="O477" s="121"/>
    </row>
    <row r="478" spans="2:15">
      <c r="B478" s="120"/>
      <c r="C478" s="120"/>
      <c r="D478" s="120"/>
      <c r="E478" s="120"/>
      <c r="F478" s="120"/>
      <c r="G478" s="120"/>
      <c r="H478" s="121"/>
      <c r="I478" s="121"/>
      <c r="J478" s="121"/>
      <c r="K478" s="121"/>
      <c r="L478" s="121"/>
      <c r="M478" s="121"/>
      <c r="N478" s="121"/>
      <c r="O478" s="121"/>
    </row>
    <row r="479" spans="2:15">
      <c r="B479" s="120"/>
      <c r="C479" s="120"/>
      <c r="D479" s="120"/>
      <c r="E479" s="120"/>
      <c r="F479" s="120"/>
      <c r="G479" s="120"/>
      <c r="H479" s="121"/>
      <c r="I479" s="121"/>
      <c r="J479" s="121"/>
      <c r="K479" s="121"/>
      <c r="L479" s="121"/>
      <c r="M479" s="121"/>
      <c r="N479" s="121"/>
      <c r="O479" s="121"/>
    </row>
    <row r="480" spans="2:15">
      <c r="B480" s="120"/>
      <c r="C480" s="120"/>
      <c r="D480" s="120"/>
      <c r="E480" s="120"/>
      <c r="F480" s="120"/>
      <c r="G480" s="120"/>
      <c r="H480" s="121"/>
      <c r="I480" s="121"/>
      <c r="J480" s="121"/>
      <c r="K480" s="121"/>
      <c r="L480" s="121"/>
      <c r="M480" s="121"/>
      <c r="N480" s="121"/>
      <c r="O480" s="121"/>
    </row>
    <row r="481" spans="2:15">
      <c r="B481" s="120"/>
      <c r="C481" s="120"/>
      <c r="D481" s="120"/>
      <c r="E481" s="120"/>
      <c r="F481" s="120"/>
      <c r="G481" s="120"/>
      <c r="H481" s="121"/>
      <c r="I481" s="121"/>
      <c r="J481" s="121"/>
      <c r="K481" s="121"/>
      <c r="L481" s="121"/>
      <c r="M481" s="121"/>
      <c r="N481" s="121"/>
      <c r="O481" s="121"/>
    </row>
    <row r="482" spans="2:15">
      <c r="B482" s="120"/>
      <c r="C482" s="120"/>
      <c r="D482" s="120"/>
      <c r="E482" s="120"/>
      <c r="F482" s="120"/>
      <c r="G482" s="120"/>
      <c r="H482" s="121"/>
      <c r="I482" s="121"/>
      <c r="J482" s="121"/>
      <c r="K482" s="121"/>
      <c r="L482" s="121"/>
      <c r="M482" s="121"/>
      <c r="N482" s="121"/>
      <c r="O482" s="121"/>
    </row>
    <row r="483" spans="2:15">
      <c r="B483" s="120"/>
      <c r="C483" s="120"/>
      <c r="D483" s="120"/>
      <c r="E483" s="120"/>
      <c r="F483" s="120"/>
      <c r="G483" s="120"/>
      <c r="H483" s="121"/>
      <c r="I483" s="121"/>
      <c r="J483" s="121"/>
      <c r="K483" s="121"/>
      <c r="L483" s="121"/>
      <c r="M483" s="121"/>
      <c r="N483" s="121"/>
      <c r="O483" s="121"/>
    </row>
    <row r="484" spans="2:15">
      <c r="B484" s="120"/>
      <c r="C484" s="120"/>
      <c r="D484" s="120"/>
      <c r="E484" s="120"/>
      <c r="F484" s="120"/>
      <c r="G484" s="120"/>
      <c r="H484" s="121"/>
      <c r="I484" s="121"/>
      <c r="J484" s="121"/>
      <c r="K484" s="121"/>
      <c r="L484" s="121"/>
      <c r="M484" s="121"/>
      <c r="N484" s="121"/>
      <c r="O484" s="121"/>
    </row>
    <row r="485" spans="2:15">
      <c r="B485" s="120"/>
      <c r="C485" s="120"/>
      <c r="D485" s="120"/>
      <c r="E485" s="120"/>
      <c r="F485" s="120"/>
      <c r="G485" s="120"/>
      <c r="H485" s="121"/>
      <c r="I485" s="121"/>
      <c r="J485" s="121"/>
      <c r="K485" s="121"/>
      <c r="L485" s="121"/>
      <c r="M485" s="121"/>
      <c r="N485" s="121"/>
      <c r="O485" s="121"/>
    </row>
    <row r="486" spans="2:15">
      <c r="B486" s="120"/>
      <c r="C486" s="120"/>
      <c r="D486" s="120"/>
      <c r="E486" s="120"/>
      <c r="F486" s="120"/>
      <c r="G486" s="120"/>
      <c r="H486" s="121"/>
      <c r="I486" s="121"/>
      <c r="J486" s="121"/>
      <c r="K486" s="121"/>
      <c r="L486" s="121"/>
      <c r="M486" s="121"/>
      <c r="N486" s="121"/>
      <c r="O486" s="121"/>
    </row>
    <row r="487" spans="2:15">
      <c r="B487" s="120"/>
      <c r="C487" s="120"/>
      <c r="D487" s="120"/>
      <c r="E487" s="120"/>
      <c r="F487" s="120"/>
      <c r="G487" s="120"/>
      <c r="H487" s="121"/>
      <c r="I487" s="121"/>
      <c r="J487" s="121"/>
      <c r="K487" s="121"/>
      <c r="L487" s="121"/>
      <c r="M487" s="121"/>
      <c r="N487" s="121"/>
      <c r="O487" s="121"/>
    </row>
    <row r="488" spans="2:15">
      <c r="B488" s="120"/>
      <c r="C488" s="120"/>
      <c r="D488" s="120"/>
      <c r="E488" s="120"/>
      <c r="F488" s="120"/>
      <c r="G488" s="120"/>
      <c r="H488" s="121"/>
      <c r="I488" s="121"/>
      <c r="J488" s="121"/>
      <c r="K488" s="121"/>
      <c r="L488" s="121"/>
      <c r="M488" s="121"/>
      <c r="N488" s="121"/>
      <c r="O488" s="121"/>
    </row>
    <row r="489" spans="2:15">
      <c r="B489" s="120"/>
      <c r="C489" s="120"/>
      <c r="D489" s="120"/>
      <c r="E489" s="120"/>
      <c r="F489" s="120"/>
      <c r="G489" s="120"/>
      <c r="H489" s="121"/>
      <c r="I489" s="121"/>
      <c r="J489" s="121"/>
      <c r="K489" s="121"/>
      <c r="L489" s="121"/>
      <c r="M489" s="121"/>
      <c r="N489" s="121"/>
      <c r="O489" s="121"/>
    </row>
    <row r="490" spans="2:15">
      <c r="B490" s="120"/>
      <c r="C490" s="120"/>
      <c r="D490" s="120"/>
      <c r="E490" s="120"/>
      <c r="F490" s="120"/>
      <c r="G490" s="120"/>
      <c r="H490" s="121"/>
      <c r="I490" s="121"/>
      <c r="J490" s="121"/>
      <c r="K490" s="121"/>
      <c r="L490" s="121"/>
      <c r="M490" s="121"/>
      <c r="N490" s="121"/>
      <c r="O490" s="121"/>
    </row>
    <row r="491" spans="2:15">
      <c r="B491" s="120"/>
      <c r="C491" s="120"/>
      <c r="D491" s="120"/>
      <c r="E491" s="120"/>
      <c r="F491" s="120"/>
      <c r="G491" s="120"/>
      <c r="H491" s="121"/>
      <c r="I491" s="121"/>
      <c r="J491" s="121"/>
      <c r="K491" s="121"/>
      <c r="L491" s="121"/>
      <c r="M491" s="121"/>
      <c r="N491" s="121"/>
      <c r="O491" s="121"/>
    </row>
    <row r="492" spans="2:15">
      <c r="B492" s="120"/>
      <c r="C492" s="120"/>
      <c r="D492" s="120"/>
      <c r="E492" s="120"/>
      <c r="F492" s="120"/>
      <c r="G492" s="120"/>
      <c r="H492" s="121"/>
      <c r="I492" s="121"/>
      <c r="J492" s="121"/>
      <c r="K492" s="121"/>
      <c r="L492" s="121"/>
      <c r="M492" s="121"/>
      <c r="N492" s="121"/>
      <c r="O492" s="121"/>
    </row>
    <row r="493" spans="2:15">
      <c r="B493" s="120"/>
      <c r="C493" s="120"/>
      <c r="D493" s="120"/>
      <c r="E493" s="120"/>
      <c r="F493" s="120"/>
      <c r="G493" s="120"/>
      <c r="H493" s="121"/>
      <c r="I493" s="121"/>
      <c r="J493" s="121"/>
      <c r="K493" s="121"/>
      <c r="L493" s="121"/>
      <c r="M493" s="121"/>
      <c r="N493" s="121"/>
      <c r="O493" s="121"/>
    </row>
    <row r="494" spans="2:15">
      <c r="B494" s="120"/>
      <c r="C494" s="120"/>
      <c r="D494" s="120"/>
      <c r="E494" s="120"/>
      <c r="F494" s="120"/>
      <c r="G494" s="120"/>
      <c r="H494" s="121"/>
      <c r="I494" s="121"/>
      <c r="J494" s="121"/>
      <c r="K494" s="121"/>
      <c r="L494" s="121"/>
      <c r="M494" s="121"/>
      <c r="N494" s="121"/>
      <c r="O494" s="121"/>
    </row>
    <row r="495" spans="2:15">
      <c r="B495" s="120"/>
      <c r="C495" s="120"/>
      <c r="D495" s="120"/>
      <c r="E495" s="120"/>
      <c r="F495" s="120"/>
      <c r="G495" s="120"/>
      <c r="H495" s="121"/>
      <c r="I495" s="121"/>
      <c r="J495" s="121"/>
      <c r="K495" s="121"/>
      <c r="L495" s="121"/>
      <c r="M495" s="121"/>
      <c r="N495" s="121"/>
      <c r="O495" s="121"/>
    </row>
    <row r="496" spans="2:15">
      <c r="B496" s="120"/>
      <c r="C496" s="120"/>
      <c r="D496" s="120"/>
      <c r="E496" s="120"/>
      <c r="F496" s="120"/>
      <c r="G496" s="120"/>
      <c r="H496" s="121"/>
      <c r="I496" s="121"/>
      <c r="J496" s="121"/>
      <c r="K496" s="121"/>
      <c r="L496" s="121"/>
      <c r="M496" s="121"/>
      <c r="N496" s="121"/>
      <c r="O496" s="121"/>
    </row>
    <row r="497" spans="2:15">
      <c r="B497" s="120"/>
      <c r="C497" s="120"/>
      <c r="D497" s="120"/>
      <c r="E497" s="120"/>
      <c r="F497" s="120"/>
      <c r="G497" s="120"/>
      <c r="H497" s="121"/>
      <c r="I497" s="121"/>
      <c r="J497" s="121"/>
      <c r="K497" s="121"/>
      <c r="L497" s="121"/>
      <c r="M497" s="121"/>
      <c r="N497" s="121"/>
      <c r="O497" s="121"/>
    </row>
    <row r="498" spans="2:15">
      <c r="B498" s="120"/>
      <c r="C498" s="120"/>
      <c r="D498" s="120"/>
      <c r="E498" s="120"/>
      <c r="F498" s="120"/>
      <c r="G498" s="120"/>
      <c r="H498" s="121"/>
      <c r="I498" s="121"/>
      <c r="J498" s="121"/>
      <c r="K498" s="121"/>
      <c r="L498" s="121"/>
      <c r="M498" s="121"/>
      <c r="N498" s="121"/>
      <c r="O498" s="121"/>
    </row>
    <row r="499" spans="2:15">
      <c r="B499" s="120"/>
      <c r="C499" s="120"/>
      <c r="D499" s="120"/>
      <c r="E499" s="120"/>
      <c r="F499" s="120"/>
      <c r="G499" s="120"/>
      <c r="H499" s="121"/>
      <c r="I499" s="121"/>
      <c r="J499" s="121"/>
      <c r="K499" s="121"/>
      <c r="L499" s="121"/>
      <c r="M499" s="121"/>
      <c r="N499" s="121"/>
      <c r="O499" s="121"/>
    </row>
    <row r="500" spans="2:15">
      <c r="B500" s="120"/>
      <c r="C500" s="120"/>
      <c r="D500" s="120"/>
      <c r="E500" s="120"/>
      <c r="F500" s="120"/>
      <c r="G500" s="120"/>
      <c r="H500" s="121"/>
      <c r="I500" s="121"/>
      <c r="J500" s="121"/>
      <c r="K500" s="121"/>
      <c r="L500" s="121"/>
      <c r="M500" s="121"/>
      <c r="N500" s="121"/>
      <c r="O500" s="121"/>
    </row>
  </sheetData>
  <sheetProtection sheet="1" objects="1" scenarios="1"/>
  <sortState ref="B208:O242">
    <sortCondition ref="B208:B242"/>
  </sortState>
  <mergeCells count="2">
    <mergeCell ref="B6:O6"/>
    <mergeCell ref="B7:O7"/>
  </mergeCells>
  <phoneticPr fontId="5" type="noConversion"/>
  <dataValidations count="4">
    <dataValidation allowBlank="1" showInputMessage="1" showErrorMessage="1" sqref="A1 B34 K9 B36:I36 B248 B250"/>
    <dataValidation type="list" allowBlank="1" showInputMessage="1" showErrorMessage="1" sqref="E12:E35 E37:E356">
      <formula1>#REF!</formula1>
    </dataValidation>
    <dataValidation type="list" allowBlank="1" showInputMessage="1" showErrorMessage="1" sqref="H12:H35 H37:H356">
      <formula1>#REF!</formula1>
    </dataValidation>
    <dataValidation type="list" allowBlank="1" showInputMessage="1" showErrorMessage="1" sqref="G12:G35 G37:G362">
      <formula1>#REF!</formula1>
    </dataValidation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7">
    <tabColor indexed="44"/>
    <pageSetUpPr fitToPage="1"/>
  </sheetPr>
  <dimension ref="B1:N573"/>
  <sheetViews>
    <sheetView rightToLeft="1" zoomScale="70" zoomScaleNormal="70" workbookViewId="0"/>
  </sheetViews>
  <sheetFormatPr defaultColWidth="9.140625" defaultRowHeight="18"/>
  <cols>
    <col min="1" max="1" width="6.28515625" style="1" customWidth="1"/>
    <col min="2" max="2" width="54.140625" style="2" bestFit="1" customWidth="1"/>
    <col min="3" max="3" width="51.85546875" style="2" customWidth="1"/>
    <col min="4" max="4" width="9.7109375" style="2" bestFit="1" customWidth="1"/>
    <col min="5" max="5" width="13.7109375" style="2" customWidth="1"/>
    <col min="6" max="6" width="12" style="2" customWidth="1"/>
    <col min="7" max="7" width="12.28515625" style="2" bestFit="1" customWidth="1"/>
    <col min="8" max="8" width="14.42578125" style="1" bestFit="1" customWidth="1"/>
    <col min="9" max="9" width="11.7109375" style="1" bestFit="1" customWidth="1"/>
    <col min="10" max="10" width="8.28515625" style="1" bestFit="1" customWidth="1"/>
    <col min="11" max="11" width="12.42578125" style="1" bestFit="1" customWidth="1"/>
    <col min="12" max="12" width="11.28515625" style="1" bestFit="1" customWidth="1"/>
    <col min="13" max="13" width="11.85546875" style="1" bestFit="1" customWidth="1"/>
    <col min="14" max="14" width="11.5703125" style="1" customWidth="1"/>
    <col min="15" max="16384" width="9.140625" style="1"/>
  </cols>
  <sheetData>
    <row r="1" spans="2:14">
      <c r="B1" s="46" t="s">
        <v>146</v>
      </c>
      <c r="C1" s="67" t="s" vm="1">
        <v>230</v>
      </c>
    </row>
    <row r="2" spans="2:14">
      <c r="B2" s="46" t="s">
        <v>145</v>
      </c>
      <c r="C2" s="67" t="s">
        <v>231</v>
      </c>
    </row>
    <row r="3" spans="2:14">
      <c r="B3" s="46" t="s">
        <v>147</v>
      </c>
      <c r="C3" s="67" t="s">
        <v>232</v>
      </c>
    </row>
    <row r="4" spans="2:14">
      <c r="B4" s="46" t="s">
        <v>148</v>
      </c>
      <c r="C4" s="67">
        <v>8802</v>
      </c>
    </row>
    <row r="6" spans="2:14" ht="26.25" customHeight="1">
      <c r="B6" s="154" t="s">
        <v>174</v>
      </c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6"/>
    </row>
    <row r="7" spans="2:14" ht="26.25" customHeight="1">
      <c r="B7" s="154" t="s">
        <v>228</v>
      </c>
      <c r="C7" s="155"/>
      <c r="D7" s="155"/>
      <c r="E7" s="155"/>
      <c r="F7" s="155"/>
      <c r="G7" s="155"/>
      <c r="H7" s="155"/>
      <c r="I7" s="155"/>
      <c r="J7" s="155"/>
      <c r="K7" s="155"/>
      <c r="L7" s="155"/>
      <c r="M7" s="155"/>
      <c r="N7" s="156"/>
    </row>
    <row r="8" spans="2:14" s="3" customFormat="1" ht="74.25" customHeight="1">
      <c r="B8" s="21" t="s">
        <v>116</v>
      </c>
      <c r="C8" s="29" t="s">
        <v>47</v>
      </c>
      <c r="D8" s="29" t="s">
        <v>120</v>
      </c>
      <c r="E8" s="29" t="s">
        <v>118</v>
      </c>
      <c r="F8" s="29" t="s">
        <v>67</v>
      </c>
      <c r="G8" s="29" t="s">
        <v>104</v>
      </c>
      <c r="H8" s="29" t="s">
        <v>206</v>
      </c>
      <c r="I8" s="29" t="s">
        <v>205</v>
      </c>
      <c r="J8" s="29" t="s">
        <v>220</v>
      </c>
      <c r="K8" s="29" t="s">
        <v>63</v>
      </c>
      <c r="L8" s="29" t="s">
        <v>60</v>
      </c>
      <c r="M8" s="29" t="s">
        <v>149</v>
      </c>
      <c r="N8" s="13" t="s">
        <v>151</v>
      </c>
    </row>
    <row r="9" spans="2:14" s="3" customFormat="1" ht="26.25" customHeight="1">
      <c r="B9" s="14"/>
      <c r="C9" s="15"/>
      <c r="D9" s="15"/>
      <c r="E9" s="15"/>
      <c r="F9" s="15"/>
      <c r="G9" s="15"/>
      <c r="H9" s="31" t="s">
        <v>213</v>
      </c>
      <c r="I9" s="31"/>
      <c r="J9" s="15" t="s">
        <v>209</v>
      </c>
      <c r="K9" s="15" t="s">
        <v>209</v>
      </c>
      <c r="L9" s="15" t="s">
        <v>19</v>
      </c>
      <c r="M9" s="15" t="s">
        <v>19</v>
      </c>
      <c r="N9" s="16" t="s">
        <v>19</v>
      </c>
    </row>
    <row r="10" spans="2:14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9" t="s">
        <v>11</v>
      </c>
    </row>
    <row r="11" spans="2:14" s="4" customFormat="1" ht="18" customHeight="1">
      <c r="B11" s="68" t="s">
        <v>223</v>
      </c>
      <c r="C11" s="69"/>
      <c r="D11" s="69"/>
      <c r="E11" s="69"/>
      <c r="F11" s="69"/>
      <c r="G11" s="69"/>
      <c r="H11" s="74"/>
      <c r="I11" s="76"/>
      <c r="J11" s="69"/>
      <c r="K11" s="74">
        <v>524966.57926937705</v>
      </c>
      <c r="L11" s="69"/>
      <c r="M11" s="75">
        <f>IFERROR(K11/$K$11,0)</f>
        <v>1</v>
      </c>
      <c r="N11" s="75">
        <f>K11/'סכום נכסי הקרן'!$C$42</f>
        <v>0.1227396412521964</v>
      </c>
    </row>
    <row r="12" spans="2:14">
      <c r="B12" s="97" t="s">
        <v>199</v>
      </c>
      <c r="C12" s="70"/>
      <c r="D12" s="70"/>
      <c r="E12" s="70"/>
      <c r="F12" s="70"/>
      <c r="G12" s="70"/>
      <c r="H12" s="100"/>
      <c r="I12" s="77"/>
      <c r="J12" s="70"/>
      <c r="K12" s="100">
        <v>73624.966407680011</v>
      </c>
      <c r="L12" s="70"/>
      <c r="M12" s="101">
        <f t="shared" ref="M12:M75" si="0">IFERROR(K12/$K$11,0)</f>
        <v>0.14024695916861538</v>
      </c>
      <c r="N12" s="101">
        <f>K12/'סכום נכסי הקרן'!$C$42</f>
        <v>1.7213861455067286E-2</v>
      </c>
    </row>
    <row r="13" spans="2:14">
      <c r="B13" s="82" t="s">
        <v>224</v>
      </c>
      <c r="C13" s="70"/>
      <c r="D13" s="70"/>
      <c r="E13" s="70"/>
      <c r="F13" s="70"/>
      <c r="G13" s="70"/>
      <c r="H13" s="100"/>
      <c r="I13" s="77"/>
      <c r="J13" s="70"/>
      <c r="K13" s="100">
        <v>73622.974265929995</v>
      </c>
      <c r="L13" s="70"/>
      <c r="M13" s="101">
        <f t="shared" si="0"/>
        <v>0.14024316437132983</v>
      </c>
      <c r="N13" s="101">
        <f>K13/'סכום נכסי הקרן'!$C$42</f>
        <v>1.7213395683009836E-2</v>
      </c>
    </row>
    <row r="14" spans="2:14">
      <c r="B14" s="99" t="s">
        <v>1556</v>
      </c>
      <c r="C14" s="98" t="s">
        <v>1557</v>
      </c>
      <c r="D14" s="79" t="s">
        <v>121</v>
      </c>
      <c r="E14" s="98" t="s">
        <v>1558</v>
      </c>
      <c r="F14" s="79" t="s">
        <v>1559</v>
      </c>
      <c r="G14" s="79" t="s">
        <v>133</v>
      </c>
      <c r="H14" s="102">
        <v>189432.26152500001</v>
      </c>
      <c r="I14" s="78">
        <v>1783</v>
      </c>
      <c r="J14" s="98"/>
      <c r="K14" s="102">
        <v>3377.5772229909999</v>
      </c>
      <c r="L14" s="103">
        <v>3.1338430733291499E-3</v>
      </c>
      <c r="M14" s="103">
        <f t="shared" si="0"/>
        <v>6.4338899967532172E-3</v>
      </c>
      <c r="N14" s="103">
        <f>K14/'סכום נכסי הקרן'!$C$42</f>
        <v>7.8969335005758486E-4</v>
      </c>
    </row>
    <row r="15" spans="2:14">
      <c r="B15" s="99" t="s">
        <v>1560</v>
      </c>
      <c r="C15" s="98" t="s">
        <v>1561</v>
      </c>
      <c r="D15" s="79" t="s">
        <v>121</v>
      </c>
      <c r="E15" s="98" t="s">
        <v>1558</v>
      </c>
      <c r="F15" s="79" t="s">
        <v>1559</v>
      </c>
      <c r="G15" s="79" t="s">
        <v>133</v>
      </c>
      <c r="H15" s="102">
        <v>416268</v>
      </c>
      <c r="I15" s="78">
        <v>1771</v>
      </c>
      <c r="J15" s="98"/>
      <c r="K15" s="102">
        <v>7372.10628</v>
      </c>
      <c r="L15" s="103">
        <v>1.6640725580216523E-2</v>
      </c>
      <c r="M15" s="103">
        <f t="shared" si="0"/>
        <v>1.4043001156873907E-2</v>
      </c>
      <c r="N15" s="103">
        <f>K15/'סכום נכסי הקרן'!$C$42</f>
        <v>1.7236329240988824E-3</v>
      </c>
    </row>
    <row r="16" spans="2:14">
      <c r="B16" s="99" t="s">
        <v>1562</v>
      </c>
      <c r="C16" s="98" t="s">
        <v>1563</v>
      </c>
      <c r="D16" s="79" t="s">
        <v>121</v>
      </c>
      <c r="E16" s="98" t="s">
        <v>1558</v>
      </c>
      <c r="F16" s="79" t="s">
        <v>1559</v>
      </c>
      <c r="G16" s="79" t="s">
        <v>133</v>
      </c>
      <c r="H16" s="102">
        <v>163808.21969999999</v>
      </c>
      <c r="I16" s="78">
        <v>3063</v>
      </c>
      <c r="J16" s="98"/>
      <c r="K16" s="102">
        <v>5017.4457694049997</v>
      </c>
      <c r="L16" s="103">
        <v>2.621739808069787E-3</v>
      </c>
      <c r="M16" s="103">
        <f t="shared" si="0"/>
        <v>9.5576479866357148E-3</v>
      </c>
      <c r="N16" s="103">
        <f>K16/'סכום נכסי הקרן'!$C$42</f>
        <v>1.1731022850944447E-3</v>
      </c>
    </row>
    <row r="17" spans="2:14">
      <c r="B17" s="99" t="s">
        <v>1564</v>
      </c>
      <c r="C17" s="98" t="s">
        <v>1565</v>
      </c>
      <c r="D17" s="79" t="s">
        <v>121</v>
      </c>
      <c r="E17" s="98" t="s">
        <v>1566</v>
      </c>
      <c r="F17" s="79" t="s">
        <v>1559</v>
      </c>
      <c r="G17" s="79" t="s">
        <v>133</v>
      </c>
      <c r="H17" s="102">
        <v>400197</v>
      </c>
      <c r="I17" s="78">
        <v>1727</v>
      </c>
      <c r="J17" s="98"/>
      <c r="K17" s="102">
        <v>6911.4021900000007</v>
      </c>
      <c r="L17" s="103">
        <v>1.1449415946666951E-2</v>
      </c>
      <c r="M17" s="103">
        <f t="shared" si="0"/>
        <v>1.3165413690941916E-2</v>
      </c>
      <c r="N17" s="103">
        <f>K17/'סכום נכסי הקרן'!$C$42</f>
        <v>1.6159181533629654E-3</v>
      </c>
    </row>
    <row r="18" spans="2:14">
      <c r="B18" s="99" t="s">
        <v>1567</v>
      </c>
      <c r="C18" s="98" t="s">
        <v>1568</v>
      </c>
      <c r="D18" s="79" t="s">
        <v>121</v>
      </c>
      <c r="E18" s="98" t="s">
        <v>1566</v>
      </c>
      <c r="F18" s="79" t="s">
        <v>1559</v>
      </c>
      <c r="G18" s="79" t="s">
        <v>133</v>
      </c>
      <c r="H18" s="102">
        <v>93423.364287999997</v>
      </c>
      <c r="I18" s="78">
        <v>3023</v>
      </c>
      <c r="J18" s="98"/>
      <c r="K18" s="102">
        <v>2824.1883024109993</v>
      </c>
      <c r="L18" s="103">
        <v>1.1014228851187386E-3</v>
      </c>
      <c r="M18" s="103">
        <f t="shared" si="0"/>
        <v>5.3797487572286359E-3</v>
      </c>
      <c r="N18" s="103">
        <f>K18/'סכום נכסי הקרן'!$C$42</f>
        <v>6.603084324891921E-4</v>
      </c>
    </row>
    <row r="19" spans="2:14">
      <c r="B19" s="99" t="s">
        <v>1569</v>
      </c>
      <c r="C19" s="98" t="s">
        <v>1570</v>
      </c>
      <c r="D19" s="79" t="s">
        <v>121</v>
      </c>
      <c r="E19" s="98" t="s">
        <v>1571</v>
      </c>
      <c r="F19" s="79" t="s">
        <v>1559</v>
      </c>
      <c r="G19" s="79" t="s">
        <v>133</v>
      </c>
      <c r="H19" s="102">
        <v>44071</v>
      </c>
      <c r="I19" s="78">
        <v>17050</v>
      </c>
      <c r="J19" s="98"/>
      <c r="K19" s="102">
        <v>7514.1054999999997</v>
      </c>
      <c r="L19" s="103">
        <v>4.8553235646630801E-3</v>
      </c>
      <c r="M19" s="103">
        <f t="shared" si="0"/>
        <v>1.4313493080755286E-2</v>
      </c>
      <c r="N19" s="103">
        <f>K19/'סכום נכסי הקרן'!$C$42</f>
        <v>1.7568330057976991E-3</v>
      </c>
    </row>
    <row r="20" spans="2:14">
      <c r="B20" s="99" t="s">
        <v>1572</v>
      </c>
      <c r="C20" s="98" t="s">
        <v>1573</v>
      </c>
      <c r="D20" s="79" t="s">
        <v>121</v>
      </c>
      <c r="E20" s="98" t="s">
        <v>1571</v>
      </c>
      <c r="F20" s="79" t="s">
        <v>1559</v>
      </c>
      <c r="G20" s="79" t="s">
        <v>133</v>
      </c>
      <c r="H20" s="102">
        <v>18204.502453000001</v>
      </c>
      <c r="I20" s="78">
        <v>17760</v>
      </c>
      <c r="J20" s="98"/>
      <c r="K20" s="102">
        <v>3233.119635564</v>
      </c>
      <c r="L20" s="103">
        <v>1.9696926776715681E-3</v>
      </c>
      <c r="M20" s="103">
        <f t="shared" si="0"/>
        <v>6.1587151701422566E-3</v>
      </c>
      <c r="N20" s="103">
        <f>K20/'סכום נכסי הקרן'!$C$42</f>
        <v>7.5591849055772027E-4</v>
      </c>
    </row>
    <row r="21" spans="2:14">
      <c r="B21" s="99" t="s">
        <v>1574</v>
      </c>
      <c r="C21" s="98" t="s">
        <v>1575</v>
      </c>
      <c r="D21" s="79" t="s">
        <v>121</v>
      </c>
      <c r="E21" s="98" t="s">
        <v>1571</v>
      </c>
      <c r="F21" s="79" t="s">
        <v>1559</v>
      </c>
      <c r="G21" s="79" t="s">
        <v>133</v>
      </c>
      <c r="H21" s="102">
        <v>12144.113953</v>
      </c>
      <c r="I21" s="78">
        <v>29630</v>
      </c>
      <c r="J21" s="98"/>
      <c r="K21" s="102">
        <v>3598.3009641999993</v>
      </c>
      <c r="L21" s="103">
        <v>1.5496649892823501E-3</v>
      </c>
      <c r="M21" s="103">
        <f t="shared" si="0"/>
        <v>6.8543429359025857E-3</v>
      </c>
      <c r="N21" s="103">
        <f>K21/'סכום נכסי הקרן'!$C$42</f>
        <v>8.4129959297220996E-4</v>
      </c>
    </row>
    <row r="22" spans="2:14">
      <c r="B22" s="99" t="s">
        <v>1576</v>
      </c>
      <c r="C22" s="98" t="s">
        <v>1577</v>
      </c>
      <c r="D22" s="79" t="s">
        <v>121</v>
      </c>
      <c r="E22" s="98" t="s">
        <v>1571</v>
      </c>
      <c r="F22" s="79" t="s">
        <v>1559</v>
      </c>
      <c r="G22" s="79" t="s">
        <v>133</v>
      </c>
      <c r="H22" s="102">
        <v>20373.663863000002</v>
      </c>
      <c r="I22" s="78">
        <v>17850</v>
      </c>
      <c r="J22" s="98"/>
      <c r="K22" s="102">
        <v>3636.6989994560004</v>
      </c>
      <c r="L22" s="103">
        <v>8.1899474727641769E-4</v>
      </c>
      <c r="M22" s="103">
        <f t="shared" si="0"/>
        <v>6.9274867069011922E-3</v>
      </c>
      <c r="N22" s="103">
        <f>K22/'סכום נכסי הקרן'!$C$42</f>
        <v>8.5027723318441164E-4</v>
      </c>
    </row>
    <row r="23" spans="2:14">
      <c r="B23" s="99" t="s">
        <v>1578</v>
      </c>
      <c r="C23" s="98" t="s">
        <v>1579</v>
      </c>
      <c r="D23" s="79" t="s">
        <v>121</v>
      </c>
      <c r="E23" s="98" t="s">
        <v>1580</v>
      </c>
      <c r="F23" s="79" t="s">
        <v>1559</v>
      </c>
      <c r="G23" s="79" t="s">
        <v>133</v>
      </c>
      <c r="H23" s="102">
        <v>400637</v>
      </c>
      <c r="I23" s="78">
        <v>1767</v>
      </c>
      <c r="J23" s="98"/>
      <c r="K23" s="102">
        <v>7079.2557900000002</v>
      </c>
      <c r="L23" s="103">
        <v>6.7547377723687916E-3</v>
      </c>
      <c r="M23" s="103">
        <f t="shared" si="0"/>
        <v>1.348515518807419E-2</v>
      </c>
      <c r="N23" s="103">
        <f>K23/'סכום נכסי הקרן'!$C$42</f>
        <v>1.655163110014421E-3</v>
      </c>
    </row>
    <row r="24" spans="2:14">
      <c r="B24" s="99" t="s">
        <v>1581</v>
      </c>
      <c r="C24" s="98" t="s">
        <v>1582</v>
      </c>
      <c r="D24" s="79" t="s">
        <v>121</v>
      </c>
      <c r="E24" s="98" t="s">
        <v>1580</v>
      </c>
      <c r="F24" s="79" t="s">
        <v>1559</v>
      </c>
      <c r="G24" s="79" t="s">
        <v>133</v>
      </c>
      <c r="H24" s="102">
        <v>199102.826325</v>
      </c>
      <c r="I24" s="78">
        <v>1794</v>
      </c>
      <c r="J24" s="98"/>
      <c r="K24" s="102">
        <v>3571.9047042709999</v>
      </c>
      <c r="L24" s="103">
        <v>1.2537662993838453E-3</v>
      </c>
      <c r="M24" s="103">
        <f t="shared" si="0"/>
        <v>6.8040611446964928E-3</v>
      </c>
      <c r="N24" s="103">
        <f>K24/'סכום נכסי הקרן'!$C$42</f>
        <v>8.3512802395805633E-4</v>
      </c>
    </row>
    <row r="25" spans="2:14">
      <c r="B25" s="99" t="s">
        <v>1583</v>
      </c>
      <c r="C25" s="98" t="s">
        <v>1584</v>
      </c>
      <c r="D25" s="79" t="s">
        <v>121</v>
      </c>
      <c r="E25" s="98" t="s">
        <v>1580</v>
      </c>
      <c r="F25" s="79" t="s">
        <v>1559</v>
      </c>
      <c r="G25" s="79" t="s">
        <v>133</v>
      </c>
      <c r="H25" s="102">
        <v>176076.51243500001</v>
      </c>
      <c r="I25" s="78">
        <v>1782</v>
      </c>
      <c r="J25" s="98"/>
      <c r="K25" s="102">
        <v>3137.6834516710001</v>
      </c>
      <c r="L25" s="103">
        <v>1.7720226602691035E-3</v>
      </c>
      <c r="M25" s="103">
        <f t="shared" si="0"/>
        <v>5.9769203899377272E-3</v>
      </c>
      <c r="N25" s="103">
        <f>K25/'סכום נכסי הקרן'!$C$42</f>
        <v>7.336050644538945E-4</v>
      </c>
    </row>
    <row r="26" spans="2:14">
      <c r="B26" s="99" t="s">
        <v>1585</v>
      </c>
      <c r="C26" s="98" t="s">
        <v>1586</v>
      </c>
      <c r="D26" s="79" t="s">
        <v>121</v>
      </c>
      <c r="E26" s="98" t="s">
        <v>1580</v>
      </c>
      <c r="F26" s="79" t="s">
        <v>1559</v>
      </c>
      <c r="G26" s="79" t="s">
        <v>133</v>
      </c>
      <c r="H26" s="102">
        <v>542441.45507499995</v>
      </c>
      <c r="I26" s="78">
        <v>3014</v>
      </c>
      <c r="J26" s="98"/>
      <c r="K26" s="102">
        <v>16349.185455961</v>
      </c>
      <c r="L26" s="103">
        <v>3.5380969956018563E-3</v>
      </c>
      <c r="M26" s="103">
        <f t="shared" si="0"/>
        <v>3.1143288166486715E-2</v>
      </c>
      <c r="N26" s="103">
        <f>K26/'סכום נכסי הקרן'!$C$42</f>
        <v>3.8225160169683527E-3</v>
      </c>
    </row>
    <row r="27" spans="2:14">
      <c r="B27" s="71"/>
      <c r="C27" s="98"/>
      <c r="D27" s="98"/>
      <c r="E27" s="98"/>
      <c r="F27" s="98"/>
      <c r="G27" s="98"/>
      <c r="H27" s="102"/>
      <c r="I27" s="78"/>
      <c r="J27" s="98"/>
      <c r="K27" s="98"/>
      <c r="L27" s="98"/>
      <c r="M27" s="103"/>
      <c r="N27" s="98"/>
    </row>
    <row r="28" spans="2:14">
      <c r="B28" s="82" t="s">
        <v>225</v>
      </c>
      <c r="C28" s="70"/>
      <c r="D28" s="70"/>
      <c r="E28" s="70"/>
      <c r="F28" s="70"/>
      <c r="G28" s="70"/>
      <c r="H28" s="100"/>
      <c r="I28" s="77"/>
      <c r="J28" s="70"/>
      <c r="K28" s="100">
        <v>1.9921417499999998</v>
      </c>
      <c r="L28" s="70"/>
      <c r="M28" s="101">
        <f t="shared" si="0"/>
        <v>3.7947972855197101E-6</v>
      </c>
      <c r="N28" s="101">
        <f>K28/'סכום נכסי הקרן'!$C$42</f>
        <v>4.657720574494979E-7</v>
      </c>
    </row>
    <row r="29" spans="2:14">
      <c r="B29" s="99" t="s">
        <v>1587</v>
      </c>
      <c r="C29" s="98" t="s">
        <v>1588</v>
      </c>
      <c r="D29" s="79" t="s">
        <v>121</v>
      </c>
      <c r="E29" s="98" t="s">
        <v>1558</v>
      </c>
      <c r="F29" s="79" t="s">
        <v>1589</v>
      </c>
      <c r="G29" s="79" t="s">
        <v>133</v>
      </c>
      <c r="H29" s="102">
        <v>594.05294400000002</v>
      </c>
      <c r="I29" s="78">
        <v>335.31</v>
      </c>
      <c r="J29" s="98"/>
      <c r="K29" s="102">
        <v>1.9919189049999999</v>
      </c>
      <c r="L29" s="103">
        <v>3.1303157614825138E-6</v>
      </c>
      <c r="M29" s="103">
        <f t="shared" si="0"/>
        <v>3.7943727918303978E-6</v>
      </c>
      <c r="N29" s="103">
        <f>K29/'סכום נכסי הקרן'!$C$42</f>
        <v>4.6571995524635785E-7</v>
      </c>
    </row>
    <row r="30" spans="2:14">
      <c r="B30" s="99" t="s">
        <v>1590</v>
      </c>
      <c r="C30" s="98" t="s">
        <v>1591</v>
      </c>
      <c r="D30" s="79" t="s">
        <v>121</v>
      </c>
      <c r="E30" s="98" t="s">
        <v>1566</v>
      </c>
      <c r="F30" s="79" t="s">
        <v>1589</v>
      </c>
      <c r="G30" s="79" t="s">
        <v>133</v>
      </c>
      <c r="H30" s="102">
        <v>7.247E-3</v>
      </c>
      <c r="I30" s="78">
        <v>336.23</v>
      </c>
      <c r="J30" s="98"/>
      <c r="K30" s="102">
        <v>2.4559E-5</v>
      </c>
      <c r="L30" s="103">
        <v>2.1738451405695648E-11</v>
      </c>
      <c r="M30" s="103">
        <f t="shared" si="0"/>
        <v>4.678202569424519E-11</v>
      </c>
      <c r="N30" s="103">
        <f>K30/'סכום נכסי הקרן'!$C$42</f>
        <v>5.7420090507626879E-12</v>
      </c>
    </row>
    <row r="31" spans="2:14">
      <c r="B31" s="99" t="s">
        <v>1592</v>
      </c>
      <c r="C31" s="98" t="s">
        <v>1593</v>
      </c>
      <c r="D31" s="79" t="s">
        <v>121</v>
      </c>
      <c r="E31" s="98" t="s">
        <v>1566</v>
      </c>
      <c r="F31" s="79" t="s">
        <v>1589</v>
      </c>
      <c r="G31" s="79" t="s">
        <v>133</v>
      </c>
      <c r="H31" s="102">
        <v>1.8519999999999998E-2</v>
      </c>
      <c r="I31" s="78">
        <v>360.28</v>
      </c>
      <c r="J31" s="98"/>
      <c r="K31" s="102">
        <v>6.6631999999999995E-5</v>
      </c>
      <c r="L31" s="103">
        <v>9.515650462762472E-11</v>
      </c>
      <c r="M31" s="103">
        <f t="shared" si="0"/>
        <v>1.2692617517239893E-10</v>
      </c>
      <c r="N31" s="103">
        <f>K31/'סכום נכסי הקרן'!$C$42</f>
        <v>1.557887320617368E-11</v>
      </c>
    </row>
    <row r="32" spans="2:14">
      <c r="B32" s="99" t="s">
        <v>1594</v>
      </c>
      <c r="C32" s="98" t="s">
        <v>1595</v>
      </c>
      <c r="D32" s="79" t="s">
        <v>121</v>
      </c>
      <c r="E32" s="98" t="s">
        <v>1580</v>
      </c>
      <c r="F32" s="79" t="s">
        <v>1589</v>
      </c>
      <c r="G32" s="79" t="s">
        <v>133</v>
      </c>
      <c r="H32" s="102">
        <v>9.2599999999999991E-3</v>
      </c>
      <c r="I32" s="78">
        <v>336</v>
      </c>
      <c r="J32" s="98"/>
      <c r="K32" s="102">
        <v>3.1001000000000004E-5</v>
      </c>
      <c r="L32" s="103">
        <v>2.1618120422465136E-11</v>
      </c>
      <c r="M32" s="103">
        <f t="shared" si="0"/>
        <v>5.9053283054981681E-11</v>
      </c>
      <c r="N32" s="103">
        <f>K32/'סכום נכסי הקרן'!$C$42</f>
        <v>7.2481787769328606E-12</v>
      </c>
    </row>
    <row r="33" spans="2:14">
      <c r="B33" s="99" t="s">
        <v>1596</v>
      </c>
      <c r="C33" s="98" t="s">
        <v>1597</v>
      </c>
      <c r="D33" s="79" t="s">
        <v>121</v>
      </c>
      <c r="E33" s="98" t="s">
        <v>1580</v>
      </c>
      <c r="F33" s="79" t="s">
        <v>1589</v>
      </c>
      <c r="G33" s="79" t="s">
        <v>133</v>
      </c>
      <c r="H33" s="102">
        <v>2.7578999999999999E-2</v>
      </c>
      <c r="I33" s="78">
        <v>364.02</v>
      </c>
      <c r="J33" s="98"/>
      <c r="K33" s="102">
        <v>1.00653E-4</v>
      </c>
      <c r="L33" s="103">
        <v>1.2392353087315115E-10</v>
      </c>
      <c r="M33" s="103">
        <f t="shared" si="0"/>
        <v>1.9173220539121548E-10</v>
      </c>
      <c r="N33" s="103">
        <f>K33/'סכום נכסי הקרן'!$C$42</f>
        <v>2.3533142106210223E-11</v>
      </c>
    </row>
    <row r="34" spans="2:14">
      <c r="B34" s="71"/>
      <c r="C34" s="98"/>
      <c r="D34" s="98"/>
      <c r="E34" s="98"/>
      <c r="F34" s="98"/>
      <c r="G34" s="98"/>
      <c r="H34" s="102"/>
      <c r="I34" s="78"/>
      <c r="J34" s="98"/>
      <c r="K34" s="98"/>
      <c r="L34" s="98"/>
      <c r="M34" s="103"/>
      <c r="N34" s="98"/>
    </row>
    <row r="35" spans="2:14">
      <c r="B35" s="97" t="s">
        <v>198</v>
      </c>
      <c r="C35" s="70"/>
      <c r="D35" s="70"/>
      <c r="E35" s="70"/>
      <c r="F35" s="70"/>
      <c r="G35" s="70"/>
      <c r="H35" s="100"/>
      <c r="I35" s="77"/>
      <c r="J35" s="70"/>
      <c r="K35" s="100">
        <v>451341.61286169698</v>
      </c>
      <c r="L35" s="70"/>
      <c r="M35" s="101">
        <f t="shared" si="0"/>
        <v>0.85975304083138449</v>
      </c>
      <c r="N35" s="101">
        <f>K35/'סכום נכסי הקרן'!$C$42</f>
        <v>0.1055257797971291</v>
      </c>
    </row>
    <row r="36" spans="2:14">
      <c r="B36" s="82" t="s">
        <v>226</v>
      </c>
      <c r="C36" s="70"/>
      <c r="D36" s="70"/>
      <c r="E36" s="70"/>
      <c r="F36" s="70"/>
      <c r="G36" s="70"/>
      <c r="H36" s="100"/>
      <c r="I36" s="77"/>
      <c r="J36" s="70"/>
      <c r="K36" s="100">
        <v>443789.33684440301</v>
      </c>
      <c r="L36" s="70"/>
      <c r="M36" s="101">
        <f t="shared" si="0"/>
        <v>0.84536683737476659</v>
      </c>
      <c r="N36" s="101">
        <f>K36/'סכום נכסי הקרן'!$C$42</f>
        <v>0.1037600223458827</v>
      </c>
    </row>
    <row r="37" spans="2:14">
      <c r="B37" s="99" t="s">
        <v>1598</v>
      </c>
      <c r="C37" s="98" t="s">
        <v>1599</v>
      </c>
      <c r="D37" s="79" t="s">
        <v>29</v>
      </c>
      <c r="E37" s="98"/>
      <c r="F37" s="79" t="s">
        <v>1559</v>
      </c>
      <c r="G37" s="79" t="s">
        <v>132</v>
      </c>
      <c r="H37" s="102">
        <v>112058.15454199999</v>
      </c>
      <c r="I37" s="78">
        <v>6065.3</v>
      </c>
      <c r="J37" s="98"/>
      <c r="K37" s="102">
        <v>23917.457967279002</v>
      </c>
      <c r="L37" s="103">
        <v>2.5187421811614578E-3</v>
      </c>
      <c r="M37" s="103">
        <f t="shared" si="0"/>
        <v>4.5559963075299303E-2</v>
      </c>
      <c r="N37" s="103">
        <f>K37/'סכום נכסי הקרן'!$C$42</f>
        <v>5.5920135233255503E-3</v>
      </c>
    </row>
    <row r="38" spans="2:14">
      <c r="B38" s="99" t="s">
        <v>1600</v>
      </c>
      <c r="C38" s="98" t="s">
        <v>1601</v>
      </c>
      <c r="D38" s="79" t="s">
        <v>1437</v>
      </c>
      <c r="E38" s="98"/>
      <c r="F38" s="79" t="s">
        <v>1559</v>
      </c>
      <c r="G38" s="79" t="s">
        <v>132</v>
      </c>
      <c r="H38" s="102">
        <v>35423.362611999997</v>
      </c>
      <c r="I38" s="78">
        <v>4799</v>
      </c>
      <c r="J38" s="98"/>
      <c r="K38" s="102">
        <v>5982.1844774649999</v>
      </c>
      <c r="L38" s="103">
        <v>2.1553612784910251E-4</v>
      </c>
      <c r="M38" s="103">
        <f t="shared" si="0"/>
        <v>1.139536251201117E-2</v>
      </c>
      <c r="N38" s="103">
        <f>K38/'סכום נכסי הקרן'!$C$42</f>
        <v>1.3986627066629785E-3</v>
      </c>
    </row>
    <row r="39" spans="2:14">
      <c r="B39" s="99" t="s">
        <v>1602</v>
      </c>
      <c r="C39" s="98" t="s">
        <v>1603</v>
      </c>
      <c r="D39" s="79" t="s">
        <v>1437</v>
      </c>
      <c r="E39" s="98"/>
      <c r="F39" s="79" t="s">
        <v>1559</v>
      </c>
      <c r="G39" s="79" t="s">
        <v>132</v>
      </c>
      <c r="H39" s="102">
        <v>3866.7107500000002</v>
      </c>
      <c r="I39" s="78">
        <v>12916</v>
      </c>
      <c r="J39" s="98"/>
      <c r="K39" s="102">
        <v>1757.4743246189998</v>
      </c>
      <c r="L39" s="103">
        <v>3.9677595879509492E-5</v>
      </c>
      <c r="M39" s="103">
        <f t="shared" si="0"/>
        <v>3.347783257107466E-3</v>
      </c>
      <c r="N39" s="103">
        <f>K39/'סכום נכסי הקרן'!$C$42</f>
        <v>4.1090571596747995E-4</v>
      </c>
    </row>
    <row r="40" spans="2:14">
      <c r="B40" s="99" t="s">
        <v>1604</v>
      </c>
      <c r="C40" s="98" t="s">
        <v>1605</v>
      </c>
      <c r="D40" s="79" t="s">
        <v>1437</v>
      </c>
      <c r="E40" s="98"/>
      <c r="F40" s="79" t="s">
        <v>1559</v>
      </c>
      <c r="G40" s="79" t="s">
        <v>132</v>
      </c>
      <c r="H40" s="102">
        <v>35122.274243</v>
      </c>
      <c r="I40" s="78">
        <v>7455</v>
      </c>
      <c r="J40" s="98"/>
      <c r="K40" s="102">
        <v>9214.0283522900008</v>
      </c>
      <c r="L40" s="103">
        <v>1.5108186405087939E-4</v>
      </c>
      <c r="M40" s="103">
        <f t="shared" si="0"/>
        <v>1.7551647506996802E-2</v>
      </c>
      <c r="N40" s="103">
        <f>K40/'סכום נכסי הקרן'!$C$42</f>
        <v>2.1542829183937946E-3</v>
      </c>
    </row>
    <row r="41" spans="2:14">
      <c r="B41" s="99" t="s">
        <v>1606</v>
      </c>
      <c r="C41" s="98" t="s">
        <v>1607</v>
      </c>
      <c r="D41" s="79" t="s">
        <v>1437</v>
      </c>
      <c r="E41" s="98"/>
      <c r="F41" s="79" t="s">
        <v>1559</v>
      </c>
      <c r="G41" s="79" t="s">
        <v>132</v>
      </c>
      <c r="H41" s="102">
        <v>39691.156911999999</v>
      </c>
      <c r="I41" s="78">
        <v>8747</v>
      </c>
      <c r="J41" s="98"/>
      <c r="K41" s="102">
        <v>12217.21315707</v>
      </c>
      <c r="L41" s="103">
        <v>8.4905556096999572E-5</v>
      </c>
      <c r="M41" s="103">
        <f t="shared" si="0"/>
        <v>2.3272363688510083E-2</v>
      </c>
      <c r="N41" s="103">
        <f>K41/'סכום נכסי הקרן'!$C$42</f>
        <v>2.8564415702183694E-3</v>
      </c>
    </row>
    <row r="42" spans="2:14">
      <c r="B42" s="99" t="s">
        <v>1608</v>
      </c>
      <c r="C42" s="98" t="s">
        <v>1609</v>
      </c>
      <c r="D42" s="79" t="s">
        <v>1437</v>
      </c>
      <c r="E42" s="98"/>
      <c r="F42" s="79" t="s">
        <v>1559</v>
      </c>
      <c r="G42" s="79" t="s">
        <v>132</v>
      </c>
      <c r="H42" s="102">
        <v>109090.281126</v>
      </c>
      <c r="I42" s="78">
        <v>3420</v>
      </c>
      <c r="J42" s="98"/>
      <c r="K42" s="102">
        <v>13128.993515476999</v>
      </c>
      <c r="L42" s="103">
        <v>1.1910128912734885E-4</v>
      </c>
      <c r="M42" s="103">
        <f t="shared" si="0"/>
        <v>2.5009198745088293E-2</v>
      </c>
      <c r="N42" s="103">
        <f>K42/'סכום נכסי הקרן'!$C$42</f>
        <v>3.0696200819770175E-3</v>
      </c>
    </row>
    <row r="43" spans="2:14">
      <c r="B43" s="99" t="s">
        <v>1610</v>
      </c>
      <c r="C43" s="98" t="s">
        <v>1611</v>
      </c>
      <c r="D43" s="79" t="s">
        <v>29</v>
      </c>
      <c r="E43" s="98"/>
      <c r="F43" s="79" t="s">
        <v>1559</v>
      </c>
      <c r="G43" s="79" t="s">
        <v>140</v>
      </c>
      <c r="H43" s="102">
        <v>160546.56645099999</v>
      </c>
      <c r="I43" s="78">
        <v>4767</v>
      </c>
      <c r="J43" s="98"/>
      <c r="K43" s="102">
        <v>19872.441472677001</v>
      </c>
      <c r="L43" s="103">
        <v>1.990549115174866E-3</v>
      </c>
      <c r="M43" s="103">
        <f t="shared" si="0"/>
        <v>3.7854679245171184E-2</v>
      </c>
      <c r="N43" s="103">
        <f>K43/'סכום נכסי הקרן'!$C$42</f>
        <v>4.6462697502692761E-3</v>
      </c>
    </row>
    <row r="44" spans="2:14">
      <c r="B44" s="99" t="s">
        <v>1612</v>
      </c>
      <c r="C44" s="98" t="s">
        <v>1613</v>
      </c>
      <c r="D44" s="79" t="s">
        <v>122</v>
      </c>
      <c r="E44" s="98"/>
      <c r="F44" s="79" t="s">
        <v>1559</v>
      </c>
      <c r="G44" s="79" t="s">
        <v>132</v>
      </c>
      <c r="H44" s="102">
        <v>153902.50890799999</v>
      </c>
      <c r="I44" s="78">
        <v>967.38</v>
      </c>
      <c r="J44" s="98"/>
      <c r="K44" s="102">
        <v>5239.1649370210025</v>
      </c>
      <c r="L44" s="103">
        <v>9.4523818909588906E-4</v>
      </c>
      <c r="M44" s="103">
        <f t="shared" si="0"/>
        <v>9.9799970967916034E-3</v>
      </c>
      <c r="N44" s="103">
        <f>K44/'סכום נכסי הקרן'!$C$42</f>
        <v>1.224941263358163E-3</v>
      </c>
    </row>
    <row r="45" spans="2:14">
      <c r="B45" s="99" t="s">
        <v>1614</v>
      </c>
      <c r="C45" s="98" t="s">
        <v>1615</v>
      </c>
      <c r="D45" s="79" t="s">
        <v>1437</v>
      </c>
      <c r="E45" s="98"/>
      <c r="F45" s="79" t="s">
        <v>1559</v>
      </c>
      <c r="G45" s="79" t="s">
        <v>132</v>
      </c>
      <c r="H45" s="102">
        <v>42796.2912</v>
      </c>
      <c r="I45" s="78">
        <v>9821</v>
      </c>
      <c r="J45" s="98"/>
      <c r="K45" s="102">
        <v>14790.440607048</v>
      </c>
      <c r="L45" s="103">
        <v>3.1346623500285662E-4</v>
      </c>
      <c r="M45" s="103">
        <f t="shared" si="0"/>
        <v>2.8174061342405105E-2</v>
      </c>
      <c r="N45" s="103">
        <f>K45/'סכום נכסי הקרן'!$C$42</f>
        <v>3.4580741817841769E-3</v>
      </c>
    </row>
    <row r="46" spans="2:14">
      <c r="B46" s="99" t="s">
        <v>1616</v>
      </c>
      <c r="C46" s="98" t="s">
        <v>1617</v>
      </c>
      <c r="D46" s="79" t="s">
        <v>1437</v>
      </c>
      <c r="E46" s="98"/>
      <c r="F46" s="79" t="s">
        <v>1559</v>
      </c>
      <c r="G46" s="79" t="s">
        <v>132</v>
      </c>
      <c r="H46" s="102">
        <v>7523.9994960000004</v>
      </c>
      <c r="I46" s="78">
        <v>5162</v>
      </c>
      <c r="J46" s="98"/>
      <c r="K46" s="102">
        <v>1366.740377093</v>
      </c>
      <c r="L46" s="103">
        <v>2.2181602287735851E-4</v>
      </c>
      <c r="M46" s="103">
        <f t="shared" si="0"/>
        <v>2.6034807377550832E-3</v>
      </c>
      <c r="N46" s="103">
        <f>K46/'סכום נכסי הקרן'!$C$42</f>
        <v>3.1955029175906248E-4</v>
      </c>
    </row>
    <row r="47" spans="2:14">
      <c r="B47" s="99" t="s">
        <v>1618</v>
      </c>
      <c r="C47" s="98" t="s">
        <v>1619</v>
      </c>
      <c r="D47" s="79" t="s">
        <v>29</v>
      </c>
      <c r="E47" s="98"/>
      <c r="F47" s="79" t="s">
        <v>1559</v>
      </c>
      <c r="G47" s="79" t="s">
        <v>132</v>
      </c>
      <c r="H47" s="102">
        <v>54729.872401999986</v>
      </c>
      <c r="I47" s="78">
        <v>4431.5</v>
      </c>
      <c r="J47" s="98"/>
      <c r="K47" s="102">
        <v>8534.8217656159995</v>
      </c>
      <c r="L47" s="103">
        <v>5.9844683823494825E-3</v>
      </c>
      <c r="M47" s="103">
        <f t="shared" si="0"/>
        <v>1.6257838313239577E-2</v>
      </c>
      <c r="N47" s="103">
        <f>K47/'סכום נכסי הקרן'!$C$42</f>
        <v>1.9954812421032393E-3</v>
      </c>
    </row>
    <row r="48" spans="2:14">
      <c r="B48" s="99" t="s">
        <v>1620</v>
      </c>
      <c r="C48" s="98" t="s">
        <v>1621</v>
      </c>
      <c r="D48" s="79" t="s">
        <v>1437</v>
      </c>
      <c r="E48" s="98"/>
      <c r="F48" s="79" t="s">
        <v>1559</v>
      </c>
      <c r="G48" s="79" t="s">
        <v>132</v>
      </c>
      <c r="H48" s="102">
        <v>11976.624393</v>
      </c>
      <c r="I48" s="78">
        <v>11779</v>
      </c>
      <c r="J48" s="98"/>
      <c r="K48" s="102">
        <v>4964.3468604690006</v>
      </c>
      <c r="L48" s="103">
        <v>3.1027524334196893E-3</v>
      </c>
      <c r="M48" s="103">
        <f t="shared" si="0"/>
        <v>9.456500768826346E-3</v>
      </c>
      <c r="N48" s="103">
        <f>K48/'סכום נכסי הקרן'!$C$42</f>
        <v>1.160687511866865E-3</v>
      </c>
    </row>
    <row r="49" spans="2:14">
      <c r="B49" s="99" t="s">
        <v>1622</v>
      </c>
      <c r="C49" s="98" t="s">
        <v>1623</v>
      </c>
      <c r="D49" s="79" t="s">
        <v>1437</v>
      </c>
      <c r="E49" s="98"/>
      <c r="F49" s="79" t="s">
        <v>1559</v>
      </c>
      <c r="G49" s="79" t="s">
        <v>132</v>
      </c>
      <c r="H49" s="102">
        <v>61626.659328000009</v>
      </c>
      <c r="I49" s="78">
        <v>5082.5</v>
      </c>
      <c r="J49" s="98"/>
      <c r="K49" s="102">
        <v>11022.123685456001</v>
      </c>
      <c r="L49" s="103">
        <v>1.7250956867806617E-3</v>
      </c>
      <c r="M49" s="103">
        <f t="shared" si="0"/>
        <v>2.0995857871173546E-2</v>
      </c>
      <c r="N49" s="103">
        <f>K49/'סכום נכסי הקרן'!$C$42</f>
        <v>2.5770240628899448E-3</v>
      </c>
    </row>
    <row r="50" spans="2:14">
      <c r="B50" s="99" t="s">
        <v>1624</v>
      </c>
      <c r="C50" s="98" t="s">
        <v>1625</v>
      </c>
      <c r="D50" s="79" t="s">
        <v>122</v>
      </c>
      <c r="E50" s="98"/>
      <c r="F50" s="79" t="s">
        <v>1559</v>
      </c>
      <c r="G50" s="79" t="s">
        <v>132</v>
      </c>
      <c r="H50" s="102">
        <v>843347.82941500004</v>
      </c>
      <c r="I50" s="78">
        <v>685.7</v>
      </c>
      <c r="J50" s="98"/>
      <c r="K50" s="102">
        <v>20349.800117300998</v>
      </c>
      <c r="L50" s="103">
        <v>1.0705000478403749E-3</v>
      </c>
      <c r="M50" s="103">
        <f t="shared" si="0"/>
        <v>3.8763991691857527E-2</v>
      </c>
      <c r="N50" s="103">
        <f>K50/'סכום נכסי הקרן'!$C$42</f>
        <v>4.7578784337617142E-3</v>
      </c>
    </row>
    <row r="51" spans="2:14">
      <c r="B51" s="99" t="s">
        <v>1626</v>
      </c>
      <c r="C51" s="98" t="s">
        <v>1627</v>
      </c>
      <c r="D51" s="79" t="s">
        <v>1628</v>
      </c>
      <c r="E51" s="98"/>
      <c r="F51" s="79" t="s">
        <v>1559</v>
      </c>
      <c r="G51" s="79" t="s">
        <v>137</v>
      </c>
      <c r="H51" s="102">
        <v>1430766.545625</v>
      </c>
      <c r="I51" s="78">
        <v>2032</v>
      </c>
      <c r="J51" s="98"/>
      <c r="K51" s="102">
        <v>13109.676615243001</v>
      </c>
      <c r="L51" s="103">
        <v>4.8616135595794798E-3</v>
      </c>
      <c r="M51" s="103">
        <f t="shared" si="0"/>
        <v>2.4972402306997165E-2</v>
      </c>
      <c r="N51" s="103">
        <f>K51/'סכום נכסי הקרן'!$C$42</f>
        <v>3.0651037003663535E-3</v>
      </c>
    </row>
    <row r="52" spans="2:14">
      <c r="B52" s="99" t="s">
        <v>1629</v>
      </c>
      <c r="C52" s="98" t="s">
        <v>1630</v>
      </c>
      <c r="D52" s="79" t="s">
        <v>29</v>
      </c>
      <c r="E52" s="98"/>
      <c r="F52" s="79" t="s">
        <v>1559</v>
      </c>
      <c r="G52" s="79" t="s">
        <v>134</v>
      </c>
      <c r="H52" s="102">
        <v>405107.04242200009</v>
      </c>
      <c r="I52" s="78">
        <v>2646</v>
      </c>
      <c r="J52" s="98"/>
      <c r="K52" s="102">
        <v>40228.903681222997</v>
      </c>
      <c r="L52" s="103">
        <v>1.709745413719312E-3</v>
      </c>
      <c r="M52" s="103">
        <f t="shared" si="0"/>
        <v>7.6631361442497214E-2</v>
      </c>
      <c r="N52" s="103">
        <f>K52/'סכום נכסי הקרן'!$C$42</f>
        <v>9.4057058121195022E-3</v>
      </c>
    </row>
    <row r="53" spans="2:14">
      <c r="B53" s="99" t="s">
        <v>1631</v>
      </c>
      <c r="C53" s="98" t="s">
        <v>1632</v>
      </c>
      <c r="D53" s="79" t="s">
        <v>1437</v>
      </c>
      <c r="E53" s="98"/>
      <c r="F53" s="79" t="s">
        <v>1559</v>
      </c>
      <c r="G53" s="79" t="s">
        <v>132</v>
      </c>
      <c r="H53" s="102">
        <v>29722.600342000002</v>
      </c>
      <c r="I53" s="78">
        <v>6060.5</v>
      </c>
      <c r="J53" s="98"/>
      <c r="K53" s="102">
        <v>6338.9091040180001</v>
      </c>
      <c r="L53" s="103">
        <v>1.3151593071681416E-3</v>
      </c>
      <c r="M53" s="103">
        <f t="shared" si="0"/>
        <v>1.2074881248326676E-2</v>
      </c>
      <c r="N53" s="103">
        <f>K53/'סכום נכסי הקרן'!$C$42</f>
        <v>1.4820665925824896E-3</v>
      </c>
    </row>
    <row r="54" spans="2:14">
      <c r="B54" s="99" t="s">
        <v>1633</v>
      </c>
      <c r="C54" s="98" t="s">
        <v>1634</v>
      </c>
      <c r="D54" s="79" t="s">
        <v>29</v>
      </c>
      <c r="E54" s="98"/>
      <c r="F54" s="79" t="s">
        <v>1559</v>
      </c>
      <c r="G54" s="79" t="s">
        <v>132</v>
      </c>
      <c r="H54" s="102">
        <v>52985.10052800001</v>
      </c>
      <c r="I54" s="78">
        <v>2229</v>
      </c>
      <c r="J54" s="98"/>
      <c r="K54" s="102">
        <v>4156.0723376170008</v>
      </c>
      <c r="L54" s="103">
        <v>3.9831203915681448E-3</v>
      </c>
      <c r="M54" s="103">
        <f t="shared" si="0"/>
        <v>7.9168322360658079E-3</v>
      </c>
      <c r="N54" s="103">
        <f>K54/'סכום נכסי הקרן'!$C$42</f>
        <v>9.7170914850854115E-4</v>
      </c>
    </row>
    <row r="55" spans="2:14">
      <c r="B55" s="99" t="s">
        <v>1635</v>
      </c>
      <c r="C55" s="98" t="s">
        <v>1636</v>
      </c>
      <c r="D55" s="79" t="s">
        <v>1422</v>
      </c>
      <c r="E55" s="98"/>
      <c r="F55" s="79" t="s">
        <v>1559</v>
      </c>
      <c r="G55" s="79" t="s">
        <v>132</v>
      </c>
      <c r="H55" s="102">
        <v>46582.116959999992</v>
      </c>
      <c r="I55" s="78">
        <v>4750</v>
      </c>
      <c r="J55" s="98"/>
      <c r="K55" s="102">
        <v>7786.3173051559997</v>
      </c>
      <c r="L55" s="103">
        <v>2.8648288413284128E-4</v>
      </c>
      <c r="M55" s="103">
        <f t="shared" si="0"/>
        <v>1.4832024766210103E-2</v>
      </c>
      <c r="N55" s="103">
        <f>K55/'סכום נכסי הקרן'!$C$42</f>
        <v>1.8204773988483201E-3</v>
      </c>
    </row>
    <row r="56" spans="2:14">
      <c r="B56" s="99" t="s">
        <v>1637</v>
      </c>
      <c r="C56" s="98" t="s">
        <v>1638</v>
      </c>
      <c r="D56" s="79" t="s">
        <v>122</v>
      </c>
      <c r="E56" s="98"/>
      <c r="F56" s="79" t="s">
        <v>1559</v>
      </c>
      <c r="G56" s="79" t="s">
        <v>132</v>
      </c>
      <c r="H56" s="102">
        <v>268551.4184100001</v>
      </c>
      <c r="I56" s="78">
        <v>465.95</v>
      </c>
      <c r="J56" s="98"/>
      <c r="K56" s="102">
        <v>4403.3786608290002</v>
      </c>
      <c r="L56" s="103">
        <v>3.4878361258170345E-3</v>
      </c>
      <c r="M56" s="103">
        <f t="shared" si="0"/>
        <v>8.3879218882036422E-3</v>
      </c>
      <c r="N56" s="103">
        <f>K56/'סכום נכסי הקרן'!$C$42</f>
        <v>1.0295305234095608E-3</v>
      </c>
    </row>
    <row r="57" spans="2:14">
      <c r="B57" s="99" t="s">
        <v>1639</v>
      </c>
      <c r="C57" s="98" t="s">
        <v>1640</v>
      </c>
      <c r="D57" s="79" t="s">
        <v>29</v>
      </c>
      <c r="E57" s="98"/>
      <c r="F57" s="79" t="s">
        <v>1559</v>
      </c>
      <c r="G57" s="79" t="s">
        <v>134</v>
      </c>
      <c r="H57" s="102">
        <v>238671.62399999998</v>
      </c>
      <c r="I57" s="78">
        <v>596.6</v>
      </c>
      <c r="J57" s="98"/>
      <c r="K57" s="102">
        <v>5343.9526526639993</v>
      </c>
      <c r="L57" s="103">
        <v>1.5625466601985561E-3</v>
      </c>
      <c r="M57" s="103">
        <f t="shared" si="0"/>
        <v>1.0179605452410805E-2</v>
      </c>
      <c r="N57" s="103">
        <f>K57/'סכום נכסי הקרן'!$C$42</f>
        <v>1.2494411213178046E-3</v>
      </c>
    </row>
    <row r="58" spans="2:14">
      <c r="B58" s="99" t="s">
        <v>1641</v>
      </c>
      <c r="C58" s="98" t="s">
        <v>1642</v>
      </c>
      <c r="D58" s="79" t="s">
        <v>122</v>
      </c>
      <c r="E58" s="98"/>
      <c r="F58" s="79" t="s">
        <v>1559</v>
      </c>
      <c r="G58" s="79" t="s">
        <v>132</v>
      </c>
      <c r="H58" s="102">
        <v>537044.12360399996</v>
      </c>
      <c r="I58" s="78">
        <v>1046</v>
      </c>
      <c r="J58" s="98"/>
      <c r="K58" s="102">
        <v>19767.917514342</v>
      </c>
      <c r="L58" s="103">
        <v>2.0699557321179943E-3</v>
      </c>
      <c r="M58" s="103">
        <f t="shared" si="0"/>
        <v>3.7655573316408113E-2</v>
      </c>
      <c r="N58" s="103">
        <f>K58/'סכום נכסי הקרן'!$C$42</f>
        <v>4.6218315600017115E-3</v>
      </c>
    </row>
    <row r="59" spans="2:14">
      <c r="B59" s="99" t="s">
        <v>1643</v>
      </c>
      <c r="C59" s="98" t="s">
        <v>1644</v>
      </c>
      <c r="D59" s="79" t="s">
        <v>1437</v>
      </c>
      <c r="E59" s="98"/>
      <c r="F59" s="79" t="s">
        <v>1559</v>
      </c>
      <c r="G59" s="79" t="s">
        <v>132</v>
      </c>
      <c r="H59" s="102">
        <v>4802.8796199999997</v>
      </c>
      <c r="I59" s="78">
        <v>25585</v>
      </c>
      <c r="J59" s="98"/>
      <c r="K59" s="102">
        <v>4324.2061462769998</v>
      </c>
      <c r="L59" s="103">
        <v>2.776230994219653E-4</v>
      </c>
      <c r="M59" s="103">
        <f t="shared" si="0"/>
        <v>8.2371074979577172E-3</v>
      </c>
      <c r="N59" s="103">
        <f>K59/'סכום נכסי הקרן'!$C$42</f>
        <v>1.0110196192551072E-3</v>
      </c>
    </row>
    <row r="60" spans="2:14">
      <c r="B60" s="99" t="s">
        <v>1645</v>
      </c>
      <c r="C60" s="98" t="s">
        <v>1646</v>
      </c>
      <c r="D60" s="79" t="s">
        <v>29</v>
      </c>
      <c r="E60" s="98"/>
      <c r="F60" s="79" t="s">
        <v>1559</v>
      </c>
      <c r="G60" s="79" t="s">
        <v>132</v>
      </c>
      <c r="H60" s="102">
        <v>378957.73487300001</v>
      </c>
      <c r="I60" s="78">
        <v>610.79999999999995</v>
      </c>
      <c r="J60" s="98"/>
      <c r="K60" s="102">
        <v>8145.3372594330003</v>
      </c>
      <c r="L60" s="103">
        <v>1.0619309730457464E-3</v>
      </c>
      <c r="M60" s="103">
        <f t="shared" si="0"/>
        <v>1.551591583366942E-2</v>
      </c>
      <c r="N60" s="103">
        <f>K60/'סכום נכסי הקרן'!$C$42</f>
        <v>1.9044179431238584E-3</v>
      </c>
    </row>
    <row r="61" spans="2:14">
      <c r="B61" s="99" t="s">
        <v>1647</v>
      </c>
      <c r="C61" s="98" t="s">
        <v>1648</v>
      </c>
      <c r="D61" s="79" t="s">
        <v>29</v>
      </c>
      <c r="E61" s="98"/>
      <c r="F61" s="79" t="s">
        <v>1559</v>
      </c>
      <c r="G61" s="79" t="s">
        <v>134</v>
      </c>
      <c r="H61" s="102">
        <v>78455.790581000023</v>
      </c>
      <c r="I61" s="78">
        <v>18810</v>
      </c>
      <c r="J61" s="98"/>
      <c r="K61" s="102">
        <v>55385.02588229</v>
      </c>
      <c r="L61" s="103">
        <v>3.06974583914827E-3</v>
      </c>
      <c r="M61" s="103">
        <f t="shared" si="0"/>
        <v>0.10550200349776967</v>
      </c>
      <c r="N61" s="103">
        <f>K61/'סכום נכסי הקרן'!$C$42</f>
        <v>1.2949278060704219E-2</v>
      </c>
    </row>
    <row r="62" spans="2:14">
      <c r="B62" s="99" t="s">
        <v>1649</v>
      </c>
      <c r="C62" s="98" t="s">
        <v>1650</v>
      </c>
      <c r="D62" s="79" t="s">
        <v>29</v>
      </c>
      <c r="E62" s="98"/>
      <c r="F62" s="79" t="s">
        <v>1559</v>
      </c>
      <c r="G62" s="79" t="s">
        <v>134</v>
      </c>
      <c r="H62" s="102">
        <v>9629.1655200000005</v>
      </c>
      <c r="I62" s="78">
        <v>6381</v>
      </c>
      <c r="J62" s="98"/>
      <c r="K62" s="102">
        <v>2305.9822555220003</v>
      </c>
      <c r="L62" s="103">
        <v>2.1495764554412783E-4</v>
      </c>
      <c r="M62" s="103">
        <f t="shared" si="0"/>
        <v>4.3926267815588456E-3</v>
      </c>
      <c r="N62" s="103">
        <f>K62/'סכום נכסי הקרן'!$C$42</f>
        <v>5.391494353233228E-4</v>
      </c>
    </row>
    <row r="63" spans="2:14">
      <c r="B63" s="99" t="s">
        <v>1651</v>
      </c>
      <c r="C63" s="98" t="s">
        <v>1652</v>
      </c>
      <c r="D63" s="79" t="s">
        <v>29</v>
      </c>
      <c r="E63" s="98"/>
      <c r="F63" s="79" t="s">
        <v>1559</v>
      </c>
      <c r="G63" s="79" t="s">
        <v>134</v>
      </c>
      <c r="H63" s="102">
        <v>20581.032718000002</v>
      </c>
      <c r="I63" s="78">
        <v>5515</v>
      </c>
      <c r="J63" s="98"/>
      <c r="K63" s="102">
        <v>4259.8199613529987</v>
      </c>
      <c r="L63" s="103">
        <v>3.4151443461621052E-3</v>
      </c>
      <c r="M63" s="103">
        <f t="shared" si="0"/>
        <v>8.1144593381194067E-3</v>
      </c>
      <c r="N63" s="103">
        <f>K63/'סכום נכסי הקרן'!$C$42</f>
        <v>9.9596582811631112E-4</v>
      </c>
    </row>
    <row r="64" spans="2:14">
      <c r="B64" s="99" t="s">
        <v>1653</v>
      </c>
      <c r="C64" s="98" t="s">
        <v>1654</v>
      </c>
      <c r="D64" s="79" t="s">
        <v>29</v>
      </c>
      <c r="E64" s="98"/>
      <c r="F64" s="79" t="s">
        <v>1559</v>
      </c>
      <c r="G64" s="79" t="s">
        <v>134</v>
      </c>
      <c r="H64" s="102">
        <v>11522.078399999999</v>
      </c>
      <c r="I64" s="78">
        <v>9318.4</v>
      </c>
      <c r="J64" s="98"/>
      <c r="K64" s="102">
        <v>4029.4960961569996</v>
      </c>
      <c r="L64" s="103">
        <v>1.5203041959951959E-3</v>
      </c>
      <c r="M64" s="103">
        <f t="shared" si="0"/>
        <v>7.6757192843876958E-3</v>
      </c>
      <c r="N64" s="103">
        <f>K64/'סכום נכסי הקרן'!$C$42</f>
        <v>9.4211503131831143E-4</v>
      </c>
    </row>
    <row r="65" spans="2:14">
      <c r="B65" s="99" t="s">
        <v>1655</v>
      </c>
      <c r="C65" s="98" t="s">
        <v>1656</v>
      </c>
      <c r="D65" s="79" t="s">
        <v>29</v>
      </c>
      <c r="E65" s="98"/>
      <c r="F65" s="79" t="s">
        <v>1559</v>
      </c>
      <c r="G65" s="79" t="s">
        <v>134</v>
      </c>
      <c r="H65" s="102">
        <v>194255.64131800001</v>
      </c>
      <c r="I65" s="78">
        <v>2016.7</v>
      </c>
      <c r="J65" s="98"/>
      <c r="K65" s="102">
        <v>14702.578354618998</v>
      </c>
      <c r="L65" s="103">
        <v>3.6475504207423457E-3</v>
      </c>
      <c r="M65" s="103">
        <f t="shared" si="0"/>
        <v>2.8006694016753087E-2</v>
      </c>
      <c r="N65" s="103">
        <f>K65/'סכום נכסי הקרן'!$C$42</f>
        <v>3.4375315762763094E-3</v>
      </c>
    </row>
    <row r="66" spans="2:14">
      <c r="B66" s="99" t="s">
        <v>1657</v>
      </c>
      <c r="C66" s="98" t="s">
        <v>1658</v>
      </c>
      <c r="D66" s="79" t="s">
        <v>123</v>
      </c>
      <c r="E66" s="98"/>
      <c r="F66" s="79" t="s">
        <v>1559</v>
      </c>
      <c r="G66" s="79" t="s">
        <v>141</v>
      </c>
      <c r="H66" s="102">
        <v>257038.78811600001</v>
      </c>
      <c r="I66" s="78">
        <v>197450</v>
      </c>
      <c r="J66" s="98"/>
      <c r="K66" s="102">
        <v>13535.640734198998</v>
      </c>
      <c r="L66" s="103">
        <v>3.20134550351206E-5</v>
      </c>
      <c r="M66" s="103">
        <f t="shared" si="0"/>
        <v>2.578381418687118E-2</v>
      </c>
      <c r="N66" s="103">
        <f>K66/'סכום נכסי הקרן'!$C$42</f>
        <v>3.1646961034098604E-3</v>
      </c>
    </row>
    <row r="67" spans="2:14">
      <c r="B67" s="99" t="s">
        <v>1659</v>
      </c>
      <c r="C67" s="98" t="s">
        <v>1660</v>
      </c>
      <c r="D67" s="79" t="s">
        <v>123</v>
      </c>
      <c r="E67" s="98"/>
      <c r="F67" s="79" t="s">
        <v>1559</v>
      </c>
      <c r="G67" s="79" t="s">
        <v>141</v>
      </c>
      <c r="H67" s="102">
        <v>757165.152</v>
      </c>
      <c r="I67" s="78">
        <v>20270</v>
      </c>
      <c r="J67" s="98"/>
      <c r="K67" s="102">
        <v>4093.2416261979997</v>
      </c>
      <c r="L67" s="103">
        <v>1.9024845700005698E-3</v>
      </c>
      <c r="M67" s="103">
        <f t="shared" si="0"/>
        <v>7.7971470715236281E-3</v>
      </c>
      <c r="N67" s="103">
        <f>K67/'סכום נכסי הקרן'!$C$42</f>
        <v>9.5701903434942373E-4</v>
      </c>
    </row>
    <row r="68" spans="2:14">
      <c r="B68" s="99" t="s">
        <v>1661</v>
      </c>
      <c r="C68" s="98" t="s">
        <v>1662</v>
      </c>
      <c r="D68" s="79" t="s">
        <v>1422</v>
      </c>
      <c r="E68" s="98"/>
      <c r="F68" s="79" t="s">
        <v>1559</v>
      </c>
      <c r="G68" s="79" t="s">
        <v>132</v>
      </c>
      <c r="H68" s="102">
        <v>7983.1543199999987</v>
      </c>
      <c r="I68" s="78">
        <v>26628</v>
      </c>
      <c r="J68" s="98"/>
      <c r="K68" s="102">
        <v>7480.5294954680003</v>
      </c>
      <c r="L68" s="103">
        <v>1.45691291541199E-5</v>
      </c>
      <c r="M68" s="103">
        <f t="shared" si="0"/>
        <v>1.4249534714912781E-2</v>
      </c>
      <c r="N68" s="103">
        <f>K68/'סכום נכסי הקרן'!$C$42</f>
        <v>1.7489827789191133E-3</v>
      </c>
    </row>
    <row r="69" spans="2:14">
      <c r="B69" s="99" t="s">
        <v>1663</v>
      </c>
      <c r="C69" s="98" t="s">
        <v>1664</v>
      </c>
      <c r="D69" s="79" t="s">
        <v>122</v>
      </c>
      <c r="E69" s="98"/>
      <c r="F69" s="79" t="s">
        <v>1559</v>
      </c>
      <c r="G69" s="79" t="s">
        <v>132</v>
      </c>
      <c r="H69" s="102">
        <v>965.63247000000001</v>
      </c>
      <c r="I69" s="78">
        <v>73336</v>
      </c>
      <c r="J69" s="98"/>
      <c r="K69" s="102">
        <v>2492.0017682120001</v>
      </c>
      <c r="L69" s="103">
        <v>6.247501229110539E-5</v>
      </c>
      <c r="M69" s="103">
        <f t="shared" si="0"/>
        <v>4.7469722199844546E-3</v>
      </c>
      <c r="N69" s="103">
        <f>K69/'סכום נכסי הקרן'!$C$42</f>
        <v>5.8264166731503435E-4</v>
      </c>
    </row>
    <row r="70" spans="2:14">
      <c r="B70" s="99" t="s">
        <v>1665</v>
      </c>
      <c r="C70" s="98" t="s">
        <v>1666</v>
      </c>
      <c r="D70" s="79" t="s">
        <v>29</v>
      </c>
      <c r="E70" s="98"/>
      <c r="F70" s="79" t="s">
        <v>1559</v>
      </c>
      <c r="G70" s="79" t="s">
        <v>134</v>
      </c>
      <c r="H70" s="102">
        <v>5136.8717540000007</v>
      </c>
      <c r="I70" s="78">
        <v>21690</v>
      </c>
      <c r="J70" s="98"/>
      <c r="K70" s="102">
        <v>4181.5456245789992</v>
      </c>
      <c r="L70" s="103">
        <v>2.2032475891057262E-3</v>
      </c>
      <c r="M70" s="103">
        <f t="shared" si="0"/>
        <v>7.9653558716036195E-3</v>
      </c>
      <c r="N70" s="103">
        <f>K70/'סכום נכסי הקרן'!$C$42</f>
        <v>9.7766492212670426E-4</v>
      </c>
    </row>
    <row r="71" spans="2:14">
      <c r="B71" s="99" t="s">
        <v>1667</v>
      </c>
      <c r="C71" s="98" t="s">
        <v>1668</v>
      </c>
      <c r="D71" s="79" t="s">
        <v>29</v>
      </c>
      <c r="E71" s="98"/>
      <c r="F71" s="79" t="s">
        <v>1559</v>
      </c>
      <c r="G71" s="79" t="s">
        <v>134</v>
      </c>
      <c r="H71" s="102">
        <v>13015.850023000001</v>
      </c>
      <c r="I71" s="78">
        <v>18684</v>
      </c>
      <c r="J71" s="98"/>
      <c r="K71" s="102">
        <v>9126.8509636410017</v>
      </c>
      <c r="L71" s="103">
        <v>4.0516264663035019E-3</v>
      </c>
      <c r="M71" s="103">
        <f t="shared" si="0"/>
        <v>1.738558476683089E-2</v>
      </c>
      <c r="N71" s="103">
        <f>K71/'סכום נכסי הקרן'!$C$42</f>
        <v>2.1339004372404736E-3</v>
      </c>
    </row>
    <row r="72" spans="2:14">
      <c r="B72" s="99" t="s">
        <v>1669</v>
      </c>
      <c r="C72" s="98" t="s">
        <v>1670</v>
      </c>
      <c r="D72" s="79" t="s">
        <v>1437</v>
      </c>
      <c r="E72" s="98"/>
      <c r="F72" s="79" t="s">
        <v>1559</v>
      </c>
      <c r="G72" s="79" t="s">
        <v>132</v>
      </c>
      <c r="H72" s="102">
        <v>18106.123200000002</v>
      </c>
      <c r="I72" s="78">
        <v>8300</v>
      </c>
      <c r="J72" s="98"/>
      <c r="K72" s="102">
        <v>5288.3821458860002</v>
      </c>
      <c r="L72" s="103">
        <v>1.8589448870636553E-4</v>
      </c>
      <c r="M72" s="103">
        <f t="shared" si="0"/>
        <v>1.0073750129477029E-2</v>
      </c>
      <c r="N72" s="103">
        <f>K72/'סכום נכסי הקרן'!$C$42</f>
        <v>1.2364484769562774E-3</v>
      </c>
    </row>
    <row r="73" spans="2:14">
      <c r="B73" s="99" t="s">
        <v>1671</v>
      </c>
      <c r="C73" s="98" t="s">
        <v>1672</v>
      </c>
      <c r="D73" s="79" t="s">
        <v>1437</v>
      </c>
      <c r="E73" s="98"/>
      <c r="F73" s="79" t="s">
        <v>1559</v>
      </c>
      <c r="G73" s="79" t="s">
        <v>132</v>
      </c>
      <c r="H73" s="102">
        <v>47371.412251000002</v>
      </c>
      <c r="I73" s="78">
        <v>12444</v>
      </c>
      <c r="J73" s="98"/>
      <c r="K73" s="102">
        <v>20744.147963894</v>
      </c>
      <c r="L73" s="103">
        <v>1.5480555347271625E-4</v>
      </c>
      <c r="M73" s="103">
        <f t="shared" si="0"/>
        <v>3.9515178266709278E-2</v>
      </c>
      <c r="N73" s="103">
        <f>K73/'סכום נכסי הקרן'!$C$42</f>
        <v>4.8500788044724841E-3</v>
      </c>
    </row>
    <row r="74" spans="2:14">
      <c r="B74" s="99" t="s">
        <v>1673</v>
      </c>
      <c r="C74" s="98" t="s">
        <v>1674</v>
      </c>
      <c r="D74" s="79" t="s">
        <v>1437</v>
      </c>
      <c r="E74" s="98"/>
      <c r="F74" s="79" t="s">
        <v>1559</v>
      </c>
      <c r="G74" s="79" t="s">
        <v>132</v>
      </c>
      <c r="H74" s="102">
        <v>14995.096192000001</v>
      </c>
      <c r="I74" s="78">
        <v>7050</v>
      </c>
      <c r="J74" s="98"/>
      <c r="K74" s="102">
        <v>3720.1259165810002</v>
      </c>
      <c r="L74" s="103">
        <v>6.4836885331244961E-5</v>
      </c>
      <c r="M74" s="103">
        <f t="shared" si="0"/>
        <v>7.0864052369933542E-3</v>
      </c>
      <c r="N74" s="103">
        <f>K74/'סכום נכסי הקרן'!$C$42</f>
        <v>8.6978283655624999E-4</v>
      </c>
    </row>
    <row r="75" spans="2:14">
      <c r="B75" s="99" t="s">
        <v>1675</v>
      </c>
      <c r="C75" s="98" t="s">
        <v>1676</v>
      </c>
      <c r="D75" s="79" t="s">
        <v>1437</v>
      </c>
      <c r="E75" s="98"/>
      <c r="F75" s="79" t="s">
        <v>1559</v>
      </c>
      <c r="G75" s="79" t="s">
        <v>132</v>
      </c>
      <c r="H75" s="102">
        <v>7110.768384</v>
      </c>
      <c r="I75" s="78">
        <v>20294</v>
      </c>
      <c r="J75" s="98"/>
      <c r="K75" s="102">
        <v>5078.1258028520006</v>
      </c>
      <c r="L75" s="103">
        <v>2.3033859918148905E-4</v>
      </c>
      <c r="M75" s="103">
        <f t="shared" si="0"/>
        <v>9.6732363609117536E-3</v>
      </c>
      <c r="N75" s="103">
        <f>K75/'סכום נכסי הקרן'!$C$42</f>
        <v>1.1872895606860104E-3</v>
      </c>
    </row>
    <row r="76" spans="2:14">
      <c r="B76" s="99" t="s">
        <v>1677</v>
      </c>
      <c r="C76" s="98" t="s">
        <v>1678</v>
      </c>
      <c r="D76" s="79" t="s">
        <v>124</v>
      </c>
      <c r="E76" s="98"/>
      <c r="F76" s="79" t="s">
        <v>1559</v>
      </c>
      <c r="G76" s="79" t="s">
        <v>136</v>
      </c>
      <c r="H76" s="102">
        <v>86857.854748999991</v>
      </c>
      <c r="I76" s="78">
        <v>8770</v>
      </c>
      <c r="J76" s="98"/>
      <c r="K76" s="102">
        <v>18215.569593016</v>
      </c>
      <c r="L76" s="103">
        <v>6.444777959190548E-4</v>
      </c>
      <c r="M76" s="103">
        <f t="shared" ref="M76:M81" si="1">IFERROR(K76/$K$11,0)</f>
        <v>3.4698531892006425E-2</v>
      </c>
      <c r="N76" s="103">
        <f>K76/'סכום נכסי הקרן'!$C$42</f>
        <v>4.2588853564027645E-3</v>
      </c>
    </row>
    <row r="77" spans="2:14">
      <c r="B77" s="99" t="s">
        <v>1679</v>
      </c>
      <c r="C77" s="98" t="s">
        <v>1680</v>
      </c>
      <c r="D77" s="79" t="s">
        <v>1437</v>
      </c>
      <c r="E77" s="98"/>
      <c r="F77" s="79" t="s">
        <v>1559</v>
      </c>
      <c r="G77" s="79" t="s">
        <v>132</v>
      </c>
      <c r="H77" s="102">
        <v>33959.680072000003</v>
      </c>
      <c r="I77" s="78">
        <v>2668</v>
      </c>
      <c r="J77" s="98"/>
      <c r="K77" s="102">
        <v>3188.3697662530003</v>
      </c>
      <c r="L77" s="103">
        <v>4.3482304829705508E-4</v>
      </c>
      <c r="M77" s="103">
        <f t="shared" si="1"/>
        <v>6.0734718973737686E-3</v>
      </c>
      <c r="N77" s="103">
        <f>K77/'סכום נכסי הקרן'!$C$42</f>
        <v>7.4545576183895294E-4</v>
      </c>
    </row>
    <row r="78" spans="2:14">
      <c r="B78" s="71"/>
      <c r="C78" s="98"/>
      <c r="D78" s="98"/>
      <c r="E78" s="98"/>
      <c r="F78" s="98"/>
      <c r="G78" s="98"/>
      <c r="H78" s="102"/>
      <c r="I78" s="78"/>
      <c r="J78" s="98"/>
      <c r="K78" s="98"/>
      <c r="L78" s="98"/>
      <c r="M78" s="103"/>
      <c r="N78" s="98"/>
    </row>
    <row r="79" spans="2:14">
      <c r="B79" s="82" t="s">
        <v>227</v>
      </c>
      <c r="C79" s="70"/>
      <c r="D79" s="70"/>
      <c r="E79" s="70"/>
      <c r="F79" s="70"/>
      <c r="G79" s="70"/>
      <c r="H79" s="100"/>
      <c r="I79" s="77"/>
      <c r="J79" s="70"/>
      <c r="K79" s="100">
        <v>7552.2760172940007</v>
      </c>
      <c r="L79" s="70"/>
      <c r="M79" s="101">
        <f t="shared" si="1"/>
        <v>1.4386203456617926E-2</v>
      </c>
      <c r="N79" s="101">
        <f>K79/'סכום נכסי הקרן'!$C$42</f>
        <v>1.765757451246392E-3</v>
      </c>
    </row>
    <row r="80" spans="2:14">
      <c r="B80" s="99" t="s">
        <v>1681</v>
      </c>
      <c r="C80" s="98" t="s">
        <v>1682</v>
      </c>
      <c r="D80" s="79" t="s">
        <v>122</v>
      </c>
      <c r="E80" s="98"/>
      <c r="F80" s="79" t="s">
        <v>1589</v>
      </c>
      <c r="G80" s="79" t="s">
        <v>132</v>
      </c>
      <c r="H80" s="102">
        <v>8146.7779680000003</v>
      </c>
      <c r="I80" s="78">
        <v>8904</v>
      </c>
      <c r="J80" s="98"/>
      <c r="K80" s="102">
        <v>2552.6442790420001</v>
      </c>
      <c r="L80" s="103">
        <v>2.5342392040474029E-4</v>
      </c>
      <c r="M80" s="103">
        <f t="shared" si="1"/>
        <v>4.8624891180589942E-3</v>
      </c>
      <c r="N80" s="103">
        <f>K80/'סכום נכסי הקרן'!$C$42</f>
        <v>5.9682016994326971E-4</v>
      </c>
    </row>
    <row r="81" spans="2:14">
      <c r="B81" s="99" t="s">
        <v>1683</v>
      </c>
      <c r="C81" s="98" t="s">
        <v>1684</v>
      </c>
      <c r="D81" s="79" t="s">
        <v>122</v>
      </c>
      <c r="E81" s="98"/>
      <c r="F81" s="79" t="s">
        <v>1589</v>
      </c>
      <c r="G81" s="79" t="s">
        <v>132</v>
      </c>
      <c r="H81" s="102">
        <v>14159.393550000001</v>
      </c>
      <c r="I81" s="78">
        <v>10034</v>
      </c>
      <c r="J81" s="98"/>
      <c r="K81" s="102">
        <v>4999.6317382520001</v>
      </c>
      <c r="L81" s="103">
        <v>3.2983632568958486E-4</v>
      </c>
      <c r="M81" s="103">
        <f t="shared" si="1"/>
        <v>9.5237143385589317E-3</v>
      </c>
      <c r="N81" s="103">
        <f>K81/'סכום נכסי הקרן'!$C$42</f>
        <v>1.1689372813031222E-3</v>
      </c>
    </row>
    <row r="82" spans="2:14">
      <c r="B82" s="120"/>
      <c r="C82" s="120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</row>
    <row r="83" spans="2:14">
      <c r="B83" s="120"/>
      <c r="C83" s="120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</row>
    <row r="84" spans="2:14">
      <c r="B84" s="120"/>
      <c r="C84" s="120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</row>
    <row r="85" spans="2:14">
      <c r="B85" s="128" t="s">
        <v>221</v>
      </c>
      <c r="C85" s="120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</row>
    <row r="86" spans="2:14">
      <c r="B86" s="128" t="s">
        <v>113</v>
      </c>
      <c r="C86" s="120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</row>
    <row r="87" spans="2:14">
      <c r="B87" s="128" t="s">
        <v>204</v>
      </c>
      <c r="C87" s="120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</row>
    <row r="88" spans="2:14">
      <c r="B88" s="128" t="s">
        <v>212</v>
      </c>
      <c r="C88" s="120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</row>
    <row r="89" spans="2:14">
      <c r="B89" s="128" t="s">
        <v>219</v>
      </c>
      <c r="C89" s="120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</row>
    <row r="90" spans="2:14">
      <c r="B90" s="120"/>
      <c r="C90" s="120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</row>
    <row r="91" spans="2:14">
      <c r="B91" s="120"/>
      <c r="C91" s="120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</row>
    <row r="92" spans="2:14">
      <c r="B92" s="120"/>
      <c r="C92" s="120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</row>
    <row r="93" spans="2:14">
      <c r="B93" s="120"/>
      <c r="C93" s="120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</row>
    <row r="94" spans="2:14">
      <c r="B94" s="120"/>
      <c r="C94" s="120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</row>
    <row r="95" spans="2:14">
      <c r="B95" s="120"/>
      <c r="C95" s="120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</row>
    <row r="96" spans="2:14">
      <c r="B96" s="120"/>
      <c r="C96" s="120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</row>
    <row r="97" spans="2:14">
      <c r="B97" s="120"/>
      <c r="C97" s="120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</row>
    <row r="98" spans="2:14">
      <c r="B98" s="120"/>
      <c r="C98" s="120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</row>
    <row r="99" spans="2:14">
      <c r="B99" s="120"/>
      <c r="C99" s="120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</row>
    <row r="100" spans="2:14">
      <c r="B100" s="120"/>
      <c r="C100" s="120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</row>
    <row r="101" spans="2:14">
      <c r="B101" s="120"/>
      <c r="C101" s="120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</row>
    <row r="102" spans="2:14">
      <c r="B102" s="120"/>
      <c r="C102" s="120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</row>
    <row r="103" spans="2:14">
      <c r="B103" s="120"/>
      <c r="C103" s="120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</row>
    <row r="104" spans="2:14">
      <c r="B104" s="120"/>
      <c r="C104" s="120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</row>
    <row r="105" spans="2:14">
      <c r="B105" s="120"/>
      <c r="C105" s="120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</row>
    <row r="106" spans="2:14">
      <c r="B106" s="120"/>
      <c r="C106" s="120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</row>
    <row r="107" spans="2:14">
      <c r="B107" s="120"/>
      <c r="C107" s="120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</row>
    <row r="108" spans="2:14">
      <c r="B108" s="120"/>
      <c r="C108" s="120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</row>
    <row r="109" spans="2:14">
      <c r="B109" s="120"/>
      <c r="C109" s="120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</row>
    <row r="110" spans="2:14">
      <c r="B110" s="120"/>
      <c r="C110" s="120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</row>
    <row r="111" spans="2:14">
      <c r="B111" s="120"/>
      <c r="C111" s="120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</row>
    <row r="112" spans="2:14">
      <c r="B112" s="120"/>
      <c r="C112" s="120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</row>
    <row r="113" spans="2:14">
      <c r="B113" s="120"/>
      <c r="C113" s="120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</row>
    <row r="114" spans="2:14">
      <c r="B114" s="120"/>
      <c r="C114" s="120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</row>
    <row r="115" spans="2:14">
      <c r="B115" s="120"/>
      <c r="C115" s="120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</row>
    <row r="116" spans="2:14">
      <c r="B116" s="120"/>
      <c r="C116" s="120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</row>
    <row r="117" spans="2:14">
      <c r="B117" s="120"/>
      <c r="C117" s="120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</row>
    <row r="118" spans="2:14">
      <c r="B118" s="120"/>
      <c r="C118" s="120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</row>
    <row r="119" spans="2:14">
      <c r="B119" s="120"/>
      <c r="C119" s="120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</row>
    <row r="120" spans="2:14">
      <c r="B120" s="120"/>
      <c r="C120" s="120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</row>
    <row r="121" spans="2:14">
      <c r="B121" s="120"/>
      <c r="C121" s="120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</row>
    <row r="122" spans="2:14">
      <c r="B122" s="120"/>
      <c r="C122" s="120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</row>
    <row r="123" spans="2:14">
      <c r="B123" s="120"/>
      <c r="C123" s="120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</row>
    <row r="124" spans="2:14">
      <c r="B124" s="120"/>
      <c r="C124" s="120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</row>
    <row r="125" spans="2:14">
      <c r="B125" s="120"/>
      <c r="C125" s="120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</row>
    <row r="126" spans="2:14">
      <c r="B126" s="120"/>
      <c r="C126" s="120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</row>
    <row r="127" spans="2:14">
      <c r="B127" s="120"/>
      <c r="C127" s="120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</row>
    <row r="128" spans="2:14">
      <c r="B128" s="120"/>
      <c r="C128" s="120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</row>
    <row r="129" spans="2:14">
      <c r="B129" s="120"/>
      <c r="C129" s="120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</row>
    <row r="130" spans="2:14">
      <c r="B130" s="120"/>
      <c r="C130" s="120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</row>
    <row r="131" spans="2:14">
      <c r="B131" s="120"/>
      <c r="C131" s="120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</row>
    <row r="132" spans="2:14">
      <c r="B132" s="120"/>
      <c r="C132" s="120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</row>
    <row r="133" spans="2:14">
      <c r="B133" s="120"/>
      <c r="C133" s="120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</row>
    <row r="134" spans="2:14">
      <c r="B134" s="120"/>
      <c r="C134" s="120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</row>
    <row r="135" spans="2:14">
      <c r="B135" s="120"/>
      <c r="C135" s="120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</row>
    <row r="136" spans="2:14">
      <c r="B136" s="120"/>
      <c r="C136" s="120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</row>
    <row r="137" spans="2:14">
      <c r="B137" s="120"/>
      <c r="C137" s="120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</row>
    <row r="138" spans="2:14">
      <c r="B138" s="120"/>
      <c r="C138" s="120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</row>
    <row r="139" spans="2:14">
      <c r="B139" s="120"/>
      <c r="C139" s="120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</row>
    <row r="140" spans="2:14">
      <c r="B140" s="120"/>
      <c r="C140" s="120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</row>
    <row r="141" spans="2:14">
      <c r="B141" s="120"/>
      <c r="C141" s="120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</row>
    <row r="142" spans="2:14">
      <c r="B142" s="120"/>
      <c r="C142" s="120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</row>
    <row r="143" spans="2:14">
      <c r="B143" s="120"/>
      <c r="C143" s="120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</row>
    <row r="144" spans="2:14">
      <c r="B144" s="120"/>
      <c r="C144" s="120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</row>
    <row r="145" spans="2:14">
      <c r="B145" s="120"/>
      <c r="C145" s="120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</row>
    <row r="146" spans="2:14">
      <c r="B146" s="120"/>
      <c r="C146" s="120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</row>
    <row r="147" spans="2:14">
      <c r="B147" s="120"/>
      <c r="C147" s="120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</row>
    <row r="148" spans="2:14">
      <c r="B148" s="120"/>
      <c r="C148" s="120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</row>
    <row r="149" spans="2:14">
      <c r="B149" s="120"/>
      <c r="C149" s="120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</row>
    <row r="150" spans="2:14">
      <c r="B150" s="120"/>
      <c r="C150" s="120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</row>
    <row r="151" spans="2:14">
      <c r="B151" s="120"/>
      <c r="C151" s="120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</row>
    <row r="152" spans="2:14">
      <c r="B152" s="120"/>
      <c r="C152" s="120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</row>
    <row r="153" spans="2:14">
      <c r="B153" s="120"/>
      <c r="C153" s="120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</row>
    <row r="154" spans="2:14">
      <c r="B154" s="120"/>
      <c r="C154" s="120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</row>
    <row r="155" spans="2:14">
      <c r="B155" s="120"/>
      <c r="C155" s="120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</row>
    <row r="156" spans="2:14">
      <c r="B156" s="120"/>
      <c r="C156" s="120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</row>
    <row r="157" spans="2:14">
      <c r="B157" s="120"/>
      <c r="C157" s="120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</row>
    <row r="158" spans="2:14">
      <c r="B158" s="120"/>
      <c r="C158" s="120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</row>
    <row r="159" spans="2:14">
      <c r="B159" s="120"/>
      <c r="C159" s="120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</row>
    <row r="160" spans="2:14">
      <c r="B160" s="120"/>
      <c r="C160" s="120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</row>
    <row r="161" spans="2:14">
      <c r="B161" s="120"/>
      <c r="C161" s="120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</row>
    <row r="162" spans="2:14">
      <c r="B162" s="120"/>
      <c r="C162" s="120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</row>
    <row r="163" spans="2:14">
      <c r="B163" s="120"/>
      <c r="C163" s="120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</row>
    <row r="164" spans="2:14">
      <c r="B164" s="120"/>
      <c r="C164" s="120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</row>
    <row r="165" spans="2:14">
      <c r="B165" s="120"/>
      <c r="C165" s="120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</row>
    <row r="166" spans="2:14">
      <c r="B166" s="120"/>
      <c r="C166" s="120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</row>
    <row r="167" spans="2:14">
      <c r="B167" s="120"/>
      <c r="C167" s="120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</row>
    <row r="168" spans="2:14">
      <c r="B168" s="120"/>
      <c r="C168" s="120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</row>
    <row r="169" spans="2:14">
      <c r="B169" s="120"/>
      <c r="C169" s="120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</row>
    <row r="170" spans="2:14">
      <c r="B170" s="120"/>
      <c r="C170" s="120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</row>
    <row r="171" spans="2:14">
      <c r="B171" s="120"/>
      <c r="C171" s="120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</row>
    <row r="172" spans="2:14">
      <c r="B172" s="120"/>
      <c r="C172" s="120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</row>
    <row r="173" spans="2:14">
      <c r="B173" s="120"/>
      <c r="C173" s="120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</row>
    <row r="174" spans="2:14">
      <c r="B174" s="120"/>
      <c r="C174" s="120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</row>
    <row r="175" spans="2:14">
      <c r="B175" s="120"/>
      <c r="C175" s="120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</row>
    <row r="176" spans="2:14">
      <c r="B176" s="120"/>
      <c r="C176" s="120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</row>
    <row r="177" spans="2:14">
      <c r="B177" s="120"/>
      <c r="C177" s="120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</row>
    <row r="178" spans="2:14">
      <c r="B178" s="120"/>
      <c r="C178" s="120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</row>
    <row r="179" spans="2:14">
      <c r="B179" s="120"/>
      <c r="C179" s="120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</row>
    <row r="180" spans="2:14">
      <c r="B180" s="120"/>
      <c r="C180" s="120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</row>
    <row r="181" spans="2:14">
      <c r="B181" s="120"/>
      <c r="C181" s="120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</row>
    <row r="182" spans="2:14">
      <c r="B182" s="120"/>
      <c r="C182" s="120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</row>
    <row r="183" spans="2:14">
      <c r="B183" s="120"/>
      <c r="C183" s="120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</row>
    <row r="184" spans="2:14">
      <c r="B184" s="120"/>
      <c r="C184" s="120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</row>
    <row r="185" spans="2:14">
      <c r="B185" s="120"/>
      <c r="C185" s="120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</row>
    <row r="186" spans="2:14">
      <c r="B186" s="120"/>
      <c r="C186" s="120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</row>
    <row r="187" spans="2:14">
      <c r="B187" s="120"/>
      <c r="C187" s="120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</row>
    <row r="188" spans="2:14">
      <c r="B188" s="120"/>
      <c r="C188" s="120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</row>
    <row r="189" spans="2:14">
      <c r="B189" s="120"/>
      <c r="C189" s="120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</row>
    <row r="190" spans="2:14">
      <c r="B190" s="120"/>
      <c r="C190" s="120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</row>
    <row r="191" spans="2:14">
      <c r="B191" s="120"/>
      <c r="C191" s="120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</row>
    <row r="192" spans="2:14">
      <c r="B192" s="120"/>
      <c r="C192" s="120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</row>
    <row r="193" spans="2:14">
      <c r="B193" s="120"/>
      <c r="C193" s="120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</row>
    <row r="194" spans="2:14">
      <c r="B194" s="120"/>
      <c r="C194" s="120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</row>
    <row r="195" spans="2:14">
      <c r="B195" s="120"/>
      <c r="C195" s="120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</row>
    <row r="196" spans="2:14">
      <c r="B196" s="120"/>
      <c r="C196" s="120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</row>
    <row r="197" spans="2:14">
      <c r="B197" s="120"/>
      <c r="C197" s="120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</row>
    <row r="198" spans="2:14">
      <c r="B198" s="120"/>
      <c r="C198" s="120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</row>
    <row r="199" spans="2:14">
      <c r="B199" s="120"/>
      <c r="C199" s="120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</row>
    <row r="200" spans="2:14">
      <c r="B200" s="120"/>
      <c r="C200" s="120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</row>
    <row r="201" spans="2:14">
      <c r="B201" s="120"/>
      <c r="C201" s="120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</row>
    <row r="202" spans="2:14">
      <c r="B202" s="120"/>
      <c r="C202" s="120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</row>
    <row r="203" spans="2:14">
      <c r="B203" s="120"/>
      <c r="C203" s="120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</row>
    <row r="204" spans="2:14">
      <c r="B204" s="120"/>
      <c r="C204" s="120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</row>
    <row r="205" spans="2:14">
      <c r="B205" s="120"/>
      <c r="C205" s="120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</row>
    <row r="206" spans="2:14">
      <c r="B206" s="120"/>
      <c r="C206" s="120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</row>
    <row r="207" spans="2:14">
      <c r="B207" s="120"/>
      <c r="C207" s="120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</row>
    <row r="208" spans="2:14">
      <c r="B208" s="120"/>
      <c r="C208" s="120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</row>
    <row r="209" spans="2:14">
      <c r="B209" s="120"/>
      <c r="C209" s="120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</row>
    <row r="210" spans="2:14">
      <c r="B210" s="120"/>
      <c r="C210" s="120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</row>
    <row r="211" spans="2:14">
      <c r="B211" s="120"/>
      <c r="C211" s="120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</row>
    <row r="212" spans="2:14">
      <c r="B212" s="120"/>
      <c r="C212" s="120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</row>
    <row r="213" spans="2:14">
      <c r="B213" s="120"/>
      <c r="C213" s="120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</row>
    <row r="214" spans="2:14">
      <c r="B214" s="120"/>
      <c r="C214" s="120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</row>
    <row r="215" spans="2:14">
      <c r="B215" s="120"/>
      <c r="C215" s="120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</row>
    <row r="216" spans="2:14">
      <c r="B216" s="120"/>
      <c r="C216" s="120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</row>
    <row r="217" spans="2:14">
      <c r="B217" s="120"/>
      <c r="C217" s="120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</row>
    <row r="218" spans="2:14">
      <c r="B218" s="120"/>
      <c r="C218" s="120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</row>
    <row r="219" spans="2:14">
      <c r="B219" s="120"/>
      <c r="C219" s="120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</row>
    <row r="220" spans="2:14">
      <c r="B220" s="120"/>
      <c r="C220" s="120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</row>
    <row r="221" spans="2:14">
      <c r="B221" s="120"/>
      <c r="C221" s="120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</row>
    <row r="222" spans="2:14">
      <c r="B222" s="120"/>
      <c r="C222" s="120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</row>
    <row r="223" spans="2:14">
      <c r="B223" s="120"/>
      <c r="C223" s="120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</row>
    <row r="224" spans="2:14">
      <c r="B224" s="120"/>
      <c r="C224" s="120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</row>
    <row r="225" spans="2:14">
      <c r="B225" s="120"/>
      <c r="C225" s="120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</row>
    <row r="226" spans="2:14">
      <c r="B226" s="120"/>
      <c r="C226" s="120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</row>
    <row r="227" spans="2:14">
      <c r="B227" s="120"/>
      <c r="C227" s="120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</row>
    <row r="228" spans="2:14">
      <c r="B228" s="120"/>
      <c r="C228" s="120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</row>
    <row r="229" spans="2:14">
      <c r="B229" s="120"/>
      <c r="C229" s="120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</row>
    <row r="230" spans="2:14">
      <c r="B230" s="120"/>
      <c r="C230" s="120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</row>
    <row r="231" spans="2:14">
      <c r="B231" s="120"/>
      <c r="C231" s="120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</row>
    <row r="232" spans="2:14">
      <c r="B232" s="120"/>
      <c r="C232" s="120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</row>
    <row r="233" spans="2:14">
      <c r="B233" s="120"/>
      <c r="C233" s="120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</row>
    <row r="234" spans="2:14">
      <c r="B234" s="120"/>
      <c r="C234" s="120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</row>
    <row r="235" spans="2:14">
      <c r="B235" s="120"/>
      <c r="C235" s="120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</row>
    <row r="236" spans="2:14">
      <c r="B236" s="120"/>
      <c r="C236" s="120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</row>
    <row r="237" spans="2:14">
      <c r="B237" s="120"/>
      <c r="C237" s="120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</row>
    <row r="238" spans="2:14">
      <c r="B238" s="120"/>
      <c r="C238" s="120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</row>
    <row r="239" spans="2:14">
      <c r="B239" s="120"/>
      <c r="C239" s="120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</row>
    <row r="240" spans="2:14">
      <c r="B240" s="120"/>
      <c r="C240" s="120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</row>
    <row r="241" spans="2:14">
      <c r="B241" s="120"/>
      <c r="C241" s="120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</row>
    <row r="242" spans="2:14">
      <c r="B242" s="120"/>
      <c r="C242" s="120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</row>
    <row r="243" spans="2:14">
      <c r="B243" s="120"/>
      <c r="C243" s="120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</row>
    <row r="244" spans="2:14">
      <c r="B244" s="120"/>
      <c r="C244" s="120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</row>
    <row r="245" spans="2:14">
      <c r="B245" s="120"/>
      <c r="C245" s="120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</row>
    <row r="246" spans="2:14">
      <c r="B246" s="120"/>
      <c r="C246" s="120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</row>
    <row r="247" spans="2:14">
      <c r="B247" s="120"/>
      <c r="C247" s="120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</row>
    <row r="248" spans="2:14">
      <c r="B248" s="120"/>
      <c r="C248" s="120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</row>
    <row r="249" spans="2:14">
      <c r="B249" s="120"/>
      <c r="C249" s="120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</row>
    <row r="250" spans="2:14">
      <c r="B250" s="129"/>
      <c r="C250" s="120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</row>
    <row r="251" spans="2:14">
      <c r="B251" s="129"/>
      <c r="C251" s="120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</row>
    <row r="252" spans="2:14">
      <c r="B252" s="130"/>
      <c r="C252" s="120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</row>
    <row r="253" spans="2:14">
      <c r="B253" s="120"/>
      <c r="C253" s="120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</row>
    <row r="254" spans="2:14">
      <c r="B254" s="120"/>
      <c r="C254" s="120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</row>
    <row r="255" spans="2:14">
      <c r="B255" s="120"/>
      <c r="C255" s="120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</row>
    <row r="256" spans="2:14">
      <c r="B256" s="120"/>
      <c r="C256" s="120"/>
      <c r="D256" s="120"/>
      <c r="E256" s="120"/>
      <c r="F256" s="120"/>
      <c r="G256" s="120"/>
      <c r="H256" s="121"/>
      <c r="I256" s="121"/>
      <c r="J256" s="121"/>
      <c r="K256" s="121"/>
      <c r="L256" s="121"/>
      <c r="M256" s="121"/>
      <c r="N256" s="121"/>
    </row>
    <row r="257" spans="2:14">
      <c r="B257" s="120"/>
      <c r="C257" s="120"/>
      <c r="D257" s="120"/>
      <c r="E257" s="120"/>
      <c r="F257" s="120"/>
      <c r="G257" s="120"/>
      <c r="H257" s="121"/>
      <c r="I257" s="121"/>
      <c r="J257" s="121"/>
      <c r="K257" s="121"/>
      <c r="L257" s="121"/>
      <c r="M257" s="121"/>
      <c r="N257" s="121"/>
    </row>
    <row r="258" spans="2:14">
      <c r="B258" s="120"/>
      <c r="C258" s="120"/>
      <c r="D258" s="120"/>
      <c r="E258" s="120"/>
      <c r="F258" s="120"/>
      <c r="G258" s="120"/>
      <c r="H258" s="121"/>
      <c r="I258" s="121"/>
      <c r="J258" s="121"/>
      <c r="K258" s="121"/>
      <c r="L258" s="121"/>
      <c r="M258" s="121"/>
      <c r="N258" s="121"/>
    </row>
    <row r="259" spans="2:14">
      <c r="B259" s="120"/>
      <c r="C259" s="120"/>
      <c r="D259" s="120"/>
      <c r="E259" s="120"/>
      <c r="F259" s="120"/>
      <c r="G259" s="120"/>
      <c r="H259" s="121"/>
      <c r="I259" s="121"/>
      <c r="J259" s="121"/>
      <c r="K259" s="121"/>
      <c r="L259" s="121"/>
      <c r="M259" s="121"/>
      <c r="N259" s="121"/>
    </row>
    <row r="260" spans="2:14">
      <c r="B260" s="120"/>
      <c r="C260" s="120"/>
      <c r="D260" s="120"/>
      <c r="E260" s="120"/>
      <c r="F260" s="120"/>
      <c r="G260" s="120"/>
      <c r="H260" s="121"/>
      <c r="I260" s="121"/>
      <c r="J260" s="121"/>
      <c r="K260" s="121"/>
      <c r="L260" s="121"/>
      <c r="M260" s="121"/>
      <c r="N260" s="121"/>
    </row>
    <row r="261" spans="2:14">
      <c r="B261" s="120"/>
      <c r="C261" s="120"/>
      <c r="D261" s="120"/>
      <c r="E261" s="120"/>
      <c r="F261" s="120"/>
      <c r="G261" s="120"/>
      <c r="H261" s="121"/>
      <c r="I261" s="121"/>
      <c r="J261" s="121"/>
      <c r="K261" s="121"/>
      <c r="L261" s="121"/>
      <c r="M261" s="121"/>
      <c r="N261" s="121"/>
    </row>
    <row r="262" spans="2:14">
      <c r="B262" s="120"/>
      <c r="C262" s="120"/>
      <c r="D262" s="120"/>
      <c r="E262" s="120"/>
      <c r="F262" s="120"/>
      <c r="G262" s="120"/>
      <c r="H262" s="121"/>
      <c r="I262" s="121"/>
      <c r="J262" s="121"/>
      <c r="K262" s="121"/>
      <c r="L262" s="121"/>
      <c r="M262" s="121"/>
      <c r="N262" s="121"/>
    </row>
    <row r="263" spans="2:14">
      <c r="B263" s="120"/>
      <c r="C263" s="120"/>
      <c r="D263" s="120"/>
      <c r="E263" s="120"/>
      <c r="F263" s="120"/>
      <c r="G263" s="120"/>
      <c r="H263" s="121"/>
      <c r="I263" s="121"/>
      <c r="J263" s="121"/>
      <c r="K263" s="121"/>
      <c r="L263" s="121"/>
      <c r="M263" s="121"/>
      <c r="N263" s="121"/>
    </row>
    <row r="264" spans="2:14">
      <c r="B264" s="120"/>
      <c r="C264" s="120"/>
      <c r="D264" s="120"/>
      <c r="E264" s="120"/>
      <c r="F264" s="120"/>
      <c r="G264" s="120"/>
      <c r="H264" s="121"/>
      <c r="I264" s="121"/>
      <c r="J264" s="121"/>
      <c r="K264" s="121"/>
      <c r="L264" s="121"/>
      <c r="M264" s="121"/>
      <c r="N264" s="121"/>
    </row>
    <row r="265" spans="2:14">
      <c r="B265" s="120"/>
      <c r="C265" s="120"/>
      <c r="D265" s="120"/>
      <c r="E265" s="120"/>
      <c r="F265" s="120"/>
      <c r="G265" s="120"/>
      <c r="H265" s="121"/>
      <c r="I265" s="121"/>
      <c r="J265" s="121"/>
      <c r="K265" s="121"/>
      <c r="L265" s="121"/>
      <c r="M265" s="121"/>
      <c r="N265" s="121"/>
    </row>
    <row r="266" spans="2:14">
      <c r="B266" s="120"/>
      <c r="C266" s="120"/>
      <c r="D266" s="120"/>
      <c r="E266" s="120"/>
      <c r="F266" s="120"/>
      <c r="G266" s="120"/>
      <c r="H266" s="121"/>
      <c r="I266" s="121"/>
      <c r="J266" s="121"/>
      <c r="K266" s="121"/>
      <c r="L266" s="121"/>
      <c r="M266" s="121"/>
      <c r="N266" s="121"/>
    </row>
    <row r="267" spans="2:14">
      <c r="B267" s="120"/>
      <c r="C267" s="120"/>
      <c r="D267" s="120"/>
      <c r="E267" s="120"/>
      <c r="F267" s="120"/>
      <c r="G267" s="120"/>
      <c r="H267" s="121"/>
      <c r="I267" s="121"/>
      <c r="J267" s="121"/>
      <c r="K267" s="121"/>
      <c r="L267" s="121"/>
      <c r="M267" s="121"/>
      <c r="N267" s="121"/>
    </row>
    <row r="268" spans="2:14">
      <c r="B268" s="120"/>
      <c r="C268" s="120"/>
      <c r="D268" s="120"/>
      <c r="E268" s="120"/>
      <c r="F268" s="120"/>
      <c r="G268" s="120"/>
      <c r="H268" s="121"/>
      <c r="I268" s="121"/>
      <c r="J268" s="121"/>
      <c r="K268" s="121"/>
      <c r="L268" s="121"/>
      <c r="M268" s="121"/>
      <c r="N268" s="121"/>
    </row>
    <row r="269" spans="2:14">
      <c r="B269" s="120"/>
      <c r="C269" s="120"/>
      <c r="D269" s="120"/>
      <c r="E269" s="120"/>
      <c r="F269" s="120"/>
      <c r="G269" s="120"/>
      <c r="H269" s="121"/>
      <c r="I269" s="121"/>
      <c r="J269" s="121"/>
      <c r="K269" s="121"/>
      <c r="L269" s="121"/>
      <c r="M269" s="121"/>
      <c r="N269" s="121"/>
    </row>
    <row r="270" spans="2:14">
      <c r="B270" s="120"/>
      <c r="C270" s="120"/>
      <c r="D270" s="120"/>
      <c r="E270" s="120"/>
      <c r="F270" s="120"/>
      <c r="G270" s="120"/>
      <c r="H270" s="121"/>
      <c r="I270" s="121"/>
      <c r="J270" s="121"/>
      <c r="K270" s="121"/>
      <c r="L270" s="121"/>
      <c r="M270" s="121"/>
      <c r="N270" s="121"/>
    </row>
    <row r="271" spans="2:14">
      <c r="B271" s="120"/>
      <c r="C271" s="120"/>
      <c r="D271" s="120"/>
      <c r="E271" s="120"/>
      <c r="F271" s="120"/>
      <c r="G271" s="120"/>
      <c r="H271" s="121"/>
      <c r="I271" s="121"/>
      <c r="J271" s="121"/>
      <c r="K271" s="121"/>
      <c r="L271" s="121"/>
      <c r="M271" s="121"/>
      <c r="N271" s="121"/>
    </row>
    <row r="272" spans="2:14">
      <c r="B272" s="120"/>
      <c r="C272" s="120"/>
      <c r="D272" s="120"/>
      <c r="E272" s="120"/>
      <c r="F272" s="120"/>
      <c r="G272" s="120"/>
      <c r="H272" s="121"/>
      <c r="I272" s="121"/>
      <c r="J272" s="121"/>
      <c r="K272" s="121"/>
      <c r="L272" s="121"/>
      <c r="M272" s="121"/>
      <c r="N272" s="121"/>
    </row>
    <row r="273" spans="2:14">
      <c r="B273" s="120"/>
      <c r="C273" s="120"/>
      <c r="D273" s="120"/>
      <c r="E273" s="120"/>
      <c r="F273" s="120"/>
      <c r="G273" s="120"/>
      <c r="H273" s="121"/>
      <c r="I273" s="121"/>
      <c r="J273" s="121"/>
      <c r="K273" s="121"/>
      <c r="L273" s="121"/>
      <c r="M273" s="121"/>
      <c r="N273" s="121"/>
    </row>
    <row r="274" spans="2:14">
      <c r="B274" s="120"/>
      <c r="C274" s="120"/>
      <c r="D274" s="120"/>
      <c r="E274" s="120"/>
      <c r="F274" s="120"/>
      <c r="G274" s="120"/>
      <c r="H274" s="121"/>
      <c r="I274" s="121"/>
      <c r="J274" s="121"/>
      <c r="K274" s="121"/>
      <c r="L274" s="121"/>
      <c r="M274" s="121"/>
      <c r="N274" s="121"/>
    </row>
    <row r="275" spans="2:14">
      <c r="B275" s="120"/>
      <c r="C275" s="120"/>
      <c r="D275" s="120"/>
      <c r="E275" s="120"/>
      <c r="F275" s="120"/>
      <c r="G275" s="120"/>
      <c r="H275" s="121"/>
      <c r="I275" s="121"/>
      <c r="J275" s="121"/>
      <c r="K275" s="121"/>
      <c r="L275" s="121"/>
      <c r="M275" s="121"/>
      <c r="N275" s="121"/>
    </row>
    <row r="276" spans="2:14">
      <c r="B276" s="120"/>
      <c r="C276" s="120"/>
      <c r="D276" s="120"/>
      <c r="E276" s="120"/>
      <c r="F276" s="120"/>
      <c r="G276" s="120"/>
      <c r="H276" s="121"/>
      <c r="I276" s="121"/>
      <c r="J276" s="121"/>
      <c r="K276" s="121"/>
      <c r="L276" s="121"/>
      <c r="M276" s="121"/>
      <c r="N276" s="121"/>
    </row>
    <row r="277" spans="2:14">
      <c r="B277" s="120"/>
      <c r="C277" s="120"/>
      <c r="D277" s="120"/>
      <c r="E277" s="120"/>
      <c r="F277" s="120"/>
      <c r="G277" s="120"/>
      <c r="H277" s="121"/>
      <c r="I277" s="121"/>
      <c r="J277" s="121"/>
      <c r="K277" s="121"/>
      <c r="L277" s="121"/>
      <c r="M277" s="121"/>
      <c r="N277" s="121"/>
    </row>
    <row r="278" spans="2:14">
      <c r="B278" s="120"/>
      <c r="C278" s="120"/>
      <c r="D278" s="120"/>
      <c r="E278" s="120"/>
      <c r="F278" s="120"/>
      <c r="G278" s="120"/>
      <c r="H278" s="121"/>
      <c r="I278" s="121"/>
      <c r="J278" s="121"/>
      <c r="K278" s="121"/>
      <c r="L278" s="121"/>
      <c r="M278" s="121"/>
      <c r="N278" s="121"/>
    </row>
    <row r="279" spans="2:14">
      <c r="B279" s="120"/>
      <c r="C279" s="120"/>
      <c r="D279" s="120"/>
      <c r="E279" s="120"/>
      <c r="F279" s="120"/>
      <c r="G279" s="120"/>
      <c r="H279" s="121"/>
      <c r="I279" s="121"/>
      <c r="J279" s="121"/>
      <c r="K279" s="121"/>
      <c r="L279" s="121"/>
      <c r="M279" s="121"/>
      <c r="N279" s="121"/>
    </row>
    <row r="280" spans="2:14">
      <c r="B280" s="120"/>
      <c r="C280" s="120"/>
      <c r="D280" s="120"/>
      <c r="E280" s="120"/>
      <c r="F280" s="120"/>
      <c r="G280" s="120"/>
      <c r="H280" s="121"/>
      <c r="I280" s="121"/>
      <c r="J280" s="121"/>
      <c r="K280" s="121"/>
      <c r="L280" s="121"/>
      <c r="M280" s="121"/>
      <c r="N280" s="121"/>
    </row>
    <row r="281" spans="2:14">
      <c r="B281" s="120"/>
      <c r="C281" s="120"/>
      <c r="D281" s="120"/>
      <c r="E281" s="120"/>
      <c r="F281" s="120"/>
      <c r="G281" s="120"/>
      <c r="H281" s="121"/>
      <c r="I281" s="121"/>
      <c r="J281" s="121"/>
      <c r="K281" s="121"/>
      <c r="L281" s="121"/>
      <c r="M281" s="121"/>
      <c r="N281" s="121"/>
    </row>
    <row r="282" spans="2:14">
      <c r="B282" s="120"/>
      <c r="C282" s="120"/>
      <c r="D282" s="120"/>
      <c r="E282" s="120"/>
      <c r="F282" s="120"/>
      <c r="G282" s="120"/>
      <c r="H282" s="121"/>
      <c r="I282" s="121"/>
      <c r="J282" s="121"/>
      <c r="K282" s="121"/>
      <c r="L282" s="121"/>
      <c r="M282" s="121"/>
      <c r="N282" s="121"/>
    </row>
    <row r="283" spans="2:14">
      <c r="B283" s="120"/>
      <c r="C283" s="120"/>
      <c r="D283" s="120"/>
      <c r="E283" s="120"/>
      <c r="F283" s="120"/>
      <c r="G283" s="120"/>
      <c r="H283" s="121"/>
      <c r="I283" s="121"/>
      <c r="J283" s="121"/>
      <c r="K283" s="121"/>
      <c r="L283" s="121"/>
      <c r="M283" s="121"/>
      <c r="N283" s="121"/>
    </row>
    <row r="284" spans="2:14">
      <c r="B284" s="120"/>
      <c r="C284" s="120"/>
      <c r="D284" s="120"/>
      <c r="E284" s="120"/>
      <c r="F284" s="120"/>
      <c r="G284" s="120"/>
      <c r="H284" s="121"/>
      <c r="I284" s="121"/>
      <c r="J284" s="121"/>
      <c r="K284" s="121"/>
      <c r="L284" s="121"/>
      <c r="M284" s="121"/>
      <c r="N284" s="121"/>
    </row>
    <row r="285" spans="2:14">
      <c r="B285" s="120"/>
      <c r="C285" s="120"/>
      <c r="D285" s="120"/>
      <c r="E285" s="120"/>
      <c r="F285" s="120"/>
      <c r="G285" s="120"/>
      <c r="H285" s="121"/>
      <c r="I285" s="121"/>
      <c r="J285" s="121"/>
      <c r="K285" s="121"/>
      <c r="L285" s="121"/>
      <c r="M285" s="121"/>
      <c r="N285" s="121"/>
    </row>
    <row r="286" spans="2:14">
      <c r="B286" s="120"/>
      <c r="C286" s="120"/>
      <c r="D286" s="120"/>
      <c r="E286" s="120"/>
      <c r="F286" s="120"/>
      <c r="G286" s="120"/>
      <c r="H286" s="121"/>
      <c r="I286" s="121"/>
      <c r="J286" s="121"/>
      <c r="K286" s="121"/>
      <c r="L286" s="121"/>
      <c r="M286" s="121"/>
      <c r="N286" s="121"/>
    </row>
    <row r="287" spans="2:14">
      <c r="B287" s="120"/>
      <c r="C287" s="120"/>
      <c r="D287" s="120"/>
      <c r="E287" s="120"/>
      <c r="F287" s="120"/>
      <c r="G287" s="120"/>
      <c r="H287" s="121"/>
      <c r="I287" s="121"/>
      <c r="J287" s="121"/>
      <c r="K287" s="121"/>
      <c r="L287" s="121"/>
      <c r="M287" s="121"/>
      <c r="N287" s="121"/>
    </row>
    <row r="288" spans="2:14">
      <c r="B288" s="120"/>
      <c r="C288" s="120"/>
      <c r="D288" s="120"/>
      <c r="E288" s="120"/>
      <c r="F288" s="120"/>
      <c r="G288" s="120"/>
      <c r="H288" s="121"/>
      <c r="I288" s="121"/>
      <c r="J288" s="121"/>
      <c r="K288" s="121"/>
      <c r="L288" s="121"/>
      <c r="M288" s="121"/>
      <c r="N288" s="121"/>
    </row>
    <row r="289" spans="2:14">
      <c r="B289" s="120"/>
      <c r="C289" s="120"/>
      <c r="D289" s="120"/>
      <c r="E289" s="120"/>
      <c r="F289" s="120"/>
      <c r="G289" s="120"/>
      <c r="H289" s="121"/>
      <c r="I289" s="121"/>
      <c r="J289" s="121"/>
      <c r="K289" s="121"/>
      <c r="L289" s="121"/>
      <c r="M289" s="121"/>
      <c r="N289" s="121"/>
    </row>
    <row r="290" spans="2:14">
      <c r="B290" s="120"/>
      <c r="C290" s="120"/>
      <c r="D290" s="120"/>
      <c r="E290" s="120"/>
      <c r="F290" s="120"/>
      <c r="G290" s="120"/>
      <c r="H290" s="121"/>
      <c r="I290" s="121"/>
      <c r="J290" s="121"/>
      <c r="K290" s="121"/>
      <c r="L290" s="121"/>
      <c r="M290" s="121"/>
      <c r="N290" s="121"/>
    </row>
    <row r="291" spans="2:14">
      <c r="B291" s="120"/>
      <c r="C291" s="120"/>
      <c r="D291" s="120"/>
      <c r="E291" s="120"/>
      <c r="F291" s="120"/>
      <c r="G291" s="120"/>
      <c r="H291" s="121"/>
      <c r="I291" s="121"/>
      <c r="J291" s="121"/>
      <c r="K291" s="121"/>
      <c r="L291" s="121"/>
      <c r="M291" s="121"/>
      <c r="N291" s="121"/>
    </row>
    <row r="292" spans="2:14">
      <c r="B292" s="120"/>
      <c r="C292" s="120"/>
      <c r="D292" s="120"/>
      <c r="E292" s="120"/>
      <c r="F292" s="120"/>
      <c r="G292" s="120"/>
      <c r="H292" s="121"/>
      <c r="I292" s="121"/>
      <c r="J292" s="121"/>
      <c r="K292" s="121"/>
      <c r="L292" s="121"/>
      <c r="M292" s="121"/>
      <c r="N292" s="121"/>
    </row>
    <row r="293" spans="2:14">
      <c r="B293" s="120"/>
      <c r="C293" s="120"/>
      <c r="D293" s="120"/>
      <c r="E293" s="120"/>
      <c r="F293" s="120"/>
      <c r="G293" s="120"/>
      <c r="H293" s="121"/>
      <c r="I293" s="121"/>
      <c r="J293" s="121"/>
      <c r="K293" s="121"/>
      <c r="L293" s="121"/>
      <c r="M293" s="121"/>
      <c r="N293" s="121"/>
    </row>
    <row r="294" spans="2:14">
      <c r="B294" s="120"/>
      <c r="C294" s="120"/>
      <c r="D294" s="120"/>
      <c r="E294" s="120"/>
      <c r="F294" s="120"/>
      <c r="G294" s="120"/>
      <c r="H294" s="121"/>
      <c r="I294" s="121"/>
      <c r="J294" s="121"/>
      <c r="K294" s="121"/>
      <c r="L294" s="121"/>
      <c r="M294" s="121"/>
      <c r="N294" s="121"/>
    </row>
    <row r="295" spans="2:14">
      <c r="B295" s="120"/>
      <c r="C295" s="120"/>
      <c r="D295" s="120"/>
      <c r="E295" s="120"/>
      <c r="F295" s="120"/>
      <c r="G295" s="120"/>
      <c r="H295" s="121"/>
      <c r="I295" s="121"/>
      <c r="J295" s="121"/>
      <c r="K295" s="121"/>
      <c r="L295" s="121"/>
      <c r="M295" s="121"/>
      <c r="N295" s="121"/>
    </row>
    <row r="296" spans="2:14">
      <c r="B296" s="120"/>
      <c r="C296" s="120"/>
      <c r="D296" s="120"/>
      <c r="E296" s="120"/>
      <c r="F296" s="120"/>
      <c r="G296" s="120"/>
      <c r="H296" s="121"/>
      <c r="I296" s="121"/>
      <c r="J296" s="121"/>
      <c r="K296" s="121"/>
      <c r="L296" s="121"/>
      <c r="M296" s="121"/>
      <c r="N296" s="121"/>
    </row>
    <row r="297" spans="2:14">
      <c r="B297" s="120"/>
      <c r="C297" s="120"/>
      <c r="D297" s="120"/>
      <c r="E297" s="120"/>
      <c r="F297" s="120"/>
      <c r="G297" s="120"/>
      <c r="H297" s="121"/>
      <c r="I297" s="121"/>
      <c r="J297" s="121"/>
      <c r="K297" s="121"/>
      <c r="L297" s="121"/>
      <c r="M297" s="121"/>
      <c r="N297" s="121"/>
    </row>
    <row r="298" spans="2:14">
      <c r="B298" s="120"/>
      <c r="C298" s="120"/>
      <c r="D298" s="120"/>
      <c r="E298" s="120"/>
      <c r="F298" s="120"/>
      <c r="G298" s="120"/>
      <c r="H298" s="121"/>
      <c r="I298" s="121"/>
      <c r="J298" s="121"/>
      <c r="K298" s="121"/>
      <c r="L298" s="121"/>
      <c r="M298" s="121"/>
      <c r="N298" s="121"/>
    </row>
    <row r="299" spans="2:14">
      <c r="B299" s="120"/>
      <c r="C299" s="120"/>
      <c r="D299" s="120"/>
      <c r="E299" s="120"/>
      <c r="F299" s="120"/>
      <c r="G299" s="120"/>
      <c r="H299" s="121"/>
      <c r="I299" s="121"/>
      <c r="J299" s="121"/>
      <c r="K299" s="121"/>
      <c r="L299" s="121"/>
      <c r="M299" s="121"/>
      <c r="N299" s="121"/>
    </row>
    <row r="300" spans="2:14">
      <c r="B300" s="120"/>
      <c r="C300" s="120"/>
      <c r="D300" s="120"/>
      <c r="E300" s="120"/>
      <c r="F300" s="120"/>
      <c r="G300" s="120"/>
      <c r="H300" s="121"/>
      <c r="I300" s="121"/>
      <c r="J300" s="121"/>
      <c r="K300" s="121"/>
      <c r="L300" s="121"/>
      <c r="M300" s="121"/>
      <c r="N300" s="121"/>
    </row>
    <row r="301" spans="2:14">
      <c r="B301" s="120"/>
      <c r="C301" s="120"/>
      <c r="D301" s="120"/>
      <c r="E301" s="120"/>
      <c r="F301" s="120"/>
      <c r="G301" s="120"/>
      <c r="H301" s="121"/>
      <c r="I301" s="121"/>
      <c r="J301" s="121"/>
      <c r="K301" s="121"/>
      <c r="L301" s="121"/>
      <c r="M301" s="121"/>
      <c r="N301" s="121"/>
    </row>
    <row r="302" spans="2:14">
      <c r="B302" s="120"/>
      <c r="C302" s="120"/>
      <c r="D302" s="120"/>
      <c r="E302" s="120"/>
      <c r="F302" s="120"/>
      <c r="G302" s="120"/>
      <c r="H302" s="121"/>
      <c r="I302" s="121"/>
      <c r="J302" s="121"/>
      <c r="K302" s="121"/>
      <c r="L302" s="121"/>
      <c r="M302" s="121"/>
      <c r="N302" s="121"/>
    </row>
    <row r="303" spans="2:14">
      <c r="B303" s="120"/>
      <c r="C303" s="120"/>
      <c r="D303" s="120"/>
      <c r="E303" s="120"/>
      <c r="F303" s="120"/>
      <c r="G303" s="120"/>
      <c r="H303" s="121"/>
      <c r="I303" s="121"/>
      <c r="J303" s="121"/>
      <c r="K303" s="121"/>
      <c r="L303" s="121"/>
      <c r="M303" s="121"/>
      <c r="N303" s="121"/>
    </row>
    <row r="304" spans="2:14">
      <c r="B304" s="120"/>
      <c r="C304" s="120"/>
      <c r="D304" s="120"/>
      <c r="E304" s="120"/>
      <c r="F304" s="120"/>
      <c r="G304" s="120"/>
      <c r="H304" s="121"/>
      <c r="I304" s="121"/>
      <c r="J304" s="121"/>
      <c r="K304" s="121"/>
      <c r="L304" s="121"/>
      <c r="M304" s="121"/>
      <c r="N304" s="121"/>
    </row>
    <row r="305" spans="2:14">
      <c r="B305" s="120"/>
      <c r="C305" s="120"/>
      <c r="D305" s="120"/>
      <c r="E305" s="120"/>
      <c r="F305" s="120"/>
      <c r="G305" s="120"/>
      <c r="H305" s="121"/>
      <c r="I305" s="121"/>
      <c r="J305" s="121"/>
      <c r="K305" s="121"/>
      <c r="L305" s="121"/>
      <c r="M305" s="121"/>
      <c r="N305" s="121"/>
    </row>
    <row r="306" spans="2:14">
      <c r="B306" s="120"/>
      <c r="C306" s="120"/>
      <c r="D306" s="120"/>
      <c r="E306" s="120"/>
      <c r="F306" s="120"/>
      <c r="G306" s="120"/>
      <c r="H306" s="121"/>
      <c r="I306" s="121"/>
      <c r="J306" s="121"/>
      <c r="K306" s="121"/>
      <c r="L306" s="121"/>
      <c r="M306" s="121"/>
      <c r="N306" s="121"/>
    </row>
    <row r="307" spans="2:14">
      <c r="B307" s="120"/>
      <c r="C307" s="120"/>
      <c r="D307" s="120"/>
      <c r="E307" s="120"/>
      <c r="F307" s="120"/>
      <c r="G307" s="120"/>
      <c r="H307" s="121"/>
      <c r="I307" s="121"/>
      <c r="J307" s="121"/>
      <c r="K307" s="121"/>
      <c r="L307" s="121"/>
      <c r="M307" s="121"/>
      <c r="N307" s="121"/>
    </row>
    <row r="308" spans="2:14">
      <c r="B308" s="120"/>
      <c r="C308" s="120"/>
      <c r="D308" s="120"/>
      <c r="E308" s="120"/>
      <c r="F308" s="120"/>
      <c r="G308" s="120"/>
      <c r="H308" s="121"/>
      <c r="I308" s="121"/>
      <c r="J308" s="121"/>
      <c r="K308" s="121"/>
      <c r="L308" s="121"/>
      <c r="M308" s="121"/>
      <c r="N308" s="121"/>
    </row>
    <row r="309" spans="2:14">
      <c r="B309" s="120"/>
      <c r="C309" s="120"/>
      <c r="D309" s="120"/>
      <c r="E309" s="120"/>
      <c r="F309" s="120"/>
      <c r="G309" s="120"/>
      <c r="H309" s="121"/>
      <c r="I309" s="121"/>
      <c r="J309" s="121"/>
      <c r="K309" s="121"/>
      <c r="L309" s="121"/>
      <c r="M309" s="121"/>
      <c r="N309" s="121"/>
    </row>
    <row r="310" spans="2:14">
      <c r="B310" s="120"/>
      <c r="C310" s="120"/>
      <c r="D310" s="120"/>
      <c r="E310" s="120"/>
      <c r="F310" s="120"/>
      <c r="G310" s="120"/>
      <c r="H310" s="121"/>
      <c r="I310" s="121"/>
      <c r="J310" s="121"/>
      <c r="K310" s="121"/>
      <c r="L310" s="121"/>
      <c r="M310" s="121"/>
      <c r="N310" s="121"/>
    </row>
    <row r="311" spans="2:14">
      <c r="B311" s="120"/>
      <c r="C311" s="120"/>
      <c r="D311" s="120"/>
      <c r="E311" s="120"/>
      <c r="F311" s="120"/>
      <c r="G311" s="120"/>
      <c r="H311" s="121"/>
      <c r="I311" s="121"/>
      <c r="J311" s="121"/>
      <c r="K311" s="121"/>
      <c r="L311" s="121"/>
      <c r="M311" s="121"/>
      <c r="N311" s="121"/>
    </row>
    <row r="312" spans="2:14">
      <c r="B312" s="120"/>
      <c r="C312" s="120"/>
      <c r="D312" s="120"/>
      <c r="E312" s="120"/>
      <c r="F312" s="120"/>
      <c r="G312" s="120"/>
      <c r="H312" s="121"/>
      <c r="I312" s="121"/>
      <c r="J312" s="121"/>
      <c r="K312" s="121"/>
      <c r="L312" s="121"/>
      <c r="M312" s="121"/>
      <c r="N312" s="121"/>
    </row>
    <row r="313" spans="2:14">
      <c r="B313" s="120"/>
      <c r="C313" s="120"/>
      <c r="D313" s="120"/>
      <c r="E313" s="120"/>
      <c r="F313" s="120"/>
      <c r="G313" s="120"/>
      <c r="H313" s="121"/>
      <c r="I313" s="121"/>
      <c r="J313" s="121"/>
      <c r="K313" s="121"/>
      <c r="L313" s="121"/>
      <c r="M313" s="121"/>
      <c r="N313" s="121"/>
    </row>
    <row r="314" spans="2:14">
      <c r="B314" s="120"/>
      <c r="C314" s="120"/>
      <c r="D314" s="120"/>
      <c r="E314" s="120"/>
      <c r="F314" s="120"/>
      <c r="G314" s="120"/>
      <c r="H314" s="121"/>
      <c r="I314" s="121"/>
      <c r="J314" s="121"/>
      <c r="K314" s="121"/>
      <c r="L314" s="121"/>
      <c r="M314" s="121"/>
      <c r="N314" s="121"/>
    </row>
    <row r="315" spans="2:14">
      <c r="B315" s="120"/>
      <c r="C315" s="120"/>
      <c r="D315" s="120"/>
      <c r="E315" s="120"/>
      <c r="F315" s="120"/>
      <c r="G315" s="120"/>
      <c r="H315" s="121"/>
      <c r="I315" s="121"/>
      <c r="J315" s="121"/>
      <c r="K315" s="121"/>
      <c r="L315" s="121"/>
      <c r="M315" s="121"/>
      <c r="N315" s="121"/>
    </row>
    <row r="316" spans="2:14">
      <c r="B316" s="120"/>
      <c r="C316" s="120"/>
      <c r="D316" s="120"/>
      <c r="E316" s="120"/>
      <c r="F316" s="120"/>
      <c r="G316" s="120"/>
      <c r="H316" s="121"/>
      <c r="I316" s="121"/>
      <c r="J316" s="121"/>
      <c r="K316" s="121"/>
      <c r="L316" s="121"/>
      <c r="M316" s="121"/>
      <c r="N316" s="121"/>
    </row>
    <row r="317" spans="2:14">
      <c r="B317" s="120"/>
      <c r="C317" s="120"/>
      <c r="D317" s="120"/>
      <c r="E317" s="120"/>
      <c r="F317" s="120"/>
      <c r="G317" s="120"/>
      <c r="H317" s="121"/>
      <c r="I317" s="121"/>
      <c r="J317" s="121"/>
      <c r="K317" s="121"/>
      <c r="L317" s="121"/>
      <c r="M317" s="121"/>
      <c r="N317" s="121"/>
    </row>
    <row r="318" spans="2:14">
      <c r="B318" s="120"/>
      <c r="C318" s="120"/>
      <c r="D318" s="120"/>
      <c r="E318" s="120"/>
      <c r="F318" s="120"/>
      <c r="G318" s="120"/>
      <c r="H318" s="121"/>
      <c r="I318" s="121"/>
      <c r="J318" s="121"/>
      <c r="K318" s="121"/>
      <c r="L318" s="121"/>
      <c r="M318" s="121"/>
      <c r="N318" s="121"/>
    </row>
    <row r="319" spans="2:14">
      <c r="B319" s="120"/>
      <c r="C319" s="120"/>
      <c r="D319" s="120"/>
      <c r="E319" s="120"/>
      <c r="F319" s="120"/>
      <c r="G319" s="120"/>
      <c r="H319" s="121"/>
      <c r="I319" s="121"/>
      <c r="J319" s="121"/>
      <c r="K319" s="121"/>
      <c r="L319" s="121"/>
      <c r="M319" s="121"/>
      <c r="N319" s="121"/>
    </row>
    <row r="320" spans="2:14">
      <c r="B320" s="120"/>
      <c r="C320" s="120"/>
      <c r="D320" s="120"/>
      <c r="E320" s="120"/>
      <c r="F320" s="120"/>
      <c r="G320" s="120"/>
      <c r="H320" s="121"/>
      <c r="I320" s="121"/>
      <c r="J320" s="121"/>
      <c r="K320" s="121"/>
      <c r="L320" s="121"/>
      <c r="M320" s="121"/>
      <c r="N320" s="121"/>
    </row>
    <row r="321" spans="2:14">
      <c r="B321" s="120"/>
      <c r="C321" s="120"/>
      <c r="D321" s="120"/>
      <c r="E321" s="120"/>
      <c r="F321" s="120"/>
      <c r="G321" s="120"/>
      <c r="H321" s="121"/>
      <c r="I321" s="121"/>
      <c r="J321" s="121"/>
      <c r="K321" s="121"/>
      <c r="L321" s="121"/>
      <c r="M321" s="121"/>
      <c r="N321" s="121"/>
    </row>
    <row r="322" spans="2:14">
      <c r="B322" s="120"/>
      <c r="C322" s="120"/>
      <c r="D322" s="120"/>
      <c r="E322" s="120"/>
      <c r="F322" s="120"/>
      <c r="G322" s="120"/>
      <c r="H322" s="121"/>
      <c r="I322" s="121"/>
      <c r="J322" s="121"/>
      <c r="K322" s="121"/>
      <c r="L322" s="121"/>
      <c r="M322" s="121"/>
      <c r="N322" s="121"/>
    </row>
    <row r="323" spans="2:14">
      <c r="B323" s="120"/>
      <c r="C323" s="120"/>
      <c r="D323" s="120"/>
      <c r="E323" s="120"/>
      <c r="F323" s="120"/>
      <c r="G323" s="120"/>
      <c r="H323" s="121"/>
      <c r="I323" s="121"/>
      <c r="J323" s="121"/>
      <c r="K323" s="121"/>
      <c r="L323" s="121"/>
      <c r="M323" s="121"/>
      <c r="N323" s="121"/>
    </row>
    <row r="324" spans="2:14">
      <c r="B324" s="120"/>
      <c r="C324" s="120"/>
      <c r="D324" s="120"/>
      <c r="E324" s="120"/>
      <c r="F324" s="120"/>
      <c r="G324" s="120"/>
      <c r="H324" s="121"/>
      <c r="I324" s="121"/>
      <c r="J324" s="121"/>
      <c r="K324" s="121"/>
      <c r="L324" s="121"/>
      <c r="M324" s="121"/>
      <c r="N324" s="121"/>
    </row>
    <row r="325" spans="2:14">
      <c r="B325" s="120"/>
      <c r="C325" s="120"/>
      <c r="D325" s="120"/>
      <c r="E325" s="120"/>
      <c r="F325" s="120"/>
      <c r="G325" s="120"/>
      <c r="H325" s="121"/>
      <c r="I325" s="121"/>
      <c r="J325" s="121"/>
      <c r="K325" s="121"/>
      <c r="L325" s="121"/>
      <c r="M325" s="121"/>
      <c r="N325" s="121"/>
    </row>
    <row r="326" spans="2:14">
      <c r="B326" s="120"/>
      <c r="C326" s="120"/>
      <c r="D326" s="120"/>
      <c r="E326" s="120"/>
      <c r="F326" s="120"/>
      <c r="G326" s="120"/>
      <c r="H326" s="121"/>
      <c r="I326" s="121"/>
      <c r="J326" s="121"/>
      <c r="K326" s="121"/>
      <c r="L326" s="121"/>
      <c r="M326" s="121"/>
      <c r="N326" s="121"/>
    </row>
    <row r="327" spans="2:14">
      <c r="B327" s="120"/>
      <c r="C327" s="120"/>
      <c r="D327" s="120"/>
      <c r="E327" s="120"/>
      <c r="F327" s="120"/>
      <c r="G327" s="120"/>
      <c r="H327" s="121"/>
      <c r="I327" s="121"/>
      <c r="J327" s="121"/>
      <c r="K327" s="121"/>
      <c r="L327" s="121"/>
      <c r="M327" s="121"/>
      <c r="N327" s="121"/>
    </row>
    <row r="328" spans="2:14">
      <c r="B328" s="120"/>
      <c r="C328" s="120"/>
      <c r="D328" s="120"/>
      <c r="E328" s="120"/>
      <c r="F328" s="120"/>
      <c r="G328" s="120"/>
      <c r="H328" s="121"/>
      <c r="I328" s="121"/>
      <c r="J328" s="121"/>
      <c r="K328" s="121"/>
      <c r="L328" s="121"/>
      <c r="M328" s="121"/>
      <c r="N328" s="121"/>
    </row>
    <row r="329" spans="2:14">
      <c r="B329" s="120"/>
      <c r="C329" s="120"/>
      <c r="D329" s="120"/>
      <c r="E329" s="120"/>
      <c r="F329" s="120"/>
      <c r="G329" s="120"/>
      <c r="H329" s="121"/>
      <c r="I329" s="121"/>
      <c r="J329" s="121"/>
      <c r="K329" s="121"/>
      <c r="L329" s="121"/>
      <c r="M329" s="121"/>
      <c r="N329" s="121"/>
    </row>
    <row r="330" spans="2:14">
      <c r="B330" s="120"/>
      <c r="C330" s="120"/>
      <c r="D330" s="120"/>
      <c r="E330" s="120"/>
      <c r="F330" s="120"/>
      <c r="G330" s="120"/>
      <c r="H330" s="121"/>
      <c r="I330" s="121"/>
      <c r="J330" s="121"/>
      <c r="K330" s="121"/>
      <c r="L330" s="121"/>
      <c r="M330" s="121"/>
      <c r="N330" s="121"/>
    </row>
    <row r="331" spans="2:14">
      <c r="B331" s="120"/>
      <c r="C331" s="120"/>
      <c r="D331" s="120"/>
      <c r="E331" s="120"/>
      <c r="F331" s="120"/>
      <c r="G331" s="120"/>
      <c r="H331" s="121"/>
      <c r="I331" s="121"/>
      <c r="J331" s="121"/>
      <c r="K331" s="121"/>
      <c r="L331" s="121"/>
      <c r="M331" s="121"/>
      <c r="N331" s="121"/>
    </row>
    <row r="332" spans="2:14">
      <c r="B332" s="120"/>
      <c r="C332" s="120"/>
      <c r="D332" s="120"/>
      <c r="E332" s="120"/>
      <c r="F332" s="120"/>
      <c r="G332" s="120"/>
      <c r="H332" s="121"/>
      <c r="I332" s="121"/>
      <c r="J332" s="121"/>
      <c r="K332" s="121"/>
      <c r="L332" s="121"/>
      <c r="M332" s="121"/>
      <c r="N332" s="121"/>
    </row>
    <row r="333" spans="2:14">
      <c r="B333" s="120"/>
      <c r="C333" s="120"/>
      <c r="D333" s="120"/>
      <c r="E333" s="120"/>
      <c r="F333" s="120"/>
      <c r="G333" s="120"/>
      <c r="H333" s="121"/>
      <c r="I333" s="121"/>
      <c r="J333" s="121"/>
      <c r="K333" s="121"/>
      <c r="L333" s="121"/>
      <c r="M333" s="121"/>
      <c r="N333" s="121"/>
    </row>
    <row r="334" spans="2:14">
      <c r="B334" s="120"/>
      <c r="C334" s="120"/>
      <c r="D334" s="120"/>
      <c r="E334" s="120"/>
      <c r="F334" s="120"/>
      <c r="G334" s="120"/>
      <c r="H334" s="121"/>
      <c r="I334" s="121"/>
      <c r="J334" s="121"/>
      <c r="K334" s="121"/>
      <c r="L334" s="121"/>
      <c r="M334" s="121"/>
      <c r="N334" s="121"/>
    </row>
    <row r="335" spans="2:14">
      <c r="B335" s="120"/>
      <c r="C335" s="120"/>
      <c r="D335" s="120"/>
      <c r="E335" s="120"/>
      <c r="F335" s="120"/>
      <c r="G335" s="120"/>
      <c r="H335" s="121"/>
      <c r="I335" s="121"/>
      <c r="J335" s="121"/>
      <c r="K335" s="121"/>
      <c r="L335" s="121"/>
      <c r="M335" s="121"/>
      <c r="N335" s="121"/>
    </row>
    <row r="336" spans="2:14">
      <c r="B336" s="120"/>
      <c r="C336" s="120"/>
      <c r="D336" s="120"/>
      <c r="E336" s="120"/>
      <c r="F336" s="120"/>
      <c r="G336" s="120"/>
      <c r="H336" s="121"/>
      <c r="I336" s="121"/>
      <c r="J336" s="121"/>
      <c r="K336" s="121"/>
      <c r="L336" s="121"/>
      <c r="M336" s="121"/>
      <c r="N336" s="121"/>
    </row>
    <row r="337" spans="2:14">
      <c r="B337" s="120"/>
      <c r="C337" s="120"/>
      <c r="D337" s="120"/>
      <c r="E337" s="120"/>
      <c r="F337" s="120"/>
      <c r="G337" s="120"/>
      <c r="H337" s="121"/>
      <c r="I337" s="121"/>
      <c r="J337" s="121"/>
      <c r="K337" s="121"/>
      <c r="L337" s="121"/>
      <c r="M337" s="121"/>
      <c r="N337" s="121"/>
    </row>
    <row r="338" spans="2:14">
      <c r="B338" s="120"/>
      <c r="C338" s="120"/>
      <c r="D338" s="120"/>
      <c r="E338" s="120"/>
      <c r="F338" s="120"/>
      <c r="G338" s="120"/>
      <c r="H338" s="121"/>
      <c r="I338" s="121"/>
      <c r="J338" s="121"/>
      <c r="K338" s="121"/>
      <c r="L338" s="121"/>
      <c r="M338" s="121"/>
      <c r="N338" s="121"/>
    </row>
    <row r="339" spans="2:14">
      <c r="B339" s="120"/>
      <c r="C339" s="120"/>
      <c r="D339" s="120"/>
      <c r="E339" s="120"/>
      <c r="F339" s="120"/>
      <c r="G339" s="120"/>
      <c r="H339" s="121"/>
      <c r="I339" s="121"/>
      <c r="J339" s="121"/>
      <c r="K339" s="121"/>
      <c r="L339" s="121"/>
      <c r="M339" s="121"/>
      <c r="N339" s="121"/>
    </row>
    <row r="340" spans="2:14">
      <c r="B340" s="120"/>
      <c r="C340" s="120"/>
      <c r="D340" s="120"/>
      <c r="E340" s="120"/>
      <c r="F340" s="120"/>
      <c r="G340" s="120"/>
      <c r="H340" s="121"/>
      <c r="I340" s="121"/>
      <c r="J340" s="121"/>
      <c r="K340" s="121"/>
      <c r="L340" s="121"/>
      <c r="M340" s="121"/>
      <c r="N340" s="121"/>
    </row>
    <row r="341" spans="2:14">
      <c r="B341" s="120"/>
      <c r="C341" s="120"/>
      <c r="D341" s="120"/>
      <c r="E341" s="120"/>
      <c r="F341" s="120"/>
      <c r="G341" s="120"/>
      <c r="H341" s="121"/>
      <c r="I341" s="121"/>
      <c r="J341" s="121"/>
      <c r="K341" s="121"/>
      <c r="L341" s="121"/>
      <c r="M341" s="121"/>
      <c r="N341" s="121"/>
    </row>
    <row r="342" spans="2:14">
      <c r="B342" s="120"/>
      <c r="C342" s="120"/>
      <c r="D342" s="120"/>
      <c r="E342" s="120"/>
      <c r="F342" s="120"/>
      <c r="G342" s="120"/>
      <c r="H342" s="121"/>
      <c r="I342" s="121"/>
      <c r="J342" s="121"/>
      <c r="K342" s="121"/>
      <c r="L342" s="121"/>
      <c r="M342" s="121"/>
      <c r="N342" s="121"/>
    </row>
    <row r="343" spans="2:14">
      <c r="B343" s="120"/>
      <c r="C343" s="120"/>
      <c r="D343" s="120"/>
      <c r="E343" s="120"/>
      <c r="F343" s="120"/>
      <c r="G343" s="120"/>
      <c r="H343" s="121"/>
      <c r="I343" s="121"/>
      <c r="J343" s="121"/>
      <c r="K343" s="121"/>
      <c r="L343" s="121"/>
      <c r="M343" s="121"/>
      <c r="N343" s="121"/>
    </row>
    <row r="344" spans="2:14">
      <c r="B344" s="120"/>
      <c r="C344" s="120"/>
      <c r="D344" s="120"/>
      <c r="E344" s="120"/>
      <c r="F344" s="120"/>
      <c r="G344" s="120"/>
      <c r="H344" s="121"/>
      <c r="I344" s="121"/>
      <c r="J344" s="121"/>
      <c r="K344" s="121"/>
      <c r="L344" s="121"/>
      <c r="M344" s="121"/>
      <c r="N344" s="121"/>
    </row>
    <row r="345" spans="2:14">
      <c r="B345" s="120"/>
      <c r="C345" s="120"/>
      <c r="D345" s="120"/>
      <c r="E345" s="120"/>
      <c r="F345" s="120"/>
      <c r="G345" s="120"/>
      <c r="H345" s="121"/>
      <c r="I345" s="121"/>
      <c r="J345" s="121"/>
      <c r="K345" s="121"/>
      <c r="L345" s="121"/>
      <c r="M345" s="121"/>
      <c r="N345" s="121"/>
    </row>
    <row r="346" spans="2:14">
      <c r="B346" s="120"/>
      <c r="C346" s="120"/>
      <c r="D346" s="120"/>
      <c r="E346" s="120"/>
      <c r="F346" s="120"/>
      <c r="G346" s="120"/>
      <c r="H346" s="121"/>
      <c r="I346" s="121"/>
      <c r="J346" s="121"/>
      <c r="K346" s="121"/>
      <c r="L346" s="121"/>
      <c r="M346" s="121"/>
      <c r="N346" s="121"/>
    </row>
    <row r="347" spans="2:14">
      <c r="B347" s="120"/>
      <c r="C347" s="120"/>
      <c r="D347" s="120"/>
      <c r="E347" s="120"/>
      <c r="F347" s="120"/>
      <c r="G347" s="120"/>
      <c r="H347" s="121"/>
      <c r="I347" s="121"/>
      <c r="J347" s="121"/>
      <c r="K347" s="121"/>
      <c r="L347" s="121"/>
      <c r="M347" s="121"/>
      <c r="N347" s="121"/>
    </row>
    <row r="348" spans="2:14">
      <c r="B348" s="120"/>
      <c r="C348" s="120"/>
      <c r="D348" s="120"/>
      <c r="E348" s="120"/>
      <c r="F348" s="120"/>
      <c r="G348" s="120"/>
      <c r="H348" s="121"/>
      <c r="I348" s="121"/>
      <c r="J348" s="121"/>
      <c r="K348" s="121"/>
      <c r="L348" s="121"/>
      <c r="M348" s="121"/>
      <c r="N348" s="121"/>
    </row>
    <row r="349" spans="2:14">
      <c r="B349" s="120"/>
      <c r="C349" s="120"/>
      <c r="D349" s="120"/>
      <c r="E349" s="120"/>
      <c r="F349" s="120"/>
      <c r="G349" s="120"/>
      <c r="H349" s="121"/>
      <c r="I349" s="121"/>
      <c r="J349" s="121"/>
      <c r="K349" s="121"/>
      <c r="L349" s="121"/>
      <c r="M349" s="121"/>
      <c r="N349" s="121"/>
    </row>
    <row r="350" spans="2:14">
      <c r="B350" s="120"/>
      <c r="C350" s="120"/>
      <c r="D350" s="120"/>
      <c r="E350" s="120"/>
      <c r="F350" s="120"/>
      <c r="G350" s="120"/>
      <c r="H350" s="121"/>
      <c r="I350" s="121"/>
      <c r="J350" s="121"/>
      <c r="K350" s="121"/>
      <c r="L350" s="121"/>
      <c r="M350" s="121"/>
      <c r="N350" s="121"/>
    </row>
    <row r="351" spans="2:14">
      <c r="B351" s="120"/>
      <c r="C351" s="120"/>
      <c r="D351" s="120"/>
      <c r="E351" s="120"/>
      <c r="F351" s="120"/>
      <c r="G351" s="120"/>
      <c r="H351" s="121"/>
      <c r="I351" s="121"/>
      <c r="J351" s="121"/>
      <c r="K351" s="121"/>
      <c r="L351" s="121"/>
      <c r="M351" s="121"/>
      <c r="N351" s="121"/>
    </row>
    <row r="352" spans="2:14">
      <c r="B352" s="120"/>
      <c r="C352" s="120"/>
      <c r="D352" s="120"/>
      <c r="E352" s="120"/>
      <c r="F352" s="120"/>
      <c r="G352" s="120"/>
      <c r="H352" s="121"/>
      <c r="I352" s="121"/>
      <c r="J352" s="121"/>
      <c r="K352" s="121"/>
      <c r="L352" s="121"/>
      <c r="M352" s="121"/>
      <c r="N352" s="121"/>
    </row>
    <row r="353" spans="2:14">
      <c r="B353" s="120"/>
      <c r="C353" s="120"/>
      <c r="D353" s="120"/>
      <c r="E353" s="120"/>
      <c r="F353" s="120"/>
      <c r="G353" s="120"/>
      <c r="H353" s="121"/>
      <c r="I353" s="121"/>
      <c r="J353" s="121"/>
      <c r="K353" s="121"/>
      <c r="L353" s="121"/>
      <c r="M353" s="121"/>
      <c r="N353" s="121"/>
    </row>
    <row r="354" spans="2:14">
      <c r="B354" s="120"/>
      <c r="C354" s="120"/>
      <c r="D354" s="120"/>
      <c r="E354" s="120"/>
      <c r="F354" s="120"/>
      <c r="G354" s="120"/>
      <c r="H354" s="121"/>
      <c r="I354" s="121"/>
      <c r="J354" s="121"/>
      <c r="K354" s="121"/>
      <c r="L354" s="121"/>
      <c r="M354" s="121"/>
      <c r="N354" s="121"/>
    </row>
    <row r="355" spans="2:14">
      <c r="B355" s="120"/>
      <c r="C355" s="120"/>
      <c r="D355" s="120"/>
      <c r="E355" s="120"/>
      <c r="F355" s="120"/>
      <c r="G355" s="120"/>
      <c r="H355" s="121"/>
      <c r="I355" s="121"/>
      <c r="J355" s="121"/>
      <c r="K355" s="121"/>
      <c r="L355" s="121"/>
      <c r="M355" s="121"/>
      <c r="N355" s="121"/>
    </row>
    <row r="356" spans="2:14">
      <c r="B356" s="120"/>
      <c r="C356" s="120"/>
      <c r="D356" s="120"/>
      <c r="E356" s="120"/>
      <c r="F356" s="120"/>
      <c r="G356" s="120"/>
      <c r="H356" s="121"/>
      <c r="I356" s="121"/>
      <c r="J356" s="121"/>
      <c r="K356" s="121"/>
      <c r="L356" s="121"/>
      <c r="M356" s="121"/>
      <c r="N356" s="121"/>
    </row>
    <row r="357" spans="2:14">
      <c r="B357" s="120"/>
      <c r="C357" s="120"/>
      <c r="D357" s="120"/>
      <c r="E357" s="120"/>
      <c r="F357" s="120"/>
      <c r="G357" s="120"/>
      <c r="H357" s="121"/>
      <c r="I357" s="121"/>
      <c r="J357" s="121"/>
      <c r="K357" s="121"/>
      <c r="L357" s="121"/>
      <c r="M357" s="121"/>
      <c r="N357" s="121"/>
    </row>
    <row r="358" spans="2:14">
      <c r="B358" s="120"/>
      <c r="C358" s="120"/>
      <c r="D358" s="120"/>
      <c r="E358" s="120"/>
      <c r="F358" s="120"/>
      <c r="G358" s="120"/>
      <c r="H358" s="121"/>
      <c r="I358" s="121"/>
      <c r="J358" s="121"/>
      <c r="K358" s="121"/>
      <c r="L358" s="121"/>
      <c r="M358" s="121"/>
      <c r="N358" s="121"/>
    </row>
    <row r="359" spans="2:14">
      <c r="B359" s="120"/>
      <c r="C359" s="120"/>
      <c r="D359" s="120"/>
      <c r="E359" s="120"/>
      <c r="F359" s="120"/>
      <c r="G359" s="120"/>
      <c r="H359" s="121"/>
      <c r="I359" s="121"/>
      <c r="J359" s="121"/>
      <c r="K359" s="121"/>
      <c r="L359" s="121"/>
      <c r="M359" s="121"/>
      <c r="N359" s="121"/>
    </row>
    <row r="360" spans="2:14">
      <c r="B360" s="120"/>
      <c r="C360" s="120"/>
      <c r="D360" s="120"/>
      <c r="E360" s="120"/>
      <c r="F360" s="120"/>
      <c r="G360" s="120"/>
      <c r="H360" s="121"/>
      <c r="I360" s="121"/>
      <c r="J360" s="121"/>
      <c r="K360" s="121"/>
      <c r="L360" s="121"/>
      <c r="M360" s="121"/>
      <c r="N360" s="121"/>
    </row>
    <row r="361" spans="2:14">
      <c r="B361" s="120"/>
      <c r="C361" s="120"/>
      <c r="D361" s="120"/>
      <c r="E361" s="120"/>
      <c r="F361" s="120"/>
      <c r="G361" s="120"/>
      <c r="H361" s="121"/>
      <c r="I361" s="121"/>
      <c r="J361" s="121"/>
      <c r="K361" s="121"/>
      <c r="L361" s="121"/>
      <c r="M361" s="121"/>
      <c r="N361" s="121"/>
    </row>
    <row r="362" spans="2:14">
      <c r="B362" s="120"/>
      <c r="C362" s="120"/>
      <c r="D362" s="120"/>
      <c r="E362" s="120"/>
      <c r="F362" s="120"/>
      <c r="G362" s="120"/>
      <c r="H362" s="121"/>
      <c r="I362" s="121"/>
      <c r="J362" s="121"/>
      <c r="K362" s="121"/>
      <c r="L362" s="121"/>
      <c r="M362" s="121"/>
      <c r="N362" s="121"/>
    </row>
    <row r="363" spans="2:14">
      <c r="B363" s="120"/>
      <c r="C363" s="120"/>
      <c r="D363" s="120"/>
      <c r="E363" s="120"/>
      <c r="F363" s="120"/>
      <c r="G363" s="120"/>
      <c r="H363" s="121"/>
      <c r="I363" s="121"/>
      <c r="J363" s="121"/>
      <c r="K363" s="121"/>
      <c r="L363" s="121"/>
      <c r="M363" s="121"/>
      <c r="N363" s="121"/>
    </row>
    <row r="364" spans="2:14">
      <c r="B364" s="120"/>
      <c r="C364" s="120"/>
      <c r="D364" s="120"/>
      <c r="E364" s="120"/>
      <c r="F364" s="120"/>
      <c r="G364" s="120"/>
      <c r="H364" s="121"/>
      <c r="I364" s="121"/>
      <c r="J364" s="121"/>
      <c r="K364" s="121"/>
      <c r="L364" s="121"/>
      <c r="M364" s="121"/>
      <c r="N364" s="121"/>
    </row>
    <row r="365" spans="2:14">
      <c r="B365" s="120"/>
      <c r="C365" s="120"/>
      <c r="D365" s="120"/>
      <c r="E365" s="120"/>
      <c r="F365" s="120"/>
      <c r="G365" s="120"/>
      <c r="H365" s="121"/>
      <c r="I365" s="121"/>
      <c r="J365" s="121"/>
      <c r="K365" s="121"/>
      <c r="L365" s="121"/>
      <c r="M365" s="121"/>
      <c r="N365" s="121"/>
    </row>
    <row r="366" spans="2:14">
      <c r="B366" s="120"/>
      <c r="C366" s="120"/>
      <c r="D366" s="120"/>
      <c r="E366" s="120"/>
      <c r="F366" s="120"/>
      <c r="G366" s="120"/>
      <c r="H366" s="121"/>
      <c r="I366" s="121"/>
      <c r="J366" s="121"/>
      <c r="K366" s="121"/>
      <c r="L366" s="121"/>
      <c r="M366" s="121"/>
      <c r="N366" s="121"/>
    </row>
    <row r="367" spans="2:14">
      <c r="B367" s="120"/>
      <c r="C367" s="120"/>
      <c r="D367" s="120"/>
      <c r="E367" s="120"/>
      <c r="F367" s="120"/>
      <c r="G367" s="120"/>
      <c r="H367" s="121"/>
      <c r="I367" s="121"/>
      <c r="J367" s="121"/>
      <c r="K367" s="121"/>
      <c r="L367" s="121"/>
      <c r="M367" s="121"/>
      <c r="N367" s="121"/>
    </row>
    <row r="368" spans="2:14">
      <c r="B368" s="120"/>
      <c r="C368" s="120"/>
      <c r="D368" s="120"/>
      <c r="E368" s="120"/>
      <c r="F368" s="120"/>
      <c r="G368" s="120"/>
      <c r="H368" s="121"/>
      <c r="I368" s="121"/>
      <c r="J368" s="121"/>
      <c r="K368" s="121"/>
      <c r="L368" s="121"/>
      <c r="M368" s="121"/>
      <c r="N368" s="121"/>
    </row>
    <row r="369" spans="2:14">
      <c r="B369" s="120"/>
      <c r="C369" s="120"/>
      <c r="D369" s="120"/>
      <c r="E369" s="120"/>
      <c r="F369" s="120"/>
      <c r="G369" s="120"/>
      <c r="H369" s="121"/>
      <c r="I369" s="121"/>
      <c r="J369" s="121"/>
      <c r="K369" s="121"/>
      <c r="L369" s="121"/>
      <c r="M369" s="121"/>
      <c r="N369" s="121"/>
    </row>
    <row r="370" spans="2:14">
      <c r="B370" s="120"/>
      <c r="C370" s="120"/>
      <c r="D370" s="120"/>
      <c r="E370" s="120"/>
      <c r="F370" s="120"/>
      <c r="G370" s="120"/>
      <c r="H370" s="121"/>
      <c r="I370" s="121"/>
      <c r="J370" s="121"/>
      <c r="K370" s="121"/>
      <c r="L370" s="121"/>
      <c r="M370" s="121"/>
      <c r="N370" s="121"/>
    </row>
    <row r="371" spans="2:14">
      <c r="B371" s="120"/>
      <c r="C371" s="120"/>
      <c r="D371" s="120"/>
      <c r="E371" s="120"/>
      <c r="F371" s="120"/>
      <c r="G371" s="120"/>
      <c r="H371" s="121"/>
      <c r="I371" s="121"/>
      <c r="J371" s="121"/>
      <c r="K371" s="121"/>
      <c r="L371" s="121"/>
      <c r="M371" s="121"/>
      <c r="N371" s="121"/>
    </row>
    <row r="372" spans="2:14">
      <c r="B372" s="120"/>
      <c r="C372" s="120"/>
      <c r="D372" s="120"/>
      <c r="E372" s="120"/>
      <c r="F372" s="120"/>
      <c r="G372" s="120"/>
      <c r="H372" s="121"/>
      <c r="I372" s="121"/>
      <c r="J372" s="121"/>
      <c r="K372" s="121"/>
      <c r="L372" s="121"/>
      <c r="M372" s="121"/>
      <c r="N372" s="121"/>
    </row>
    <row r="373" spans="2:14">
      <c r="B373" s="120"/>
      <c r="C373" s="120"/>
      <c r="D373" s="120"/>
      <c r="E373" s="120"/>
      <c r="F373" s="120"/>
      <c r="G373" s="120"/>
      <c r="H373" s="121"/>
      <c r="I373" s="121"/>
      <c r="J373" s="121"/>
      <c r="K373" s="121"/>
      <c r="L373" s="121"/>
      <c r="M373" s="121"/>
      <c r="N373" s="121"/>
    </row>
    <row r="374" spans="2:14">
      <c r="B374" s="120"/>
      <c r="C374" s="120"/>
      <c r="D374" s="120"/>
      <c r="E374" s="120"/>
      <c r="F374" s="120"/>
      <c r="G374" s="120"/>
      <c r="H374" s="121"/>
      <c r="I374" s="121"/>
      <c r="J374" s="121"/>
      <c r="K374" s="121"/>
      <c r="L374" s="121"/>
      <c r="M374" s="121"/>
      <c r="N374" s="121"/>
    </row>
    <row r="375" spans="2:14">
      <c r="B375" s="120"/>
      <c r="C375" s="120"/>
      <c r="D375" s="120"/>
      <c r="E375" s="120"/>
      <c r="F375" s="120"/>
      <c r="G375" s="120"/>
      <c r="H375" s="121"/>
      <c r="I375" s="121"/>
      <c r="J375" s="121"/>
      <c r="K375" s="121"/>
      <c r="L375" s="121"/>
      <c r="M375" s="121"/>
      <c r="N375" s="121"/>
    </row>
    <row r="376" spans="2:14">
      <c r="B376" s="120"/>
      <c r="C376" s="120"/>
      <c r="D376" s="120"/>
      <c r="E376" s="120"/>
      <c r="F376" s="120"/>
      <c r="G376" s="120"/>
      <c r="H376" s="121"/>
      <c r="I376" s="121"/>
      <c r="J376" s="121"/>
      <c r="K376" s="121"/>
      <c r="L376" s="121"/>
      <c r="M376" s="121"/>
      <c r="N376" s="121"/>
    </row>
    <row r="377" spans="2:14">
      <c r="B377" s="120"/>
      <c r="C377" s="120"/>
      <c r="D377" s="120"/>
      <c r="E377" s="120"/>
      <c r="F377" s="120"/>
      <c r="G377" s="120"/>
      <c r="H377" s="121"/>
      <c r="I377" s="121"/>
      <c r="J377" s="121"/>
      <c r="K377" s="121"/>
      <c r="L377" s="121"/>
      <c r="M377" s="121"/>
      <c r="N377" s="121"/>
    </row>
    <row r="378" spans="2:14">
      <c r="B378" s="120"/>
      <c r="C378" s="120"/>
      <c r="D378" s="120"/>
      <c r="E378" s="120"/>
      <c r="F378" s="120"/>
      <c r="G378" s="120"/>
      <c r="H378" s="121"/>
      <c r="I378" s="121"/>
      <c r="J378" s="121"/>
      <c r="K378" s="121"/>
      <c r="L378" s="121"/>
      <c r="M378" s="121"/>
      <c r="N378" s="121"/>
    </row>
    <row r="379" spans="2:14">
      <c r="B379" s="120"/>
      <c r="C379" s="120"/>
      <c r="D379" s="120"/>
      <c r="E379" s="120"/>
      <c r="F379" s="120"/>
      <c r="G379" s="120"/>
      <c r="H379" s="121"/>
      <c r="I379" s="121"/>
      <c r="J379" s="121"/>
      <c r="K379" s="121"/>
      <c r="L379" s="121"/>
      <c r="M379" s="121"/>
      <c r="N379" s="121"/>
    </row>
    <row r="380" spans="2:14">
      <c r="B380" s="120"/>
      <c r="C380" s="120"/>
      <c r="D380" s="120"/>
      <c r="E380" s="120"/>
      <c r="F380" s="120"/>
      <c r="G380" s="120"/>
      <c r="H380" s="121"/>
      <c r="I380" s="121"/>
      <c r="J380" s="121"/>
      <c r="K380" s="121"/>
      <c r="L380" s="121"/>
      <c r="M380" s="121"/>
      <c r="N380" s="121"/>
    </row>
    <row r="381" spans="2:14">
      <c r="B381" s="120"/>
      <c r="C381" s="120"/>
      <c r="D381" s="120"/>
      <c r="E381" s="120"/>
      <c r="F381" s="120"/>
      <c r="G381" s="120"/>
      <c r="H381" s="121"/>
      <c r="I381" s="121"/>
      <c r="J381" s="121"/>
      <c r="K381" s="121"/>
      <c r="L381" s="121"/>
      <c r="M381" s="121"/>
      <c r="N381" s="121"/>
    </row>
    <row r="382" spans="2:14">
      <c r="B382" s="120"/>
      <c r="C382" s="120"/>
      <c r="D382" s="120"/>
      <c r="E382" s="120"/>
      <c r="F382" s="120"/>
      <c r="G382" s="120"/>
      <c r="H382" s="121"/>
      <c r="I382" s="121"/>
      <c r="J382" s="121"/>
      <c r="K382" s="121"/>
      <c r="L382" s="121"/>
      <c r="M382" s="121"/>
      <c r="N382" s="121"/>
    </row>
    <row r="383" spans="2:14">
      <c r="B383" s="120"/>
      <c r="C383" s="120"/>
      <c r="D383" s="120"/>
      <c r="E383" s="120"/>
      <c r="F383" s="120"/>
      <c r="G383" s="120"/>
      <c r="H383" s="121"/>
      <c r="I383" s="121"/>
      <c r="J383" s="121"/>
      <c r="K383" s="121"/>
      <c r="L383" s="121"/>
      <c r="M383" s="121"/>
      <c r="N383" s="121"/>
    </row>
    <row r="384" spans="2:14">
      <c r="B384" s="120"/>
      <c r="C384" s="120"/>
      <c r="D384" s="120"/>
      <c r="E384" s="120"/>
      <c r="F384" s="120"/>
      <c r="G384" s="120"/>
      <c r="H384" s="121"/>
      <c r="I384" s="121"/>
      <c r="J384" s="121"/>
      <c r="K384" s="121"/>
      <c r="L384" s="121"/>
      <c r="M384" s="121"/>
      <c r="N384" s="121"/>
    </row>
    <row r="385" spans="2:14">
      <c r="B385" s="120"/>
      <c r="C385" s="120"/>
      <c r="D385" s="120"/>
      <c r="E385" s="120"/>
      <c r="F385" s="120"/>
      <c r="G385" s="120"/>
      <c r="H385" s="121"/>
      <c r="I385" s="121"/>
      <c r="J385" s="121"/>
      <c r="K385" s="121"/>
      <c r="L385" s="121"/>
      <c r="M385" s="121"/>
      <c r="N385" s="121"/>
    </row>
    <row r="386" spans="2:14">
      <c r="B386" s="120"/>
      <c r="C386" s="120"/>
      <c r="D386" s="120"/>
      <c r="E386" s="120"/>
      <c r="F386" s="120"/>
      <c r="G386" s="120"/>
      <c r="H386" s="121"/>
      <c r="I386" s="121"/>
      <c r="J386" s="121"/>
      <c r="K386" s="121"/>
      <c r="L386" s="121"/>
      <c r="M386" s="121"/>
      <c r="N386" s="121"/>
    </row>
    <row r="387" spans="2:14">
      <c r="B387" s="120"/>
      <c r="C387" s="120"/>
      <c r="D387" s="120"/>
      <c r="E387" s="120"/>
      <c r="F387" s="120"/>
      <c r="G387" s="120"/>
      <c r="H387" s="121"/>
      <c r="I387" s="121"/>
      <c r="J387" s="121"/>
      <c r="K387" s="121"/>
      <c r="L387" s="121"/>
      <c r="M387" s="121"/>
      <c r="N387" s="121"/>
    </row>
    <row r="388" spans="2:14">
      <c r="B388" s="120"/>
      <c r="C388" s="120"/>
      <c r="D388" s="120"/>
      <c r="E388" s="120"/>
      <c r="F388" s="120"/>
      <c r="G388" s="120"/>
      <c r="H388" s="121"/>
      <c r="I388" s="121"/>
      <c r="J388" s="121"/>
      <c r="K388" s="121"/>
      <c r="L388" s="121"/>
      <c r="M388" s="121"/>
      <c r="N388" s="121"/>
    </row>
    <row r="389" spans="2:14">
      <c r="B389" s="120"/>
      <c r="C389" s="120"/>
      <c r="D389" s="120"/>
      <c r="E389" s="120"/>
      <c r="F389" s="120"/>
      <c r="G389" s="120"/>
      <c r="H389" s="121"/>
      <c r="I389" s="121"/>
      <c r="J389" s="121"/>
      <c r="K389" s="121"/>
      <c r="L389" s="121"/>
      <c r="M389" s="121"/>
      <c r="N389" s="121"/>
    </row>
    <row r="390" spans="2:14">
      <c r="B390" s="120"/>
      <c r="C390" s="120"/>
      <c r="D390" s="120"/>
      <c r="E390" s="120"/>
      <c r="F390" s="120"/>
      <c r="G390" s="120"/>
      <c r="H390" s="121"/>
      <c r="I390" s="121"/>
      <c r="J390" s="121"/>
      <c r="K390" s="121"/>
      <c r="L390" s="121"/>
      <c r="M390" s="121"/>
      <c r="N390" s="121"/>
    </row>
    <row r="391" spans="2:14">
      <c r="B391" s="120"/>
      <c r="C391" s="120"/>
      <c r="D391" s="120"/>
      <c r="E391" s="120"/>
      <c r="F391" s="120"/>
      <c r="G391" s="120"/>
      <c r="H391" s="121"/>
      <c r="I391" s="121"/>
      <c r="J391" s="121"/>
      <c r="K391" s="121"/>
      <c r="L391" s="121"/>
      <c r="M391" s="121"/>
      <c r="N391" s="121"/>
    </row>
    <row r="392" spans="2:14">
      <c r="B392" s="120"/>
      <c r="C392" s="120"/>
      <c r="D392" s="120"/>
      <c r="E392" s="120"/>
      <c r="F392" s="120"/>
      <c r="G392" s="120"/>
      <c r="H392" s="121"/>
      <c r="I392" s="121"/>
      <c r="J392" s="121"/>
      <c r="K392" s="121"/>
      <c r="L392" s="121"/>
      <c r="M392" s="121"/>
      <c r="N392" s="121"/>
    </row>
    <row r="393" spans="2:14">
      <c r="B393" s="120"/>
      <c r="C393" s="120"/>
      <c r="D393" s="120"/>
      <c r="E393" s="120"/>
      <c r="F393" s="120"/>
      <c r="G393" s="120"/>
      <c r="H393" s="121"/>
      <c r="I393" s="121"/>
      <c r="J393" s="121"/>
      <c r="K393" s="121"/>
      <c r="L393" s="121"/>
      <c r="M393" s="121"/>
      <c r="N393" s="121"/>
    </row>
    <row r="394" spans="2:14">
      <c r="B394" s="120"/>
      <c r="C394" s="120"/>
      <c r="D394" s="120"/>
      <c r="E394" s="120"/>
      <c r="F394" s="120"/>
      <c r="G394" s="120"/>
      <c r="H394" s="121"/>
      <c r="I394" s="121"/>
      <c r="J394" s="121"/>
      <c r="K394" s="121"/>
      <c r="L394" s="121"/>
      <c r="M394" s="121"/>
      <c r="N394" s="121"/>
    </row>
    <row r="395" spans="2:14">
      <c r="B395" s="120"/>
      <c r="C395" s="120"/>
      <c r="D395" s="120"/>
      <c r="E395" s="120"/>
      <c r="F395" s="120"/>
      <c r="G395" s="120"/>
      <c r="H395" s="121"/>
      <c r="I395" s="121"/>
      <c r="J395" s="121"/>
      <c r="K395" s="121"/>
      <c r="L395" s="121"/>
      <c r="M395" s="121"/>
      <c r="N395" s="121"/>
    </row>
    <row r="396" spans="2:14">
      <c r="B396" s="120"/>
      <c r="C396" s="120"/>
      <c r="D396" s="120"/>
      <c r="E396" s="120"/>
      <c r="F396" s="120"/>
      <c r="G396" s="120"/>
      <c r="H396" s="121"/>
      <c r="I396" s="121"/>
      <c r="J396" s="121"/>
      <c r="K396" s="121"/>
      <c r="L396" s="121"/>
      <c r="M396" s="121"/>
      <c r="N396" s="121"/>
    </row>
    <row r="397" spans="2:14">
      <c r="B397" s="120"/>
      <c r="C397" s="120"/>
      <c r="D397" s="120"/>
      <c r="E397" s="120"/>
      <c r="F397" s="120"/>
      <c r="G397" s="120"/>
      <c r="H397" s="121"/>
      <c r="I397" s="121"/>
      <c r="J397" s="121"/>
      <c r="K397" s="121"/>
      <c r="L397" s="121"/>
      <c r="M397" s="121"/>
      <c r="N397" s="121"/>
    </row>
    <row r="398" spans="2:14">
      <c r="B398" s="120"/>
      <c r="C398" s="120"/>
      <c r="D398" s="120"/>
      <c r="E398" s="120"/>
      <c r="F398" s="120"/>
      <c r="G398" s="120"/>
      <c r="H398" s="121"/>
      <c r="I398" s="121"/>
      <c r="J398" s="121"/>
      <c r="K398" s="121"/>
      <c r="L398" s="121"/>
      <c r="M398" s="121"/>
      <c r="N398" s="121"/>
    </row>
    <row r="399" spans="2:14">
      <c r="B399" s="120"/>
      <c r="C399" s="120"/>
      <c r="D399" s="120"/>
      <c r="E399" s="120"/>
      <c r="F399" s="120"/>
      <c r="G399" s="120"/>
      <c r="H399" s="121"/>
      <c r="I399" s="121"/>
      <c r="J399" s="121"/>
      <c r="K399" s="121"/>
      <c r="L399" s="121"/>
      <c r="M399" s="121"/>
      <c r="N399" s="121"/>
    </row>
    <row r="400" spans="2:14">
      <c r="B400" s="120"/>
      <c r="C400" s="120"/>
      <c r="D400" s="120"/>
      <c r="E400" s="120"/>
      <c r="F400" s="120"/>
      <c r="G400" s="120"/>
      <c r="H400" s="121"/>
      <c r="I400" s="121"/>
      <c r="J400" s="121"/>
      <c r="K400" s="121"/>
      <c r="L400" s="121"/>
      <c r="M400" s="121"/>
      <c r="N400" s="121"/>
    </row>
    <row r="401" spans="2:14">
      <c r="B401" s="120"/>
      <c r="C401" s="120"/>
      <c r="D401" s="120"/>
      <c r="E401" s="120"/>
      <c r="F401" s="120"/>
      <c r="G401" s="120"/>
      <c r="H401" s="121"/>
      <c r="I401" s="121"/>
      <c r="J401" s="121"/>
      <c r="K401" s="121"/>
      <c r="L401" s="121"/>
      <c r="M401" s="121"/>
      <c r="N401" s="121"/>
    </row>
    <row r="402" spans="2:14">
      <c r="B402" s="120"/>
      <c r="C402" s="120"/>
      <c r="D402" s="120"/>
      <c r="E402" s="120"/>
      <c r="F402" s="120"/>
      <c r="G402" s="120"/>
      <c r="H402" s="121"/>
      <c r="I402" s="121"/>
      <c r="J402" s="121"/>
      <c r="K402" s="121"/>
      <c r="L402" s="121"/>
      <c r="M402" s="121"/>
      <c r="N402" s="121"/>
    </row>
    <row r="403" spans="2:14">
      <c r="B403" s="120"/>
      <c r="C403" s="120"/>
      <c r="D403" s="120"/>
      <c r="E403" s="120"/>
      <c r="F403" s="120"/>
      <c r="G403" s="120"/>
      <c r="H403" s="121"/>
      <c r="I403" s="121"/>
      <c r="J403" s="121"/>
      <c r="K403" s="121"/>
      <c r="L403" s="121"/>
      <c r="M403" s="121"/>
      <c r="N403" s="121"/>
    </row>
    <row r="404" spans="2:14">
      <c r="B404" s="120"/>
      <c r="C404" s="120"/>
      <c r="D404" s="120"/>
      <c r="E404" s="120"/>
      <c r="F404" s="120"/>
      <c r="G404" s="120"/>
      <c r="H404" s="121"/>
      <c r="I404" s="121"/>
      <c r="J404" s="121"/>
      <c r="K404" s="121"/>
      <c r="L404" s="121"/>
      <c r="M404" s="121"/>
      <c r="N404" s="121"/>
    </row>
    <row r="405" spans="2:14">
      <c r="B405" s="120"/>
      <c r="C405" s="120"/>
      <c r="D405" s="120"/>
      <c r="E405" s="120"/>
      <c r="F405" s="120"/>
      <c r="G405" s="120"/>
      <c r="H405" s="121"/>
      <c r="I405" s="121"/>
      <c r="J405" s="121"/>
      <c r="K405" s="121"/>
      <c r="L405" s="121"/>
      <c r="M405" s="121"/>
      <c r="N405" s="121"/>
    </row>
    <row r="406" spans="2:14">
      <c r="B406" s="120"/>
      <c r="C406" s="120"/>
      <c r="D406" s="120"/>
      <c r="E406" s="120"/>
      <c r="F406" s="120"/>
      <c r="G406" s="120"/>
      <c r="H406" s="121"/>
      <c r="I406" s="121"/>
      <c r="J406" s="121"/>
      <c r="K406" s="121"/>
      <c r="L406" s="121"/>
      <c r="M406" s="121"/>
      <c r="N406" s="121"/>
    </row>
    <row r="407" spans="2:14">
      <c r="B407" s="120"/>
      <c r="C407" s="120"/>
      <c r="D407" s="120"/>
      <c r="E407" s="120"/>
      <c r="F407" s="120"/>
      <c r="G407" s="120"/>
      <c r="H407" s="121"/>
      <c r="I407" s="121"/>
      <c r="J407" s="121"/>
      <c r="K407" s="121"/>
      <c r="L407" s="121"/>
      <c r="M407" s="121"/>
      <c r="N407" s="121"/>
    </row>
    <row r="408" spans="2:14">
      <c r="B408" s="120"/>
      <c r="C408" s="120"/>
      <c r="D408" s="120"/>
      <c r="E408" s="120"/>
      <c r="F408" s="120"/>
      <c r="G408" s="120"/>
      <c r="H408" s="121"/>
      <c r="I408" s="121"/>
      <c r="J408" s="121"/>
      <c r="K408" s="121"/>
      <c r="L408" s="121"/>
      <c r="M408" s="121"/>
      <c r="N408" s="121"/>
    </row>
    <row r="409" spans="2:14">
      <c r="B409" s="120"/>
      <c r="C409" s="120"/>
      <c r="D409" s="120"/>
      <c r="E409" s="120"/>
      <c r="F409" s="120"/>
      <c r="G409" s="120"/>
      <c r="H409" s="121"/>
      <c r="I409" s="121"/>
      <c r="J409" s="121"/>
      <c r="K409" s="121"/>
      <c r="L409" s="121"/>
      <c r="M409" s="121"/>
      <c r="N409" s="121"/>
    </row>
    <row r="410" spans="2:14">
      <c r="B410" s="120"/>
      <c r="C410" s="120"/>
      <c r="D410" s="120"/>
      <c r="E410" s="120"/>
      <c r="F410" s="120"/>
      <c r="G410" s="120"/>
      <c r="H410" s="121"/>
      <c r="I410" s="121"/>
      <c r="J410" s="121"/>
      <c r="K410" s="121"/>
      <c r="L410" s="121"/>
      <c r="M410" s="121"/>
      <c r="N410" s="121"/>
    </row>
    <row r="411" spans="2:14">
      <c r="B411" s="120"/>
      <c r="C411" s="120"/>
      <c r="D411" s="120"/>
      <c r="E411" s="120"/>
      <c r="F411" s="120"/>
      <c r="G411" s="120"/>
      <c r="H411" s="121"/>
      <c r="I411" s="121"/>
      <c r="J411" s="121"/>
      <c r="K411" s="121"/>
      <c r="L411" s="121"/>
      <c r="M411" s="121"/>
      <c r="N411" s="121"/>
    </row>
    <row r="412" spans="2:14">
      <c r="B412" s="120"/>
      <c r="C412" s="120"/>
      <c r="D412" s="120"/>
      <c r="E412" s="120"/>
      <c r="F412" s="120"/>
      <c r="G412" s="120"/>
      <c r="H412" s="121"/>
      <c r="I412" s="121"/>
      <c r="J412" s="121"/>
      <c r="K412" s="121"/>
      <c r="L412" s="121"/>
      <c r="M412" s="121"/>
      <c r="N412" s="121"/>
    </row>
    <row r="413" spans="2:14">
      <c r="B413" s="120"/>
      <c r="C413" s="120"/>
      <c r="D413" s="120"/>
      <c r="E413" s="120"/>
      <c r="F413" s="120"/>
      <c r="G413" s="120"/>
      <c r="H413" s="121"/>
      <c r="I413" s="121"/>
      <c r="J413" s="121"/>
      <c r="K413" s="121"/>
      <c r="L413" s="121"/>
      <c r="M413" s="121"/>
      <c r="N413" s="121"/>
    </row>
    <row r="414" spans="2:14">
      <c r="B414" s="120"/>
      <c r="C414" s="120"/>
      <c r="D414" s="120"/>
      <c r="E414" s="120"/>
      <c r="F414" s="120"/>
      <c r="G414" s="120"/>
      <c r="H414" s="121"/>
      <c r="I414" s="121"/>
      <c r="J414" s="121"/>
      <c r="K414" s="121"/>
      <c r="L414" s="121"/>
      <c r="M414" s="121"/>
      <c r="N414" s="121"/>
    </row>
    <row r="415" spans="2:14">
      <c r="B415" s="120"/>
      <c r="C415" s="120"/>
      <c r="D415" s="120"/>
      <c r="E415" s="120"/>
      <c r="F415" s="120"/>
      <c r="G415" s="120"/>
      <c r="H415" s="121"/>
      <c r="I415" s="121"/>
      <c r="J415" s="121"/>
      <c r="K415" s="121"/>
      <c r="L415" s="121"/>
      <c r="M415" s="121"/>
      <c r="N415" s="121"/>
    </row>
    <row r="416" spans="2:14">
      <c r="B416" s="120"/>
      <c r="C416" s="120"/>
      <c r="D416" s="120"/>
      <c r="E416" s="120"/>
      <c r="F416" s="120"/>
      <c r="G416" s="120"/>
      <c r="H416" s="121"/>
      <c r="I416" s="121"/>
      <c r="J416" s="121"/>
      <c r="K416" s="121"/>
      <c r="L416" s="121"/>
      <c r="M416" s="121"/>
      <c r="N416" s="121"/>
    </row>
    <row r="417" spans="2:14">
      <c r="B417" s="120"/>
      <c r="C417" s="120"/>
      <c r="D417" s="120"/>
      <c r="E417" s="120"/>
      <c r="F417" s="120"/>
      <c r="G417" s="120"/>
      <c r="H417" s="121"/>
      <c r="I417" s="121"/>
      <c r="J417" s="121"/>
      <c r="K417" s="121"/>
      <c r="L417" s="121"/>
      <c r="M417" s="121"/>
      <c r="N417" s="121"/>
    </row>
    <row r="418" spans="2:14">
      <c r="B418" s="120"/>
      <c r="C418" s="120"/>
      <c r="D418" s="120"/>
      <c r="E418" s="120"/>
      <c r="F418" s="120"/>
      <c r="G418" s="120"/>
      <c r="H418" s="121"/>
      <c r="I418" s="121"/>
      <c r="J418" s="121"/>
      <c r="K418" s="121"/>
      <c r="L418" s="121"/>
      <c r="M418" s="121"/>
      <c r="N418" s="121"/>
    </row>
    <row r="419" spans="2:14">
      <c r="B419" s="120"/>
      <c r="C419" s="120"/>
      <c r="D419" s="120"/>
      <c r="E419" s="120"/>
      <c r="F419" s="120"/>
      <c r="G419" s="120"/>
      <c r="H419" s="121"/>
      <c r="I419" s="121"/>
      <c r="J419" s="121"/>
      <c r="K419" s="121"/>
      <c r="L419" s="121"/>
      <c r="M419" s="121"/>
      <c r="N419" s="121"/>
    </row>
    <row r="420" spans="2:14">
      <c r="B420" s="120"/>
      <c r="C420" s="120"/>
      <c r="D420" s="120"/>
      <c r="E420" s="120"/>
      <c r="F420" s="120"/>
      <c r="G420" s="120"/>
      <c r="H420" s="121"/>
      <c r="I420" s="121"/>
      <c r="J420" s="121"/>
      <c r="K420" s="121"/>
      <c r="L420" s="121"/>
      <c r="M420" s="121"/>
      <c r="N420" s="121"/>
    </row>
    <row r="421" spans="2:14">
      <c r="B421" s="120"/>
      <c r="C421" s="120"/>
      <c r="D421" s="120"/>
      <c r="E421" s="120"/>
      <c r="F421" s="120"/>
      <c r="G421" s="120"/>
      <c r="H421" s="121"/>
      <c r="I421" s="121"/>
      <c r="J421" s="121"/>
      <c r="K421" s="121"/>
      <c r="L421" s="121"/>
      <c r="M421" s="121"/>
      <c r="N421" s="121"/>
    </row>
    <row r="422" spans="2:14">
      <c r="B422" s="120"/>
      <c r="C422" s="120"/>
      <c r="D422" s="120"/>
      <c r="E422" s="120"/>
      <c r="F422" s="120"/>
      <c r="G422" s="120"/>
      <c r="H422" s="121"/>
      <c r="I422" s="121"/>
      <c r="J422" s="121"/>
      <c r="K422" s="121"/>
      <c r="L422" s="121"/>
      <c r="M422" s="121"/>
      <c r="N422" s="121"/>
    </row>
    <row r="423" spans="2:14">
      <c r="B423" s="120"/>
      <c r="C423" s="120"/>
      <c r="D423" s="120"/>
      <c r="E423" s="120"/>
      <c r="F423" s="120"/>
      <c r="G423" s="120"/>
      <c r="H423" s="121"/>
      <c r="I423" s="121"/>
      <c r="J423" s="121"/>
      <c r="K423" s="121"/>
      <c r="L423" s="121"/>
      <c r="M423" s="121"/>
      <c r="N423" s="121"/>
    </row>
    <row r="424" spans="2:14">
      <c r="B424" s="120"/>
      <c r="C424" s="120"/>
      <c r="D424" s="120"/>
      <c r="E424" s="120"/>
      <c r="F424" s="120"/>
      <c r="G424" s="120"/>
      <c r="H424" s="121"/>
      <c r="I424" s="121"/>
      <c r="J424" s="121"/>
      <c r="K424" s="121"/>
      <c r="L424" s="121"/>
      <c r="M424" s="121"/>
      <c r="N424" s="121"/>
    </row>
    <row r="425" spans="2:14">
      <c r="B425" s="120"/>
      <c r="C425" s="120"/>
      <c r="D425" s="120"/>
      <c r="E425" s="120"/>
      <c r="F425" s="120"/>
      <c r="G425" s="120"/>
      <c r="H425" s="121"/>
      <c r="I425" s="121"/>
      <c r="J425" s="121"/>
      <c r="K425" s="121"/>
      <c r="L425" s="121"/>
      <c r="M425" s="121"/>
      <c r="N425" s="121"/>
    </row>
    <row r="426" spans="2:14">
      <c r="B426" s="120"/>
      <c r="C426" s="120"/>
      <c r="D426" s="120"/>
      <c r="E426" s="120"/>
      <c r="F426" s="120"/>
      <c r="G426" s="120"/>
      <c r="H426" s="121"/>
      <c r="I426" s="121"/>
      <c r="J426" s="121"/>
      <c r="K426" s="121"/>
      <c r="L426" s="121"/>
      <c r="M426" s="121"/>
      <c r="N426" s="121"/>
    </row>
    <row r="427" spans="2:14">
      <c r="B427" s="120"/>
      <c r="C427" s="120"/>
      <c r="D427" s="120"/>
      <c r="E427" s="120"/>
      <c r="F427" s="120"/>
      <c r="G427" s="120"/>
      <c r="H427" s="121"/>
      <c r="I427" s="121"/>
      <c r="J427" s="121"/>
      <c r="K427" s="121"/>
      <c r="L427" s="121"/>
      <c r="M427" s="121"/>
      <c r="N427" s="121"/>
    </row>
    <row r="428" spans="2:14">
      <c r="B428" s="120"/>
      <c r="C428" s="120"/>
      <c r="D428" s="120"/>
      <c r="E428" s="120"/>
      <c r="F428" s="120"/>
      <c r="G428" s="120"/>
      <c r="H428" s="121"/>
      <c r="I428" s="121"/>
      <c r="J428" s="121"/>
      <c r="K428" s="121"/>
      <c r="L428" s="121"/>
      <c r="M428" s="121"/>
      <c r="N428" s="121"/>
    </row>
    <row r="429" spans="2:14">
      <c r="B429" s="120"/>
      <c r="C429" s="120"/>
      <c r="D429" s="120"/>
      <c r="E429" s="120"/>
      <c r="F429" s="120"/>
      <c r="G429" s="120"/>
      <c r="H429" s="121"/>
      <c r="I429" s="121"/>
      <c r="J429" s="121"/>
      <c r="K429" s="121"/>
      <c r="L429" s="121"/>
      <c r="M429" s="121"/>
      <c r="N429" s="121"/>
    </row>
    <row r="430" spans="2:14">
      <c r="B430" s="120"/>
      <c r="C430" s="120"/>
      <c r="D430" s="120"/>
      <c r="E430" s="120"/>
      <c r="F430" s="120"/>
      <c r="G430" s="120"/>
      <c r="H430" s="121"/>
      <c r="I430" s="121"/>
      <c r="J430" s="121"/>
      <c r="K430" s="121"/>
      <c r="L430" s="121"/>
      <c r="M430" s="121"/>
      <c r="N430" s="121"/>
    </row>
    <row r="431" spans="2:14">
      <c r="B431" s="120"/>
      <c r="C431" s="120"/>
      <c r="D431" s="120"/>
      <c r="E431" s="120"/>
      <c r="F431" s="120"/>
      <c r="G431" s="120"/>
      <c r="H431" s="121"/>
      <c r="I431" s="121"/>
      <c r="J431" s="121"/>
      <c r="K431" s="121"/>
      <c r="L431" s="121"/>
      <c r="M431" s="121"/>
      <c r="N431" s="121"/>
    </row>
    <row r="432" spans="2:14">
      <c r="B432" s="120"/>
      <c r="C432" s="120"/>
      <c r="D432" s="120"/>
      <c r="E432" s="120"/>
      <c r="F432" s="120"/>
      <c r="G432" s="120"/>
      <c r="H432" s="121"/>
      <c r="I432" s="121"/>
      <c r="J432" s="121"/>
      <c r="K432" s="121"/>
      <c r="L432" s="121"/>
      <c r="M432" s="121"/>
      <c r="N432" s="121"/>
    </row>
    <row r="433" spans="2:14">
      <c r="B433" s="120"/>
      <c r="C433" s="120"/>
      <c r="D433" s="120"/>
      <c r="E433" s="120"/>
      <c r="F433" s="120"/>
      <c r="G433" s="120"/>
      <c r="H433" s="121"/>
      <c r="I433" s="121"/>
      <c r="J433" s="121"/>
      <c r="K433" s="121"/>
      <c r="L433" s="121"/>
      <c r="M433" s="121"/>
      <c r="N433" s="121"/>
    </row>
    <row r="434" spans="2:14">
      <c r="B434" s="120"/>
      <c r="C434" s="120"/>
      <c r="D434" s="120"/>
      <c r="E434" s="120"/>
      <c r="F434" s="120"/>
      <c r="G434" s="120"/>
      <c r="H434" s="121"/>
      <c r="I434" s="121"/>
      <c r="J434" s="121"/>
      <c r="K434" s="121"/>
      <c r="L434" s="121"/>
      <c r="M434" s="121"/>
      <c r="N434" s="121"/>
    </row>
    <row r="435" spans="2:14">
      <c r="B435" s="120"/>
      <c r="C435" s="120"/>
      <c r="D435" s="120"/>
      <c r="E435" s="120"/>
      <c r="F435" s="120"/>
      <c r="G435" s="120"/>
      <c r="H435" s="121"/>
      <c r="I435" s="121"/>
      <c r="J435" s="121"/>
      <c r="K435" s="121"/>
      <c r="L435" s="121"/>
      <c r="M435" s="121"/>
      <c r="N435" s="121"/>
    </row>
    <row r="436" spans="2:14">
      <c r="B436" s="120"/>
      <c r="C436" s="120"/>
      <c r="D436" s="120"/>
      <c r="E436" s="120"/>
      <c r="F436" s="120"/>
      <c r="G436" s="120"/>
      <c r="H436" s="121"/>
      <c r="I436" s="121"/>
      <c r="J436" s="121"/>
      <c r="K436" s="121"/>
      <c r="L436" s="121"/>
      <c r="M436" s="121"/>
      <c r="N436" s="121"/>
    </row>
    <row r="437" spans="2:14">
      <c r="B437" s="120"/>
      <c r="C437" s="120"/>
      <c r="D437" s="120"/>
      <c r="E437" s="120"/>
      <c r="F437" s="120"/>
      <c r="G437" s="120"/>
      <c r="H437" s="121"/>
      <c r="I437" s="121"/>
      <c r="J437" s="121"/>
      <c r="K437" s="121"/>
      <c r="L437" s="121"/>
      <c r="M437" s="121"/>
      <c r="N437" s="121"/>
    </row>
    <row r="438" spans="2:14">
      <c r="B438" s="120"/>
      <c r="C438" s="120"/>
      <c r="D438" s="120"/>
      <c r="E438" s="120"/>
      <c r="F438" s="120"/>
      <c r="G438" s="120"/>
      <c r="H438" s="121"/>
      <c r="I438" s="121"/>
      <c r="J438" s="121"/>
      <c r="K438" s="121"/>
      <c r="L438" s="121"/>
      <c r="M438" s="121"/>
      <c r="N438" s="121"/>
    </row>
    <row r="439" spans="2:14">
      <c r="B439" s="120"/>
      <c r="C439" s="120"/>
      <c r="D439" s="120"/>
      <c r="E439" s="120"/>
      <c r="F439" s="120"/>
      <c r="G439" s="120"/>
      <c r="H439" s="121"/>
      <c r="I439" s="121"/>
      <c r="J439" s="121"/>
      <c r="K439" s="121"/>
      <c r="L439" s="121"/>
      <c r="M439" s="121"/>
      <c r="N439" s="121"/>
    </row>
    <row r="440" spans="2:14">
      <c r="B440" s="120"/>
      <c r="C440" s="120"/>
      <c r="D440" s="120"/>
      <c r="E440" s="120"/>
      <c r="F440" s="120"/>
      <c r="G440" s="120"/>
      <c r="H440" s="121"/>
      <c r="I440" s="121"/>
      <c r="J440" s="121"/>
      <c r="K440" s="121"/>
      <c r="L440" s="121"/>
      <c r="M440" s="121"/>
      <c r="N440" s="121"/>
    </row>
    <row r="441" spans="2:14">
      <c r="B441" s="120"/>
      <c r="C441" s="120"/>
      <c r="D441" s="120"/>
      <c r="E441" s="120"/>
      <c r="F441" s="120"/>
      <c r="G441" s="120"/>
      <c r="H441" s="121"/>
      <c r="I441" s="121"/>
      <c r="J441" s="121"/>
      <c r="K441" s="121"/>
      <c r="L441" s="121"/>
      <c r="M441" s="121"/>
      <c r="N441" s="121"/>
    </row>
    <row r="442" spans="2:14">
      <c r="B442" s="120"/>
      <c r="C442" s="120"/>
      <c r="D442" s="120"/>
      <c r="E442" s="120"/>
      <c r="F442" s="120"/>
      <c r="G442" s="120"/>
      <c r="H442" s="121"/>
      <c r="I442" s="121"/>
      <c r="J442" s="121"/>
      <c r="K442" s="121"/>
      <c r="L442" s="121"/>
      <c r="M442" s="121"/>
      <c r="N442" s="121"/>
    </row>
    <row r="443" spans="2:14">
      <c r="B443" s="120"/>
      <c r="C443" s="120"/>
      <c r="D443" s="120"/>
      <c r="E443" s="120"/>
      <c r="F443" s="120"/>
      <c r="G443" s="120"/>
      <c r="H443" s="121"/>
      <c r="I443" s="121"/>
      <c r="J443" s="121"/>
      <c r="K443" s="121"/>
      <c r="L443" s="121"/>
      <c r="M443" s="121"/>
      <c r="N443" s="121"/>
    </row>
    <row r="444" spans="2:14">
      <c r="B444" s="120"/>
      <c r="C444" s="120"/>
      <c r="D444" s="120"/>
      <c r="E444" s="120"/>
      <c r="F444" s="120"/>
      <c r="G444" s="120"/>
      <c r="H444" s="121"/>
      <c r="I444" s="121"/>
      <c r="J444" s="121"/>
      <c r="K444" s="121"/>
      <c r="L444" s="121"/>
      <c r="M444" s="121"/>
      <c r="N444" s="121"/>
    </row>
    <row r="445" spans="2:14">
      <c r="B445" s="120"/>
      <c r="C445" s="120"/>
      <c r="D445" s="120"/>
      <c r="E445" s="120"/>
      <c r="F445" s="120"/>
      <c r="G445" s="120"/>
      <c r="H445" s="121"/>
      <c r="I445" s="121"/>
      <c r="J445" s="121"/>
      <c r="K445" s="121"/>
      <c r="L445" s="121"/>
      <c r="M445" s="121"/>
      <c r="N445" s="121"/>
    </row>
    <row r="446" spans="2:14">
      <c r="B446" s="120"/>
      <c r="C446" s="120"/>
      <c r="D446" s="120"/>
      <c r="E446" s="120"/>
      <c r="F446" s="120"/>
      <c r="G446" s="120"/>
      <c r="H446" s="121"/>
      <c r="I446" s="121"/>
      <c r="J446" s="121"/>
      <c r="K446" s="121"/>
      <c r="L446" s="121"/>
      <c r="M446" s="121"/>
      <c r="N446" s="121"/>
    </row>
    <row r="447" spans="2:14">
      <c r="B447" s="120"/>
      <c r="C447" s="120"/>
      <c r="D447" s="120"/>
      <c r="E447" s="120"/>
      <c r="F447" s="120"/>
      <c r="G447" s="120"/>
      <c r="H447" s="121"/>
      <c r="I447" s="121"/>
      <c r="J447" s="121"/>
      <c r="K447" s="121"/>
      <c r="L447" s="121"/>
      <c r="M447" s="121"/>
      <c r="N447" s="121"/>
    </row>
    <row r="448" spans="2:14">
      <c r="B448" s="120"/>
      <c r="C448" s="120"/>
      <c r="D448" s="120"/>
      <c r="E448" s="120"/>
      <c r="F448" s="120"/>
      <c r="G448" s="120"/>
      <c r="H448" s="121"/>
      <c r="I448" s="121"/>
      <c r="J448" s="121"/>
      <c r="K448" s="121"/>
      <c r="L448" s="121"/>
      <c r="M448" s="121"/>
      <c r="N448" s="121"/>
    </row>
    <row r="449" spans="2:14">
      <c r="B449" s="120"/>
      <c r="C449" s="120"/>
      <c r="D449" s="120"/>
      <c r="E449" s="120"/>
      <c r="F449" s="120"/>
      <c r="G449" s="120"/>
      <c r="H449" s="121"/>
      <c r="I449" s="121"/>
      <c r="J449" s="121"/>
      <c r="K449" s="121"/>
      <c r="L449" s="121"/>
      <c r="M449" s="121"/>
      <c r="N449" s="121"/>
    </row>
    <row r="450" spans="2:14">
      <c r="B450" s="120"/>
      <c r="C450" s="120"/>
      <c r="D450" s="120"/>
      <c r="E450" s="120"/>
      <c r="F450" s="120"/>
      <c r="G450" s="120"/>
      <c r="H450" s="121"/>
      <c r="I450" s="121"/>
      <c r="J450" s="121"/>
      <c r="K450" s="121"/>
      <c r="L450" s="121"/>
      <c r="M450" s="121"/>
      <c r="N450" s="121"/>
    </row>
    <row r="451" spans="2:14">
      <c r="B451" s="120"/>
      <c r="C451" s="120"/>
      <c r="D451" s="120"/>
      <c r="E451" s="120"/>
      <c r="F451" s="120"/>
      <c r="G451" s="120"/>
      <c r="H451" s="121"/>
      <c r="I451" s="121"/>
      <c r="J451" s="121"/>
      <c r="K451" s="121"/>
      <c r="L451" s="121"/>
      <c r="M451" s="121"/>
      <c r="N451" s="121"/>
    </row>
    <row r="452" spans="2:14">
      <c r="B452" s="120"/>
      <c r="C452" s="120"/>
      <c r="D452" s="120"/>
      <c r="E452" s="120"/>
      <c r="F452" s="120"/>
      <c r="G452" s="120"/>
      <c r="H452" s="121"/>
      <c r="I452" s="121"/>
      <c r="J452" s="121"/>
      <c r="K452" s="121"/>
      <c r="L452" s="121"/>
      <c r="M452" s="121"/>
      <c r="N452" s="121"/>
    </row>
    <row r="453" spans="2:14">
      <c r="B453" s="120"/>
      <c r="C453" s="120"/>
      <c r="D453" s="120"/>
      <c r="E453" s="120"/>
      <c r="F453" s="120"/>
      <c r="G453" s="120"/>
      <c r="H453" s="121"/>
      <c r="I453" s="121"/>
      <c r="J453" s="121"/>
      <c r="K453" s="121"/>
      <c r="L453" s="121"/>
      <c r="M453" s="121"/>
      <c r="N453" s="121"/>
    </row>
    <row r="454" spans="2:14">
      <c r="B454" s="120"/>
      <c r="C454" s="120"/>
      <c r="D454" s="120"/>
      <c r="E454" s="120"/>
      <c r="F454" s="120"/>
      <c r="G454" s="120"/>
      <c r="H454" s="121"/>
      <c r="I454" s="121"/>
      <c r="J454" s="121"/>
      <c r="K454" s="121"/>
      <c r="L454" s="121"/>
      <c r="M454" s="121"/>
      <c r="N454" s="121"/>
    </row>
    <row r="455" spans="2:14">
      <c r="B455" s="120"/>
      <c r="C455" s="120"/>
      <c r="D455" s="120"/>
      <c r="E455" s="120"/>
      <c r="F455" s="120"/>
      <c r="G455" s="120"/>
      <c r="H455" s="121"/>
      <c r="I455" s="121"/>
      <c r="J455" s="121"/>
      <c r="K455" s="121"/>
      <c r="L455" s="121"/>
      <c r="M455" s="121"/>
      <c r="N455" s="121"/>
    </row>
    <row r="456" spans="2:14">
      <c r="B456" s="120"/>
      <c r="C456" s="120"/>
      <c r="D456" s="120"/>
      <c r="E456" s="120"/>
      <c r="F456" s="120"/>
      <c r="G456" s="120"/>
      <c r="H456" s="121"/>
      <c r="I456" s="121"/>
      <c r="J456" s="121"/>
      <c r="K456" s="121"/>
      <c r="L456" s="121"/>
      <c r="M456" s="121"/>
      <c r="N456" s="121"/>
    </row>
    <row r="457" spans="2:14">
      <c r="B457" s="120"/>
      <c r="C457" s="120"/>
      <c r="D457" s="120"/>
      <c r="E457" s="120"/>
      <c r="F457" s="120"/>
      <c r="G457" s="120"/>
      <c r="H457" s="121"/>
      <c r="I457" s="121"/>
      <c r="J457" s="121"/>
      <c r="K457" s="121"/>
      <c r="L457" s="121"/>
      <c r="M457" s="121"/>
      <c r="N457" s="121"/>
    </row>
    <row r="458" spans="2:14">
      <c r="B458" s="120"/>
      <c r="C458" s="120"/>
      <c r="D458" s="120"/>
      <c r="E458" s="120"/>
      <c r="F458" s="120"/>
      <c r="G458" s="120"/>
      <c r="H458" s="121"/>
      <c r="I458" s="121"/>
      <c r="J458" s="121"/>
      <c r="K458" s="121"/>
      <c r="L458" s="121"/>
      <c r="M458" s="121"/>
      <c r="N458" s="121"/>
    </row>
    <row r="459" spans="2:14">
      <c r="B459" s="120"/>
      <c r="C459" s="120"/>
      <c r="D459" s="120"/>
      <c r="E459" s="120"/>
      <c r="F459" s="120"/>
      <c r="G459" s="120"/>
      <c r="H459" s="121"/>
      <c r="I459" s="121"/>
      <c r="J459" s="121"/>
      <c r="K459" s="121"/>
      <c r="L459" s="121"/>
      <c r="M459" s="121"/>
      <c r="N459" s="121"/>
    </row>
    <row r="460" spans="2:14">
      <c r="B460" s="120"/>
      <c r="C460" s="120"/>
      <c r="D460" s="120"/>
      <c r="E460" s="120"/>
      <c r="F460" s="120"/>
      <c r="G460" s="120"/>
      <c r="H460" s="121"/>
      <c r="I460" s="121"/>
      <c r="J460" s="121"/>
      <c r="K460" s="121"/>
      <c r="L460" s="121"/>
      <c r="M460" s="121"/>
      <c r="N460" s="121"/>
    </row>
    <row r="461" spans="2:14">
      <c r="B461" s="120"/>
      <c r="C461" s="120"/>
      <c r="D461" s="120"/>
      <c r="E461" s="120"/>
      <c r="F461" s="120"/>
      <c r="G461" s="120"/>
      <c r="H461" s="121"/>
      <c r="I461" s="121"/>
      <c r="J461" s="121"/>
      <c r="K461" s="121"/>
      <c r="L461" s="121"/>
      <c r="M461" s="121"/>
      <c r="N461" s="121"/>
    </row>
    <row r="462" spans="2:14">
      <c r="B462" s="120"/>
      <c r="C462" s="120"/>
      <c r="D462" s="120"/>
      <c r="E462" s="120"/>
      <c r="F462" s="120"/>
      <c r="G462" s="120"/>
      <c r="H462" s="121"/>
      <c r="I462" s="121"/>
      <c r="J462" s="121"/>
      <c r="K462" s="121"/>
      <c r="L462" s="121"/>
      <c r="M462" s="121"/>
      <c r="N462" s="121"/>
    </row>
    <row r="463" spans="2:14">
      <c r="B463" s="120"/>
      <c r="C463" s="120"/>
      <c r="D463" s="120"/>
      <c r="E463" s="120"/>
      <c r="F463" s="120"/>
      <c r="G463" s="120"/>
      <c r="H463" s="121"/>
      <c r="I463" s="121"/>
      <c r="J463" s="121"/>
      <c r="K463" s="121"/>
      <c r="L463" s="121"/>
      <c r="M463" s="121"/>
      <c r="N463" s="121"/>
    </row>
    <row r="464" spans="2:14">
      <c r="B464" s="120"/>
      <c r="C464" s="120"/>
      <c r="D464" s="120"/>
      <c r="E464" s="120"/>
      <c r="F464" s="120"/>
      <c r="G464" s="120"/>
      <c r="H464" s="121"/>
      <c r="I464" s="121"/>
      <c r="J464" s="121"/>
      <c r="K464" s="121"/>
      <c r="L464" s="121"/>
      <c r="M464" s="121"/>
      <c r="N464" s="121"/>
    </row>
    <row r="465" spans="2:14">
      <c r="B465" s="120"/>
      <c r="C465" s="120"/>
      <c r="D465" s="120"/>
      <c r="E465" s="120"/>
      <c r="F465" s="120"/>
      <c r="G465" s="120"/>
      <c r="H465" s="121"/>
      <c r="I465" s="121"/>
      <c r="J465" s="121"/>
      <c r="K465" s="121"/>
      <c r="L465" s="121"/>
      <c r="M465" s="121"/>
      <c r="N465" s="121"/>
    </row>
    <row r="466" spans="2:14">
      <c r="B466" s="120"/>
      <c r="C466" s="120"/>
      <c r="D466" s="120"/>
      <c r="E466" s="120"/>
      <c r="F466" s="120"/>
      <c r="G466" s="120"/>
      <c r="H466" s="121"/>
      <c r="I466" s="121"/>
      <c r="J466" s="121"/>
      <c r="K466" s="121"/>
      <c r="L466" s="121"/>
      <c r="M466" s="121"/>
      <c r="N466" s="121"/>
    </row>
    <row r="467" spans="2:14">
      <c r="B467" s="120"/>
      <c r="C467" s="120"/>
      <c r="D467" s="120"/>
      <c r="E467" s="120"/>
      <c r="F467" s="120"/>
      <c r="G467" s="120"/>
      <c r="H467" s="121"/>
      <c r="I467" s="121"/>
      <c r="J467" s="121"/>
      <c r="K467" s="121"/>
      <c r="L467" s="121"/>
      <c r="M467" s="121"/>
      <c r="N467" s="121"/>
    </row>
    <row r="468" spans="2:14">
      <c r="B468" s="120"/>
      <c r="C468" s="120"/>
      <c r="D468" s="120"/>
      <c r="E468" s="120"/>
      <c r="F468" s="120"/>
      <c r="G468" s="120"/>
      <c r="H468" s="121"/>
      <c r="I468" s="121"/>
      <c r="J468" s="121"/>
      <c r="K468" s="121"/>
      <c r="L468" s="121"/>
      <c r="M468" s="121"/>
      <c r="N468" s="121"/>
    </row>
    <row r="469" spans="2:14">
      <c r="B469" s="120"/>
      <c r="C469" s="120"/>
      <c r="D469" s="120"/>
      <c r="E469" s="120"/>
      <c r="F469" s="120"/>
      <c r="G469" s="120"/>
      <c r="H469" s="121"/>
      <c r="I469" s="121"/>
      <c r="J469" s="121"/>
      <c r="K469" s="121"/>
      <c r="L469" s="121"/>
      <c r="M469" s="121"/>
      <c r="N469" s="121"/>
    </row>
    <row r="470" spans="2:14">
      <c r="B470" s="120"/>
      <c r="C470" s="120"/>
      <c r="D470" s="120"/>
      <c r="E470" s="120"/>
      <c r="F470" s="120"/>
      <c r="G470" s="120"/>
      <c r="H470" s="121"/>
      <c r="I470" s="121"/>
      <c r="J470" s="121"/>
      <c r="K470" s="121"/>
      <c r="L470" s="121"/>
      <c r="M470" s="121"/>
      <c r="N470" s="121"/>
    </row>
    <row r="471" spans="2:14">
      <c r="B471" s="120"/>
      <c r="C471" s="120"/>
      <c r="D471" s="120"/>
      <c r="E471" s="120"/>
      <c r="F471" s="120"/>
      <c r="G471" s="120"/>
      <c r="H471" s="121"/>
      <c r="I471" s="121"/>
      <c r="J471" s="121"/>
      <c r="K471" s="121"/>
      <c r="L471" s="121"/>
      <c r="M471" s="121"/>
      <c r="N471" s="121"/>
    </row>
    <row r="472" spans="2:14">
      <c r="B472" s="120"/>
      <c r="C472" s="120"/>
      <c r="D472" s="120"/>
      <c r="E472" s="120"/>
      <c r="F472" s="120"/>
      <c r="G472" s="120"/>
      <c r="H472" s="121"/>
      <c r="I472" s="121"/>
      <c r="J472" s="121"/>
      <c r="K472" s="121"/>
      <c r="L472" s="121"/>
      <c r="M472" s="121"/>
      <c r="N472" s="121"/>
    </row>
    <row r="473" spans="2:14">
      <c r="B473" s="120"/>
      <c r="C473" s="120"/>
      <c r="D473" s="120"/>
      <c r="E473" s="120"/>
      <c r="F473" s="120"/>
      <c r="G473" s="120"/>
      <c r="H473" s="121"/>
      <c r="I473" s="121"/>
      <c r="J473" s="121"/>
      <c r="K473" s="121"/>
      <c r="L473" s="121"/>
      <c r="M473" s="121"/>
      <c r="N473" s="121"/>
    </row>
    <row r="474" spans="2:14">
      <c r="B474" s="120"/>
      <c r="C474" s="120"/>
      <c r="D474" s="120"/>
      <c r="E474" s="120"/>
      <c r="F474" s="120"/>
      <c r="G474" s="120"/>
      <c r="H474" s="121"/>
      <c r="I474" s="121"/>
      <c r="J474" s="121"/>
      <c r="K474" s="121"/>
      <c r="L474" s="121"/>
      <c r="M474" s="121"/>
      <c r="N474" s="121"/>
    </row>
    <row r="475" spans="2:14">
      <c r="B475" s="120"/>
      <c r="C475" s="120"/>
      <c r="D475" s="120"/>
      <c r="E475" s="120"/>
      <c r="F475" s="120"/>
      <c r="G475" s="120"/>
      <c r="H475" s="121"/>
      <c r="I475" s="121"/>
      <c r="J475" s="121"/>
      <c r="K475" s="121"/>
      <c r="L475" s="121"/>
      <c r="M475" s="121"/>
      <c r="N475" s="121"/>
    </row>
    <row r="476" spans="2:14">
      <c r="B476" s="120"/>
      <c r="C476" s="120"/>
      <c r="D476" s="120"/>
      <c r="E476" s="120"/>
      <c r="F476" s="120"/>
      <c r="G476" s="120"/>
      <c r="H476" s="121"/>
      <c r="I476" s="121"/>
      <c r="J476" s="121"/>
      <c r="K476" s="121"/>
      <c r="L476" s="121"/>
      <c r="M476" s="121"/>
      <c r="N476" s="121"/>
    </row>
    <row r="477" spans="2:14">
      <c r="B477" s="120"/>
      <c r="C477" s="120"/>
      <c r="D477" s="120"/>
      <c r="E477" s="120"/>
      <c r="F477" s="120"/>
      <c r="G477" s="120"/>
      <c r="H477" s="121"/>
      <c r="I477" s="121"/>
      <c r="J477" s="121"/>
      <c r="K477" s="121"/>
      <c r="L477" s="121"/>
      <c r="M477" s="121"/>
      <c r="N477" s="121"/>
    </row>
    <row r="478" spans="2:14">
      <c r="B478" s="120"/>
      <c r="C478" s="120"/>
      <c r="D478" s="120"/>
      <c r="E478" s="120"/>
      <c r="F478" s="120"/>
      <c r="G478" s="120"/>
      <c r="H478" s="121"/>
      <c r="I478" s="121"/>
      <c r="J478" s="121"/>
      <c r="K478" s="121"/>
      <c r="L478" s="121"/>
      <c r="M478" s="121"/>
      <c r="N478" s="121"/>
    </row>
    <row r="479" spans="2:14">
      <c r="B479" s="120"/>
      <c r="C479" s="120"/>
      <c r="D479" s="120"/>
      <c r="E479" s="120"/>
      <c r="F479" s="120"/>
      <c r="G479" s="120"/>
      <c r="H479" s="121"/>
      <c r="I479" s="121"/>
      <c r="J479" s="121"/>
      <c r="K479" s="121"/>
      <c r="L479" s="121"/>
      <c r="M479" s="121"/>
      <c r="N479" s="121"/>
    </row>
    <row r="480" spans="2:14">
      <c r="B480" s="120"/>
      <c r="C480" s="120"/>
      <c r="D480" s="120"/>
      <c r="E480" s="120"/>
      <c r="F480" s="120"/>
      <c r="G480" s="120"/>
      <c r="H480" s="121"/>
      <c r="I480" s="121"/>
      <c r="J480" s="121"/>
      <c r="K480" s="121"/>
      <c r="L480" s="121"/>
      <c r="M480" s="121"/>
      <c r="N480" s="121"/>
    </row>
    <row r="481" spans="2:14">
      <c r="B481" s="120"/>
      <c r="C481" s="120"/>
      <c r="D481" s="120"/>
      <c r="E481" s="120"/>
      <c r="F481" s="120"/>
      <c r="G481" s="120"/>
      <c r="H481" s="121"/>
      <c r="I481" s="121"/>
      <c r="J481" s="121"/>
      <c r="K481" s="121"/>
      <c r="L481" s="121"/>
      <c r="M481" s="121"/>
      <c r="N481" s="121"/>
    </row>
    <row r="482" spans="2:14">
      <c r="B482" s="120"/>
      <c r="C482" s="120"/>
      <c r="D482" s="120"/>
      <c r="E482" s="120"/>
      <c r="F482" s="120"/>
      <c r="G482" s="120"/>
      <c r="H482" s="121"/>
      <c r="I482" s="121"/>
      <c r="J482" s="121"/>
      <c r="K482" s="121"/>
      <c r="L482" s="121"/>
      <c r="M482" s="121"/>
      <c r="N482" s="121"/>
    </row>
    <row r="483" spans="2:14">
      <c r="B483" s="120"/>
      <c r="C483" s="120"/>
      <c r="D483" s="120"/>
      <c r="E483" s="120"/>
      <c r="F483" s="120"/>
      <c r="G483" s="120"/>
      <c r="H483" s="121"/>
      <c r="I483" s="121"/>
      <c r="J483" s="121"/>
      <c r="K483" s="121"/>
      <c r="L483" s="121"/>
      <c r="M483" s="121"/>
      <c r="N483" s="121"/>
    </row>
    <row r="484" spans="2:14">
      <c r="B484" s="120"/>
      <c r="C484" s="120"/>
      <c r="D484" s="120"/>
      <c r="E484" s="120"/>
      <c r="F484" s="120"/>
      <c r="G484" s="120"/>
      <c r="H484" s="121"/>
      <c r="I484" s="121"/>
      <c r="J484" s="121"/>
      <c r="K484" s="121"/>
      <c r="L484" s="121"/>
      <c r="M484" s="121"/>
      <c r="N484" s="121"/>
    </row>
    <row r="485" spans="2:14">
      <c r="B485" s="120"/>
      <c r="C485" s="120"/>
      <c r="D485" s="120"/>
      <c r="E485" s="120"/>
      <c r="F485" s="120"/>
      <c r="G485" s="120"/>
      <c r="H485" s="121"/>
      <c r="I485" s="121"/>
      <c r="J485" s="121"/>
      <c r="K485" s="121"/>
      <c r="L485" s="121"/>
      <c r="M485" s="121"/>
      <c r="N485" s="121"/>
    </row>
    <row r="486" spans="2:14">
      <c r="B486" s="120"/>
      <c r="C486" s="120"/>
      <c r="D486" s="120"/>
      <c r="E486" s="120"/>
      <c r="F486" s="120"/>
      <c r="G486" s="120"/>
      <c r="H486" s="121"/>
      <c r="I486" s="121"/>
      <c r="J486" s="121"/>
      <c r="K486" s="121"/>
      <c r="L486" s="121"/>
      <c r="M486" s="121"/>
      <c r="N486" s="121"/>
    </row>
    <row r="487" spans="2:14">
      <c r="B487" s="120"/>
      <c r="C487" s="120"/>
      <c r="D487" s="120"/>
      <c r="E487" s="120"/>
      <c r="F487" s="120"/>
      <c r="G487" s="120"/>
      <c r="H487" s="121"/>
      <c r="I487" s="121"/>
      <c r="J487" s="121"/>
      <c r="K487" s="121"/>
      <c r="L487" s="121"/>
      <c r="M487" s="121"/>
      <c r="N487" s="121"/>
    </row>
    <row r="488" spans="2:14">
      <c r="B488" s="120"/>
      <c r="C488" s="120"/>
      <c r="D488" s="120"/>
      <c r="E488" s="120"/>
      <c r="F488" s="120"/>
      <c r="G488" s="120"/>
      <c r="H488" s="121"/>
      <c r="I488" s="121"/>
      <c r="J488" s="121"/>
      <c r="K488" s="121"/>
      <c r="L488" s="121"/>
      <c r="M488" s="121"/>
      <c r="N488" s="121"/>
    </row>
    <row r="489" spans="2:14">
      <c r="B489" s="120"/>
      <c r="C489" s="120"/>
      <c r="D489" s="120"/>
      <c r="E489" s="120"/>
      <c r="F489" s="120"/>
      <c r="G489" s="120"/>
      <c r="H489" s="121"/>
      <c r="I489" s="121"/>
      <c r="J489" s="121"/>
      <c r="K489" s="121"/>
      <c r="L489" s="121"/>
      <c r="M489" s="121"/>
      <c r="N489" s="121"/>
    </row>
    <row r="490" spans="2:14">
      <c r="B490" s="120"/>
      <c r="C490" s="120"/>
      <c r="D490" s="120"/>
      <c r="E490" s="120"/>
      <c r="F490" s="120"/>
      <c r="G490" s="120"/>
      <c r="H490" s="121"/>
      <c r="I490" s="121"/>
      <c r="J490" s="121"/>
      <c r="K490" s="121"/>
      <c r="L490" s="121"/>
      <c r="M490" s="121"/>
      <c r="N490" s="121"/>
    </row>
    <row r="491" spans="2:14">
      <c r="B491" s="120"/>
      <c r="C491" s="120"/>
      <c r="D491" s="120"/>
      <c r="E491" s="120"/>
      <c r="F491" s="120"/>
      <c r="G491" s="120"/>
      <c r="H491" s="121"/>
      <c r="I491" s="121"/>
      <c r="J491" s="121"/>
      <c r="K491" s="121"/>
      <c r="L491" s="121"/>
      <c r="M491" s="121"/>
      <c r="N491" s="121"/>
    </row>
    <row r="492" spans="2:14">
      <c r="B492" s="120"/>
      <c r="C492" s="120"/>
      <c r="D492" s="120"/>
      <c r="E492" s="120"/>
      <c r="F492" s="120"/>
      <c r="G492" s="120"/>
      <c r="H492" s="121"/>
      <c r="I492" s="121"/>
      <c r="J492" s="121"/>
      <c r="K492" s="121"/>
      <c r="L492" s="121"/>
      <c r="M492" s="121"/>
      <c r="N492" s="121"/>
    </row>
    <row r="493" spans="2:14">
      <c r="B493" s="120"/>
      <c r="C493" s="120"/>
      <c r="D493" s="120"/>
      <c r="E493" s="120"/>
      <c r="F493" s="120"/>
      <c r="G493" s="120"/>
      <c r="H493" s="121"/>
      <c r="I493" s="121"/>
      <c r="J493" s="121"/>
      <c r="K493" s="121"/>
      <c r="L493" s="121"/>
      <c r="M493" s="121"/>
      <c r="N493" s="121"/>
    </row>
    <row r="494" spans="2:14">
      <c r="B494" s="120"/>
      <c r="C494" s="120"/>
      <c r="D494" s="120"/>
      <c r="E494" s="120"/>
      <c r="F494" s="120"/>
      <c r="G494" s="120"/>
      <c r="H494" s="121"/>
      <c r="I494" s="121"/>
      <c r="J494" s="121"/>
      <c r="K494" s="121"/>
      <c r="L494" s="121"/>
      <c r="M494" s="121"/>
      <c r="N494" s="121"/>
    </row>
    <row r="495" spans="2:14">
      <c r="B495" s="120"/>
      <c r="C495" s="120"/>
      <c r="D495" s="120"/>
      <c r="E495" s="120"/>
      <c r="F495" s="120"/>
      <c r="G495" s="120"/>
      <c r="H495" s="121"/>
      <c r="I495" s="121"/>
      <c r="J495" s="121"/>
      <c r="K495" s="121"/>
      <c r="L495" s="121"/>
      <c r="M495" s="121"/>
      <c r="N495" s="121"/>
    </row>
    <row r="496" spans="2:14">
      <c r="B496" s="120"/>
      <c r="C496" s="120"/>
      <c r="D496" s="120"/>
      <c r="E496" s="120"/>
      <c r="F496" s="120"/>
      <c r="G496" s="120"/>
      <c r="H496" s="121"/>
      <c r="I496" s="121"/>
      <c r="J496" s="121"/>
      <c r="K496" s="121"/>
      <c r="L496" s="121"/>
      <c r="M496" s="121"/>
      <c r="N496" s="121"/>
    </row>
    <row r="497" spans="2:14">
      <c r="B497" s="120"/>
      <c r="C497" s="120"/>
      <c r="D497" s="120"/>
      <c r="E497" s="120"/>
      <c r="F497" s="120"/>
      <c r="G497" s="120"/>
      <c r="H497" s="121"/>
      <c r="I497" s="121"/>
      <c r="J497" s="121"/>
      <c r="K497" s="121"/>
      <c r="L497" s="121"/>
      <c r="M497" s="121"/>
      <c r="N497" s="121"/>
    </row>
    <row r="498" spans="2:14">
      <c r="B498" s="120"/>
      <c r="C498" s="120"/>
      <c r="D498" s="120"/>
      <c r="E498" s="120"/>
      <c r="F498" s="120"/>
      <c r="G498" s="120"/>
      <c r="H498" s="121"/>
      <c r="I498" s="121"/>
      <c r="J498" s="121"/>
      <c r="K498" s="121"/>
      <c r="L498" s="121"/>
      <c r="M498" s="121"/>
      <c r="N498" s="121"/>
    </row>
    <row r="499" spans="2:14">
      <c r="B499" s="120"/>
      <c r="C499" s="120"/>
      <c r="D499" s="120"/>
      <c r="E499" s="120"/>
      <c r="F499" s="120"/>
      <c r="G499" s="120"/>
      <c r="H499" s="121"/>
      <c r="I499" s="121"/>
      <c r="J499" s="121"/>
      <c r="K499" s="121"/>
      <c r="L499" s="121"/>
      <c r="M499" s="121"/>
      <c r="N499" s="121"/>
    </row>
    <row r="500" spans="2:14">
      <c r="B500" s="120"/>
      <c r="C500" s="120"/>
      <c r="D500" s="120"/>
      <c r="E500" s="120"/>
      <c r="F500" s="120"/>
      <c r="G500" s="120"/>
      <c r="H500" s="121"/>
      <c r="I500" s="121"/>
      <c r="J500" s="121"/>
      <c r="K500" s="121"/>
      <c r="L500" s="121"/>
      <c r="M500" s="121"/>
      <c r="N500" s="121"/>
    </row>
    <row r="501" spans="2:14">
      <c r="B501" s="120"/>
      <c r="C501" s="120"/>
      <c r="D501" s="120"/>
      <c r="E501" s="120"/>
      <c r="F501" s="120"/>
      <c r="G501" s="120"/>
      <c r="H501" s="121"/>
      <c r="I501" s="121"/>
      <c r="J501" s="121"/>
      <c r="K501" s="121"/>
      <c r="L501" s="121"/>
      <c r="M501" s="121"/>
      <c r="N501" s="121"/>
    </row>
    <row r="502" spans="2:14">
      <c r="B502" s="120"/>
      <c r="C502" s="120"/>
      <c r="D502" s="120"/>
      <c r="E502" s="120"/>
      <c r="F502" s="120"/>
      <c r="G502" s="120"/>
      <c r="H502" s="121"/>
      <c r="I502" s="121"/>
      <c r="J502" s="121"/>
      <c r="K502" s="121"/>
      <c r="L502" s="121"/>
      <c r="M502" s="121"/>
      <c r="N502" s="121"/>
    </row>
    <row r="503" spans="2:14">
      <c r="B503" s="120"/>
      <c r="C503" s="120"/>
      <c r="D503" s="120"/>
      <c r="E503" s="120"/>
      <c r="F503" s="120"/>
      <c r="G503" s="120"/>
      <c r="H503" s="121"/>
      <c r="I503" s="121"/>
      <c r="J503" s="121"/>
      <c r="K503" s="121"/>
      <c r="L503" s="121"/>
      <c r="M503" s="121"/>
      <c r="N503" s="121"/>
    </row>
    <row r="504" spans="2:14">
      <c r="B504" s="120"/>
      <c r="C504" s="120"/>
      <c r="D504" s="120"/>
      <c r="E504" s="120"/>
      <c r="F504" s="120"/>
      <c r="G504" s="120"/>
      <c r="H504" s="121"/>
      <c r="I504" s="121"/>
      <c r="J504" s="121"/>
      <c r="K504" s="121"/>
      <c r="L504" s="121"/>
      <c r="M504" s="121"/>
      <c r="N504" s="121"/>
    </row>
    <row r="505" spans="2:14">
      <c r="B505" s="120"/>
      <c r="C505" s="120"/>
      <c r="D505" s="120"/>
      <c r="E505" s="120"/>
      <c r="F505" s="120"/>
      <c r="G505" s="120"/>
      <c r="H505" s="121"/>
      <c r="I505" s="121"/>
      <c r="J505" s="121"/>
      <c r="K505" s="121"/>
      <c r="L505" s="121"/>
      <c r="M505" s="121"/>
      <c r="N505" s="121"/>
    </row>
    <row r="506" spans="2:14">
      <c r="B506" s="120"/>
      <c r="C506" s="120"/>
      <c r="D506" s="120"/>
      <c r="E506" s="120"/>
      <c r="F506" s="120"/>
      <c r="G506" s="120"/>
      <c r="H506" s="121"/>
      <c r="I506" s="121"/>
      <c r="J506" s="121"/>
      <c r="K506" s="121"/>
      <c r="L506" s="121"/>
      <c r="M506" s="121"/>
      <c r="N506" s="121"/>
    </row>
    <row r="507" spans="2:14">
      <c r="B507" s="120"/>
      <c r="C507" s="120"/>
      <c r="D507" s="120"/>
      <c r="E507" s="120"/>
      <c r="F507" s="120"/>
      <c r="G507" s="120"/>
      <c r="H507" s="121"/>
      <c r="I507" s="121"/>
      <c r="J507" s="121"/>
      <c r="K507" s="121"/>
      <c r="L507" s="121"/>
      <c r="M507" s="121"/>
      <c r="N507" s="121"/>
    </row>
    <row r="508" spans="2:14">
      <c r="B508" s="120"/>
      <c r="C508" s="120"/>
      <c r="D508" s="120"/>
      <c r="E508" s="120"/>
      <c r="F508" s="120"/>
      <c r="G508" s="120"/>
      <c r="H508" s="121"/>
      <c r="I508" s="121"/>
      <c r="J508" s="121"/>
      <c r="K508" s="121"/>
      <c r="L508" s="121"/>
      <c r="M508" s="121"/>
      <c r="N508" s="121"/>
    </row>
    <row r="509" spans="2:14">
      <c r="B509" s="120"/>
      <c r="C509" s="120"/>
      <c r="D509" s="120"/>
      <c r="E509" s="120"/>
      <c r="F509" s="120"/>
      <c r="G509" s="120"/>
      <c r="H509" s="121"/>
      <c r="I509" s="121"/>
      <c r="J509" s="121"/>
      <c r="K509" s="121"/>
      <c r="L509" s="121"/>
      <c r="M509" s="121"/>
      <c r="N509" s="121"/>
    </row>
    <row r="510" spans="2:14">
      <c r="B510" s="120"/>
      <c r="C510" s="120"/>
      <c r="D510" s="120"/>
      <c r="E510" s="120"/>
      <c r="F510" s="120"/>
      <c r="G510" s="120"/>
      <c r="H510" s="121"/>
      <c r="I510" s="121"/>
      <c r="J510" s="121"/>
      <c r="K510" s="121"/>
      <c r="L510" s="121"/>
      <c r="M510" s="121"/>
      <c r="N510" s="121"/>
    </row>
    <row r="511" spans="2:14">
      <c r="B511" s="120"/>
      <c r="C511" s="120"/>
      <c r="D511" s="120"/>
      <c r="E511" s="120"/>
      <c r="F511" s="120"/>
      <c r="G511" s="120"/>
      <c r="H511" s="121"/>
      <c r="I511" s="121"/>
      <c r="J511" s="121"/>
      <c r="K511" s="121"/>
      <c r="L511" s="121"/>
      <c r="M511" s="121"/>
      <c r="N511" s="121"/>
    </row>
    <row r="512" spans="2:14">
      <c r="B512" s="120"/>
      <c r="C512" s="120"/>
      <c r="D512" s="120"/>
      <c r="E512" s="120"/>
      <c r="F512" s="120"/>
      <c r="G512" s="120"/>
      <c r="H512" s="121"/>
      <c r="I512" s="121"/>
      <c r="J512" s="121"/>
      <c r="K512" s="121"/>
      <c r="L512" s="121"/>
      <c r="M512" s="121"/>
      <c r="N512" s="121"/>
    </row>
    <row r="513" spans="2:14">
      <c r="B513" s="120"/>
      <c r="C513" s="120"/>
      <c r="D513" s="120"/>
      <c r="E513" s="120"/>
      <c r="F513" s="120"/>
      <c r="G513" s="120"/>
      <c r="H513" s="121"/>
      <c r="I513" s="121"/>
      <c r="J513" s="121"/>
      <c r="K513" s="121"/>
      <c r="L513" s="121"/>
      <c r="M513" s="121"/>
      <c r="N513" s="121"/>
    </row>
    <row r="514" spans="2:14">
      <c r="B514" s="120"/>
      <c r="C514" s="120"/>
      <c r="D514" s="120"/>
      <c r="E514" s="120"/>
      <c r="F514" s="120"/>
      <c r="G514" s="120"/>
      <c r="H514" s="121"/>
      <c r="I514" s="121"/>
      <c r="J514" s="121"/>
      <c r="K514" s="121"/>
      <c r="L514" s="121"/>
      <c r="M514" s="121"/>
      <c r="N514" s="121"/>
    </row>
    <row r="515" spans="2:14">
      <c r="B515" s="120"/>
      <c r="C515" s="120"/>
      <c r="D515" s="120"/>
      <c r="E515" s="120"/>
      <c r="F515" s="120"/>
      <c r="G515" s="120"/>
      <c r="H515" s="121"/>
      <c r="I515" s="121"/>
      <c r="J515" s="121"/>
      <c r="K515" s="121"/>
      <c r="L515" s="121"/>
      <c r="M515" s="121"/>
      <c r="N515" s="121"/>
    </row>
    <row r="516" spans="2:14">
      <c r="B516" s="120"/>
      <c r="C516" s="120"/>
      <c r="D516" s="120"/>
      <c r="E516" s="120"/>
      <c r="F516" s="120"/>
      <c r="G516" s="120"/>
      <c r="H516" s="121"/>
      <c r="I516" s="121"/>
      <c r="J516" s="121"/>
      <c r="K516" s="121"/>
      <c r="L516" s="121"/>
      <c r="M516" s="121"/>
      <c r="N516" s="121"/>
    </row>
    <row r="517" spans="2:14">
      <c r="B517" s="120"/>
      <c r="C517" s="120"/>
      <c r="D517" s="120"/>
      <c r="E517" s="120"/>
      <c r="F517" s="120"/>
      <c r="G517" s="120"/>
      <c r="H517" s="121"/>
      <c r="I517" s="121"/>
      <c r="J517" s="121"/>
      <c r="K517" s="121"/>
      <c r="L517" s="121"/>
      <c r="M517" s="121"/>
      <c r="N517" s="121"/>
    </row>
    <row r="518" spans="2:14">
      <c r="B518" s="120"/>
      <c r="C518" s="120"/>
      <c r="D518" s="120"/>
      <c r="E518" s="120"/>
      <c r="F518" s="120"/>
      <c r="G518" s="120"/>
      <c r="H518" s="121"/>
      <c r="I518" s="121"/>
      <c r="J518" s="121"/>
      <c r="K518" s="121"/>
      <c r="L518" s="121"/>
      <c r="M518" s="121"/>
      <c r="N518" s="121"/>
    </row>
    <row r="519" spans="2:14">
      <c r="B519" s="120"/>
      <c r="C519" s="120"/>
      <c r="D519" s="120"/>
      <c r="E519" s="120"/>
      <c r="F519" s="120"/>
      <c r="G519" s="120"/>
      <c r="H519" s="121"/>
      <c r="I519" s="121"/>
      <c r="J519" s="121"/>
      <c r="K519" s="121"/>
      <c r="L519" s="121"/>
      <c r="M519" s="121"/>
      <c r="N519" s="121"/>
    </row>
    <row r="520" spans="2:14">
      <c r="B520" s="120"/>
      <c r="C520" s="120"/>
      <c r="D520" s="120"/>
      <c r="E520" s="120"/>
      <c r="F520" s="120"/>
      <c r="G520" s="120"/>
      <c r="H520" s="121"/>
      <c r="I520" s="121"/>
      <c r="J520" s="121"/>
      <c r="K520" s="121"/>
      <c r="L520" s="121"/>
      <c r="M520" s="121"/>
      <c r="N520" s="121"/>
    </row>
    <row r="521" spans="2:14">
      <c r="B521" s="120"/>
      <c r="C521" s="120"/>
      <c r="D521" s="120"/>
      <c r="E521" s="120"/>
      <c r="F521" s="120"/>
      <c r="G521" s="120"/>
      <c r="H521" s="121"/>
      <c r="I521" s="121"/>
      <c r="J521" s="121"/>
      <c r="K521" s="121"/>
      <c r="L521" s="121"/>
      <c r="M521" s="121"/>
      <c r="N521" s="121"/>
    </row>
    <row r="522" spans="2:14">
      <c r="B522" s="120"/>
      <c r="C522" s="120"/>
      <c r="D522" s="120"/>
      <c r="E522" s="120"/>
      <c r="F522" s="120"/>
      <c r="G522" s="120"/>
      <c r="H522" s="121"/>
      <c r="I522" s="121"/>
      <c r="J522" s="121"/>
      <c r="K522" s="121"/>
      <c r="L522" s="121"/>
      <c r="M522" s="121"/>
      <c r="N522" s="121"/>
    </row>
    <row r="523" spans="2:14">
      <c r="B523" s="120"/>
      <c r="C523" s="120"/>
      <c r="D523" s="120"/>
      <c r="E523" s="120"/>
      <c r="F523" s="120"/>
      <c r="G523" s="120"/>
      <c r="H523" s="121"/>
      <c r="I523" s="121"/>
      <c r="J523" s="121"/>
      <c r="K523" s="121"/>
      <c r="L523" s="121"/>
      <c r="M523" s="121"/>
      <c r="N523" s="121"/>
    </row>
    <row r="524" spans="2:14">
      <c r="B524" s="120"/>
      <c r="C524" s="120"/>
      <c r="D524" s="120"/>
      <c r="E524" s="120"/>
      <c r="F524" s="120"/>
      <c r="G524" s="120"/>
      <c r="H524" s="121"/>
      <c r="I524" s="121"/>
      <c r="J524" s="121"/>
      <c r="K524" s="121"/>
      <c r="L524" s="121"/>
      <c r="M524" s="121"/>
      <c r="N524" s="121"/>
    </row>
    <row r="525" spans="2:14">
      <c r="B525" s="120"/>
      <c r="C525" s="120"/>
      <c r="D525" s="120"/>
      <c r="E525" s="120"/>
      <c r="F525" s="120"/>
      <c r="G525" s="120"/>
      <c r="H525" s="121"/>
      <c r="I525" s="121"/>
      <c r="J525" s="121"/>
      <c r="K525" s="121"/>
      <c r="L525" s="121"/>
      <c r="M525" s="121"/>
      <c r="N525" s="121"/>
    </row>
    <row r="526" spans="2:14">
      <c r="B526" s="120"/>
      <c r="C526" s="120"/>
      <c r="D526" s="120"/>
      <c r="E526" s="120"/>
      <c r="F526" s="120"/>
      <c r="G526" s="120"/>
      <c r="H526" s="121"/>
      <c r="I526" s="121"/>
      <c r="J526" s="121"/>
      <c r="K526" s="121"/>
      <c r="L526" s="121"/>
      <c r="M526" s="121"/>
      <c r="N526" s="121"/>
    </row>
    <row r="527" spans="2:14">
      <c r="B527" s="120"/>
      <c r="C527" s="120"/>
      <c r="D527" s="120"/>
      <c r="E527" s="120"/>
      <c r="F527" s="120"/>
      <c r="G527" s="120"/>
      <c r="H527" s="121"/>
      <c r="I527" s="121"/>
      <c r="J527" s="121"/>
      <c r="K527" s="121"/>
      <c r="L527" s="121"/>
      <c r="M527" s="121"/>
      <c r="N527" s="121"/>
    </row>
    <row r="528" spans="2:14">
      <c r="B528" s="120"/>
      <c r="C528" s="120"/>
      <c r="D528" s="120"/>
      <c r="E528" s="120"/>
      <c r="F528" s="120"/>
      <c r="G528" s="120"/>
      <c r="H528" s="121"/>
      <c r="I528" s="121"/>
      <c r="J528" s="121"/>
      <c r="K528" s="121"/>
      <c r="L528" s="121"/>
      <c r="M528" s="121"/>
      <c r="N528" s="121"/>
    </row>
    <row r="529" spans="2:14">
      <c r="B529" s="120"/>
      <c r="C529" s="120"/>
      <c r="D529" s="120"/>
      <c r="E529" s="120"/>
      <c r="F529" s="120"/>
      <c r="G529" s="120"/>
      <c r="H529" s="121"/>
      <c r="I529" s="121"/>
      <c r="J529" s="121"/>
      <c r="K529" s="121"/>
      <c r="L529" s="121"/>
      <c r="M529" s="121"/>
      <c r="N529" s="121"/>
    </row>
    <row r="530" spans="2:14">
      <c r="B530" s="120"/>
      <c r="C530" s="120"/>
      <c r="D530" s="120"/>
      <c r="E530" s="120"/>
      <c r="F530" s="120"/>
      <c r="G530" s="120"/>
      <c r="H530" s="121"/>
      <c r="I530" s="121"/>
      <c r="J530" s="121"/>
      <c r="K530" s="121"/>
      <c r="L530" s="121"/>
      <c r="M530" s="121"/>
      <c r="N530" s="121"/>
    </row>
    <row r="531" spans="2:14">
      <c r="B531" s="120"/>
      <c r="C531" s="120"/>
      <c r="D531" s="120"/>
      <c r="E531" s="120"/>
      <c r="F531" s="120"/>
      <c r="G531" s="120"/>
      <c r="H531" s="121"/>
      <c r="I531" s="121"/>
      <c r="J531" s="121"/>
      <c r="K531" s="121"/>
      <c r="L531" s="121"/>
      <c r="M531" s="121"/>
      <c r="N531" s="121"/>
    </row>
    <row r="532" spans="2:14">
      <c r="B532" s="120"/>
      <c r="C532" s="120"/>
      <c r="D532" s="120"/>
      <c r="E532" s="120"/>
      <c r="F532" s="120"/>
      <c r="G532" s="120"/>
      <c r="H532" s="121"/>
      <c r="I532" s="121"/>
      <c r="J532" s="121"/>
      <c r="K532" s="121"/>
      <c r="L532" s="121"/>
      <c r="M532" s="121"/>
      <c r="N532" s="121"/>
    </row>
    <row r="533" spans="2:14">
      <c r="B533" s="120"/>
      <c r="C533" s="120"/>
      <c r="D533" s="120"/>
      <c r="E533" s="120"/>
      <c r="F533" s="120"/>
      <c r="G533" s="120"/>
      <c r="H533" s="121"/>
      <c r="I533" s="121"/>
      <c r="J533" s="121"/>
      <c r="K533" s="121"/>
      <c r="L533" s="121"/>
      <c r="M533" s="121"/>
      <c r="N533" s="121"/>
    </row>
    <row r="534" spans="2:14">
      <c r="B534" s="120"/>
      <c r="C534" s="120"/>
      <c r="D534" s="120"/>
      <c r="E534" s="120"/>
      <c r="F534" s="120"/>
      <c r="G534" s="120"/>
      <c r="H534" s="121"/>
      <c r="I534" s="121"/>
      <c r="J534" s="121"/>
      <c r="K534" s="121"/>
      <c r="L534" s="121"/>
      <c r="M534" s="121"/>
      <c r="N534" s="121"/>
    </row>
    <row r="535" spans="2:14">
      <c r="B535" s="120"/>
      <c r="C535" s="120"/>
      <c r="D535" s="120"/>
      <c r="E535" s="120"/>
      <c r="F535" s="120"/>
      <c r="G535" s="120"/>
      <c r="H535" s="121"/>
      <c r="I535" s="121"/>
      <c r="J535" s="121"/>
      <c r="K535" s="121"/>
      <c r="L535" s="121"/>
      <c r="M535" s="121"/>
      <c r="N535" s="121"/>
    </row>
    <row r="536" spans="2:14">
      <c r="B536" s="120"/>
      <c r="C536" s="120"/>
      <c r="D536" s="120"/>
      <c r="E536" s="120"/>
      <c r="F536" s="120"/>
      <c r="G536" s="120"/>
      <c r="H536" s="121"/>
      <c r="I536" s="121"/>
      <c r="J536" s="121"/>
      <c r="K536" s="121"/>
      <c r="L536" s="121"/>
      <c r="M536" s="121"/>
      <c r="N536" s="121"/>
    </row>
    <row r="537" spans="2:14">
      <c r="B537" s="120"/>
      <c r="C537" s="120"/>
      <c r="D537" s="120"/>
      <c r="E537" s="120"/>
      <c r="F537" s="120"/>
      <c r="G537" s="120"/>
      <c r="H537" s="121"/>
      <c r="I537" s="121"/>
      <c r="J537" s="121"/>
      <c r="K537" s="121"/>
      <c r="L537" s="121"/>
      <c r="M537" s="121"/>
      <c r="N537" s="121"/>
    </row>
    <row r="538" spans="2:14">
      <c r="B538" s="120"/>
      <c r="C538" s="120"/>
      <c r="D538" s="120"/>
      <c r="E538" s="120"/>
      <c r="F538" s="120"/>
      <c r="G538" s="120"/>
      <c r="H538" s="121"/>
      <c r="I538" s="121"/>
      <c r="J538" s="121"/>
      <c r="K538" s="121"/>
      <c r="L538" s="121"/>
      <c r="M538" s="121"/>
      <c r="N538" s="121"/>
    </row>
    <row r="539" spans="2:14">
      <c r="B539" s="120"/>
      <c r="C539" s="120"/>
      <c r="D539" s="120"/>
      <c r="E539" s="120"/>
      <c r="F539" s="120"/>
      <c r="G539" s="120"/>
      <c r="H539" s="121"/>
      <c r="I539" s="121"/>
      <c r="J539" s="121"/>
      <c r="K539" s="121"/>
      <c r="L539" s="121"/>
      <c r="M539" s="121"/>
      <c r="N539" s="121"/>
    </row>
    <row r="540" spans="2:14">
      <c r="B540" s="120"/>
      <c r="C540" s="120"/>
      <c r="D540" s="120"/>
      <c r="E540" s="120"/>
      <c r="F540" s="120"/>
      <c r="G540" s="120"/>
      <c r="H540" s="121"/>
      <c r="I540" s="121"/>
      <c r="J540" s="121"/>
      <c r="K540" s="121"/>
      <c r="L540" s="121"/>
      <c r="M540" s="121"/>
      <c r="N540" s="121"/>
    </row>
    <row r="541" spans="2:14">
      <c r="B541" s="120"/>
      <c r="C541" s="120"/>
      <c r="D541" s="120"/>
      <c r="E541" s="120"/>
      <c r="F541" s="120"/>
      <c r="G541" s="120"/>
      <c r="H541" s="121"/>
      <c r="I541" s="121"/>
      <c r="J541" s="121"/>
      <c r="K541" s="121"/>
      <c r="L541" s="121"/>
      <c r="M541" s="121"/>
      <c r="N541" s="121"/>
    </row>
    <row r="542" spans="2:14">
      <c r="B542" s="120"/>
      <c r="C542" s="120"/>
      <c r="D542" s="120"/>
      <c r="E542" s="120"/>
      <c r="F542" s="120"/>
      <c r="G542" s="120"/>
      <c r="H542" s="121"/>
      <c r="I542" s="121"/>
      <c r="J542" s="121"/>
      <c r="K542" s="121"/>
      <c r="L542" s="121"/>
      <c r="M542" s="121"/>
      <c r="N542" s="121"/>
    </row>
    <row r="543" spans="2:14">
      <c r="B543" s="120"/>
      <c r="C543" s="120"/>
      <c r="D543" s="120"/>
      <c r="E543" s="120"/>
      <c r="F543" s="120"/>
      <c r="G543" s="120"/>
      <c r="H543" s="121"/>
      <c r="I543" s="121"/>
      <c r="J543" s="121"/>
      <c r="K543" s="121"/>
      <c r="L543" s="121"/>
      <c r="M543" s="121"/>
      <c r="N543" s="121"/>
    </row>
    <row r="544" spans="2:14">
      <c r="B544" s="120"/>
      <c r="C544" s="120"/>
      <c r="D544" s="120"/>
      <c r="E544" s="120"/>
      <c r="F544" s="120"/>
      <c r="G544" s="120"/>
      <c r="H544" s="121"/>
      <c r="I544" s="121"/>
      <c r="J544" s="121"/>
      <c r="K544" s="121"/>
      <c r="L544" s="121"/>
      <c r="M544" s="121"/>
      <c r="N544" s="121"/>
    </row>
    <row r="545" spans="2:14">
      <c r="B545" s="120"/>
      <c r="C545" s="120"/>
      <c r="D545" s="120"/>
      <c r="E545" s="120"/>
      <c r="F545" s="120"/>
      <c r="G545" s="120"/>
      <c r="H545" s="121"/>
      <c r="I545" s="121"/>
      <c r="J545" s="121"/>
      <c r="K545" s="121"/>
      <c r="L545" s="121"/>
      <c r="M545" s="121"/>
      <c r="N545" s="121"/>
    </row>
    <row r="546" spans="2:14">
      <c r="B546" s="120"/>
      <c r="C546" s="120"/>
      <c r="D546" s="120"/>
      <c r="E546" s="120"/>
      <c r="F546" s="120"/>
      <c r="G546" s="120"/>
      <c r="H546" s="121"/>
      <c r="I546" s="121"/>
      <c r="J546" s="121"/>
      <c r="K546" s="121"/>
      <c r="L546" s="121"/>
      <c r="M546" s="121"/>
      <c r="N546" s="121"/>
    </row>
    <row r="547" spans="2:14">
      <c r="B547" s="120"/>
      <c r="C547" s="120"/>
      <c r="D547" s="120"/>
      <c r="E547" s="120"/>
      <c r="F547" s="120"/>
      <c r="G547" s="120"/>
      <c r="H547" s="121"/>
      <c r="I547" s="121"/>
      <c r="J547" s="121"/>
      <c r="K547" s="121"/>
      <c r="L547" s="121"/>
      <c r="M547" s="121"/>
      <c r="N547" s="121"/>
    </row>
    <row r="548" spans="2:14">
      <c r="B548" s="120"/>
      <c r="C548" s="120"/>
      <c r="D548" s="120"/>
      <c r="E548" s="120"/>
      <c r="F548" s="120"/>
      <c r="G548" s="120"/>
      <c r="H548" s="121"/>
      <c r="I548" s="121"/>
      <c r="J548" s="121"/>
      <c r="K548" s="121"/>
      <c r="L548" s="121"/>
      <c r="M548" s="121"/>
      <c r="N548" s="121"/>
    </row>
    <row r="549" spans="2:14">
      <c r="B549" s="120"/>
      <c r="C549" s="120"/>
      <c r="D549" s="120"/>
      <c r="E549" s="120"/>
      <c r="F549" s="120"/>
      <c r="G549" s="120"/>
      <c r="H549" s="121"/>
      <c r="I549" s="121"/>
      <c r="J549" s="121"/>
      <c r="K549" s="121"/>
      <c r="L549" s="121"/>
      <c r="M549" s="121"/>
      <c r="N549" s="121"/>
    </row>
    <row r="550" spans="2:14">
      <c r="B550" s="120"/>
      <c r="C550" s="120"/>
      <c r="D550" s="120"/>
      <c r="E550" s="120"/>
      <c r="F550" s="120"/>
      <c r="G550" s="120"/>
      <c r="H550" s="121"/>
      <c r="I550" s="121"/>
      <c r="J550" s="121"/>
      <c r="K550" s="121"/>
      <c r="L550" s="121"/>
      <c r="M550" s="121"/>
      <c r="N550" s="121"/>
    </row>
    <row r="551" spans="2:14">
      <c r="B551" s="120"/>
      <c r="C551" s="120"/>
      <c r="D551" s="120"/>
      <c r="E551" s="120"/>
      <c r="F551" s="120"/>
      <c r="G551" s="120"/>
      <c r="H551" s="121"/>
      <c r="I551" s="121"/>
      <c r="J551" s="121"/>
      <c r="K551" s="121"/>
      <c r="L551" s="121"/>
      <c r="M551" s="121"/>
      <c r="N551" s="121"/>
    </row>
    <row r="552" spans="2:14">
      <c r="B552" s="120"/>
      <c r="C552" s="120"/>
      <c r="D552" s="120"/>
      <c r="E552" s="120"/>
      <c r="F552" s="120"/>
      <c r="G552" s="120"/>
      <c r="H552" s="121"/>
      <c r="I552" s="121"/>
      <c r="J552" s="121"/>
      <c r="K552" s="121"/>
      <c r="L552" s="121"/>
      <c r="M552" s="121"/>
      <c r="N552" s="121"/>
    </row>
    <row r="553" spans="2:14">
      <c r="B553" s="120"/>
      <c r="C553" s="120"/>
      <c r="D553" s="120"/>
      <c r="E553" s="120"/>
      <c r="F553" s="120"/>
      <c r="G553" s="120"/>
      <c r="H553" s="121"/>
      <c r="I553" s="121"/>
      <c r="J553" s="121"/>
      <c r="K553" s="121"/>
      <c r="L553" s="121"/>
      <c r="M553" s="121"/>
      <c r="N553" s="121"/>
    </row>
    <row r="554" spans="2:14">
      <c r="B554" s="120"/>
      <c r="C554" s="120"/>
      <c r="D554" s="120"/>
      <c r="E554" s="120"/>
      <c r="F554" s="120"/>
      <c r="G554" s="120"/>
      <c r="H554" s="121"/>
      <c r="I554" s="121"/>
      <c r="J554" s="121"/>
      <c r="K554" s="121"/>
      <c r="L554" s="121"/>
      <c r="M554" s="121"/>
      <c r="N554" s="121"/>
    </row>
    <row r="555" spans="2:14">
      <c r="B555" s="120"/>
      <c r="C555" s="120"/>
      <c r="D555" s="120"/>
      <c r="E555" s="120"/>
      <c r="F555" s="120"/>
      <c r="G555" s="120"/>
      <c r="H555" s="121"/>
      <c r="I555" s="121"/>
      <c r="J555" s="121"/>
      <c r="K555" s="121"/>
      <c r="L555" s="121"/>
      <c r="M555" s="121"/>
      <c r="N555" s="121"/>
    </row>
    <row r="556" spans="2:14">
      <c r="B556" s="120"/>
      <c r="C556" s="120"/>
      <c r="D556" s="120"/>
      <c r="E556" s="120"/>
      <c r="F556" s="120"/>
      <c r="G556" s="120"/>
      <c r="H556" s="121"/>
      <c r="I556" s="121"/>
      <c r="J556" s="121"/>
      <c r="K556" s="121"/>
      <c r="L556" s="121"/>
      <c r="M556" s="121"/>
      <c r="N556" s="121"/>
    </row>
    <row r="557" spans="2:14">
      <c r="B557" s="120"/>
      <c r="C557" s="120"/>
      <c r="D557" s="120"/>
      <c r="E557" s="120"/>
      <c r="F557" s="120"/>
      <c r="G557" s="120"/>
      <c r="H557" s="121"/>
      <c r="I557" s="121"/>
      <c r="J557" s="121"/>
      <c r="K557" s="121"/>
      <c r="L557" s="121"/>
      <c r="M557" s="121"/>
      <c r="N557" s="121"/>
    </row>
    <row r="558" spans="2:14">
      <c r="B558" s="120"/>
      <c r="C558" s="120"/>
      <c r="D558" s="120"/>
      <c r="E558" s="120"/>
      <c r="F558" s="120"/>
      <c r="G558" s="120"/>
      <c r="H558" s="121"/>
      <c r="I558" s="121"/>
      <c r="J558" s="121"/>
      <c r="K558" s="121"/>
      <c r="L558" s="121"/>
      <c r="M558" s="121"/>
      <c r="N558" s="121"/>
    </row>
    <row r="559" spans="2:14">
      <c r="B559" s="120"/>
      <c r="C559" s="120"/>
      <c r="D559" s="120"/>
      <c r="E559" s="120"/>
      <c r="F559" s="120"/>
      <c r="G559" s="120"/>
      <c r="H559" s="121"/>
      <c r="I559" s="121"/>
      <c r="J559" s="121"/>
      <c r="K559" s="121"/>
      <c r="L559" s="121"/>
      <c r="M559" s="121"/>
      <c r="N559" s="121"/>
    </row>
    <row r="560" spans="2:14">
      <c r="B560" s="120"/>
      <c r="C560" s="120"/>
      <c r="D560" s="120"/>
      <c r="E560" s="120"/>
      <c r="F560" s="120"/>
      <c r="G560" s="120"/>
      <c r="H560" s="121"/>
      <c r="I560" s="121"/>
      <c r="J560" s="121"/>
      <c r="K560" s="121"/>
      <c r="L560" s="121"/>
      <c r="M560" s="121"/>
      <c r="N560" s="121"/>
    </row>
    <row r="561" spans="2:14">
      <c r="B561" s="120"/>
      <c r="C561" s="120"/>
      <c r="D561" s="120"/>
      <c r="E561" s="120"/>
      <c r="F561" s="120"/>
      <c r="G561" s="120"/>
      <c r="H561" s="121"/>
      <c r="I561" s="121"/>
      <c r="J561" s="121"/>
      <c r="K561" s="121"/>
      <c r="L561" s="121"/>
      <c r="M561" s="121"/>
      <c r="N561" s="121"/>
    </row>
    <row r="562" spans="2:14">
      <c r="B562" s="120"/>
      <c r="C562" s="120"/>
      <c r="D562" s="120"/>
      <c r="E562" s="120"/>
      <c r="F562" s="120"/>
      <c r="G562" s="120"/>
      <c r="H562" s="121"/>
      <c r="I562" s="121"/>
      <c r="J562" s="121"/>
      <c r="K562" s="121"/>
      <c r="L562" s="121"/>
      <c r="M562" s="121"/>
      <c r="N562" s="121"/>
    </row>
    <row r="563" spans="2:14">
      <c r="B563" s="120"/>
      <c r="C563" s="120"/>
      <c r="D563" s="120"/>
      <c r="E563" s="120"/>
      <c r="F563" s="120"/>
      <c r="G563" s="120"/>
      <c r="H563" s="121"/>
      <c r="I563" s="121"/>
      <c r="J563" s="121"/>
      <c r="K563" s="121"/>
      <c r="L563" s="121"/>
      <c r="M563" s="121"/>
      <c r="N563" s="121"/>
    </row>
    <row r="564" spans="2:14">
      <c r="B564" s="120"/>
      <c r="C564" s="120"/>
      <c r="D564" s="120"/>
      <c r="E564" s="120"/>
      <c r="F564" s="120"/>
      <c r="G564" s="120"/>
      <c r="H564" s="121"/>
      <c r="I564" s="121"/>
      <c r="J564" s="121"/>
      <c r="K564" s="121"/>
      <c r="L564" s="121"/>
      <c r="M564" s="121"/>
      <c r="N564" s="121"/>
    </row>
    <row r="565" spans="2:14">
      <c r="B565" s="120"/>
      <c r="C565" s="120"/>
      <c r="D565" s="120"/>
      <c r="E565" s="120"/>
      <c r="F565" s="120"/>
      <c r="G565" s="120"/>
      <c r="H565" s="121"/>
      <c r="I565" s="121"/>
      <c r="J565" s="121"/>
      <c r="K565" s="121"/>
      <c r="L565" s="121"/>
      <c r="M565" s="121"/>
      <c r="N565" s="121"/>
    </row>
    <row r="566" spans="2:14">
      <c r="B566" s="120"/>
      <c r="C566" s="120"/>
      <c r="D566" s="120"/>
      <c r="E566" s="120"/>
      <c r="F566" s="120"/>
      <c r="G566" s="120"/>
      <c r="H566" s="121"/>
      <c r="I566" s="121"/>
      <c r="J566" s="121"/>
      <c r="K566" s="121"/>
      <c r="L566" s="121"/>
      <c r="M566" s="121"/>
      <c r="N566" s="121"/>
    </row>
    <row r="567" spans="2:14">
      <c r="B567" s="120"/>
      <c r="C567" s="120"/>
      <c r="D567" s="120"/>
      <c r="E567" s="120"/>
      <c r="F567" s="120"/>
      <c r="G567" s="120"/>
      <c r="H567" s="121"/>
      <c r="I567" s="121"/>
      <c r="J567" s="121"/>
      <c r="K567" s="121"/>
      <c r="L567" s="121"/>
      <c r="M567" s="121"/>
      <c r="N567" s="121"/>
    </row>
    <row r="568" spans="2:14">
      <c r="B568" s="120"/>
      <c r="C568" s="120"/>
      <c r="D568" s="120"/>
      <c r="E568" s="120"/>
      <c r="F568" s="120"/>
      <c r="G568" s="120"/>
      <c r="H568" s="121"/>
      <c r="I568" s="121"/>
      <c r="J568" s="121"/>
      <c r="K568" s="121"/>
      <c r="L568" s="121"/>
      <c r="M568" s="121"/>
      <c r="N568" s="121"/>
    </row>
    <row r="569" spans="2:14">
      <c r="B569" s="120"/>
      <c r="C569" s="120"/>
      <c r="D569" s="120"/>
      <c r="E569" s="120"/>
      <c r="F569" s="120"/>
      <c r="G569" s="120"/>
      <c r="H569" s="121"/>
      <c r="I569" s="121"/>
      <c r="J569" s="121"/>
      <c r="K569" s="121"/>
      <c r="L569" s="121"/>
      <c r="M569" s="121"/>
      <c r="N569" s="121"/>
    </row>
    <row r="570" spans="2:14">
      <c r="B570" s="120"/>
      <c r="C570" s="120"/>
      <c r="D570" s="120"/>
      <c r="E570" s="120"/>
      <c r="F570" s="120"/>
      <c r="G570" s="120"/>
      <c r="H570" s="121"/>
      <c r="I570" s="121"/>
      <c r="J570" s="121"/>
      <c r="K570" s="121"/>
      <c r="L570" s="121"/>
      <c r="M570" s="121"/>
      <c r="N570" s="121"/>
    </row>
    <row r="571" spans="2:14">
      <c r="B571" s="120"/>
      <c r="C571" s="120"/>
      <c r="D571" s="120"/>
      <c r="E571" s="120"/>
      <c r="F571" s="120"/>
      <c r="G571" s="120"/>
      <c r="H571" s="121"/>
      <c r="I571" s="121"/>
      <c r="J571" s="121"/>
      <c r="K571" s="121"/>
      <c r="L571" s="121"/>
      <c r="M571" s="121"/>
      <c r="N571" s="121"/>
    </row>
    <row r="572" spans="2:14">
      <c r="B572" s="120"/>
      <c r="C572" s="120"/>
      <c r="D572" s="120"/>
      <c r="E572" s="120"/>
      <c r="F572" s="120"/>
      <c r="G572" s="120"/>
      <c r="H572" s="121"/>
      <c r="I572" s="121"/>
      <c r="J572" s="121"/>
      <c r="K572" s="121"/>
      <c r="L572" s="121"/>
      <c r="M572" s="121"/>
      <c r="N572" s="121"/>
    </row>
    <row r="573" spans="2:14">
      <c r="B573" s="120"/>
      <c r="C573" s="120"/>
      <c r="D573" s="120"/>
      <c r="E573" s="120"/>
      <c r="F573" s="120"/>
      <c r="G573" s="120"/>
      <c r="H573" s="121"/>
      <c r="I573" s="121"/>
      <c r="J573" s="121"/>
      <c r="K573" s="121"/>
      <c r="L573" s="121"/>
      <c r="M573" s="121"/>
      <c r="N573" s="121"/>
    </row>
  </sheetData>
  <sheetProtection sheet="1" objects="1" scenarios="1"/>
  <mergeCells count="2">
    <mergeCell ref="B6:N6"/>
    <mergeCell ref="B7:N7"/>
  </mergeCells>
  <phoneticPr fontId="5" type="noConversion"/>
  <dataValidations count="1">
    <dataValidation allowBlank="1" showInputMessage="1" showErrorMessage="1" sqref="J9:J1048576 C5:C1048576 J1:J7 A1:A1048576 B1:B43 D1:I1048576 B45:B84 B86:B1048576 K1:XFD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8">
    <tabColor indexed="44"/>
    <pageSetUpPr fitToPage="1"/>
  </sheetPr>
  <dimension ref="B1:Q525"/>
  <sheetViews>
    <sheetView rightToLeft="1" zoomScale="70" zoomScaleNormal="70" workbookViewId="0">
      <selection activeCell="Q20" sqref="Q20"/>
    </sheetView>
  </sheetViews>
  <sheetFormatPr defaultColWidth="9.140625" defaultRowHeight="18"/>
  <cols>
    <col min="1" max="1" width="6.28515625" style="1" customWidth="1"/>
    <col min="2" max="2" width="44" style="2" bestFit="1" customWidth="1"/>
    <col min="3" max="3" width="58" style="2" bestFit="1" customWidth="1"/>
    <col min="4" max="4" width="5.42578125" style="2" bestFit="1" customWidth="1"/>
    <col min="5" max="5" width="6.5703125" style="2" bestFit="1" customWidth="1"/>
    <col min="6" max="6" width="8.5703125" style="1" customWidth="1"/>
    <col min="7" max="7" width="6.5703125" style="1" bestFit="1" customWidth="1"/>
    <col min="8" max="8" width="7.85546875" style="1" bestFit="1" customWidth="1"/>
    <col min="9" max="9" width="12.28515625" style="1" bestFit="1" customWidth="1"/>
    <col min="10" max="10" width="12.42578125" style="1" bestFit="1" customWidth="1"/>
    <col min="11" max="11" width="15.7109375" style="1" bestFit="1" customWidth="1"/>
    <col min="12" max="12" width="11.140625" style="1" bestFit="1" customWidth="1"/>
    <col min="13" max="13" width="7.42578125" style="1" customWidth="1"/>
    <col min="14" max="14" width="10" style="1" customWidth="1"/>
    <col min="15" max="15" width="9" style="1" bestFit="1" customWidth="1"/>
    <col min="16" max="16384" width="9.140625" style="1"/>
  </cols>
  <sheetData>
    <row r="1" spans="2:15">
      <c r="B1" s="46" t="s">
        <v>146</v>
      </c>
      <c r="C1" s="67" t="s" vm="1">
        <v>230</v>
      </c>
    </row>
    <row r="2" spans="2:15">
      <c r="B2" s="46" t="s">
        <v>145</v>
      </c>
      <c r="C2" s="67" t="s">
        <v>231</v>
      </c>
    </row>
    <row r="3" spans="2:15">
      <c r="B3" s="46" t="s">
        <v>147</v>
      </c>
      <c r="C3" s="67" t="s">
        <v>232</v>
      </c>
    </row>
    <row r="4" spans="2:15">
      <c r="B4" s="46" t="s">
        <v>148</v>
      </c>
      <c r="C4" s="67">
        <v>8802</v>
      </c>
    </row>
    <row r="6" spans="2:15" ht="26.25" customHeight="1">
      <c r="B6" s="154" t="s">
        <v>174</v>
      </c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  <c r="O6" s="156"/>
    </row>
    <row r="7" spans="2:15" ht="26.25" customHeight="1">
      <c r="B7" s="154" t="s">
        <v>94</v>
      </c>
      <c r="C7" s="155"/>
      <c r="D7" s="155"/>
      <c r="E7" s="155"/>
      <c r="F7" s="155"/>
      <c r="G7" s="155"/>
      <c r="H7" s="155"/>
      <c r="I7" s="155"/>
      <c r="J7" s="155"/>
      <c r="K7" s="155"/>
      <c r="L7" s="155"/>
      <c r="M7" s="155"/>
      <c r="N7" s="155"/>
      <c r="O7" s="156"/>
    </row>
    <row r="8" spans="2:15" s="3" customFormat="1" ht="78.75">
      <c r="B8" s="21" t="s">
        <v>116</v>
      </c>
      <c r="C8" s="29" t="s">
        <v>47</v>
      </c>
      <c r="D8" s="29" t="s">
        <v>120</v>
      </c>
      <c r="E8" s="29" t="s">
        <v>118</v>
      </c>
      <c r="F8" s="29" t="s">
        <v>67</v>
      </c>
      <c r="G8" s="29" t="s">
        <v>14</v>
      </c>
      <c r="H8" s="29" t="s">
        <v>68</v>
      </c>
      <c r="I8" s="29" t="s">
        <v>104</v>
      </c>
      <c r="J8" s="29" t="s">
        <v>206</v>
      </c>
      <c r="K8" s="29" t="s">
        <v>205</v>
      </c>
      <c r="L8" s="29" t="s">
        <v>63</v>
      </c>
      <c r="M8" s="29" t="s">
        <v>60</v>
      </c>
      <c r="N8" s="29" t="s">
        <v>149</v>
      </c>
      <c r="O8" s="19" t="s">
        <v>151</v>
      </c>
    </row>
    <row r="9" spans="2:15" s="3" customFormat="1">
      <c r="B9" s="14"/>
      <c r="C9" s="15"/>
      <c r="D9" s="15"/>
      <c r="E9" s="15"/>
      <c r="F9" s="15"/>
      <c r="G9" s="15"/>
      <c r="H9" s="15"/>
      <c r="I9" s="15"/>
      <c r="J9" s="31" t="s">
        <v>213</v>
      </c>
      <c r="K9" s="31"/>
      <c r="L9" s="31" t="s">
        <v>209</v>
      </c>
      <c r="M9" s="31" t="s">
        <v>19</v>
      </c>
      <c r="N9" s="31" t="s">
        <v>19</v>
      </c>
      <c r="O9" s="32" t="s">
        <v>19</v>
      </c>
    </row>
    <row r="10" spans="2:1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9" t="s">
        <v>12</v>
      </c>
    </row>
    <row r="11" spans="2:15" s="4" customFormat="1" ht="18" customHeight="1">
      <c r="B11" s="81" t="s">
        <v>32</v>
      </c>
      <c r="C11" s="98"/>
      <c r="D11" s="98"/>
      <c r="E11" s="98"/>
      <c r="F11" s="98"/>
      <c r="G11" s="98"/>
      <c r="H11" s="98"/>
      <c r="I11" s="98"/>
      <c r="J11" s="102"/>
      <c r="K11" s="78"/>
      <c r="L11" s="102">
        <v>59514.921508769003</v>
      </c>
      <c r="M11" s="98"/>
      <c r="N11" s="103">
        <f>IFERROR(L11/$L$11,0)</f>
        <v>1</v>
      </c>
      <c r="O11" s="103">
        <f>L11/'סכום נכסי הקרן'!$C$42</f>
        <v>1.3914866971732668E-2</v>
      </c>
    </row>
    <row r="12" spans="2:15" s="4" customFormat="1" ht="18" customHeight="1">
      <c r="B12" s="85" t="s">
        <v>198</v>
      </c>
      <c r="C12" s="98"/>
      <c r="D12" s="98"/>
      <c r="E12" s="98"/>
      <c r="F12" s="98"/>
      <c r="G12" s="98"/>
      <c r="H12" s="98"/>
      <c r="I12" s="98"/>
      <c r="J12" s="102"/>
      <c r="K12" s="78"/>
      <c r="L12" s="102">
        <v>59514.921508769003</v>
      </c>
      <c r="M12" s="98"/>
      <c r="N12" s="103">
        <f t="shared" ref="N12:N24" si="0">IFERROR(L12/$L$11,0)</f>
        <v>1</v>
      </c>
      <c r="O12" s="103">
        <f>L12/'סכום נכסי הקרן'!$C$42</f>
        <v>1.3914866971732668E-2</v>
      </c>
    </row>
    <row r="13" spans="2:15">
      <c r="B13" s="82" t="s">
        <v>54</v>
      </c>
      <c r="C13" s="70"/>
      <c r="D13" s="70"/>
      <c r="E13" s="70"/>
      <c r="F13" s="70"/>
      <c r="G13" s="70"/>
      <c r="H13" s="70"/>
      <c r="I13" s="70"/>
      <c r="J13" s="100"/>
      <c r="K13" s="77"/>
      <c r="L13" s="100">
        <v>29600.565387192</v>
      </c>
      <c r="M13" s="70"/>
      <c r="N13" s="101">
        <f t="shared" si="0"/>
        <v>0.49736376419198697</v>
      </c>
      <c r="O13" s="101">
        <f>L13/'סכום נכסי הקרן'!$C$42</f>
        <v>6.920750615291715E-3</v>
      </c>
    </row>
    <row r="14" spans="2:15">
      <c r="B14" s="99" t="s">
        <v>1685</v>
      </c>
      <c r="C14" s="98" t="s">
        <v>1686</v>
      </c>
      <c r="D14" s="79" t="s">
        <v>29</v>
      </c>
      <c r="E14" s="98"/>
      <c r="F14" s="79" t="s">
        <v>1589</v>
      </c>
      <c r="G14" s="98" t="s">
        <v>673</v>
      </c>
      <c r="H14" s="98" t="s">
        <v>674</v>
      </c>
      <c r="I14" s="79" t="s">
        <v>134</v>
      </c>
      <c r="J14" s="102">
        <v>547.48060099999998</v>
      </c>
      <c r="K14" s="113">
        <v>96640.960399999996</v>
      </c>
      <c r="L14" s="102">
        <v>1985.6766870860001</v>
      </c>
      <c r="M14" s="103">
        <v>1.7567635239437028E-3</v>
      </c>
      <c r="N14" s="103">
        <f t="shared" si="0"/>
        <v>3.3364350262873627E-2</v>
      </c>
      <c r="O14" s="103">
        <f>L14/'סכום נכסי הקרן'!$C$42</f>
        <v>4.6426049550618033E-4</v>
      </c>
    </row>
    <row r="15" spans="2:15">
      <c r="B15" s="99" t="s">
        <v>1687</v>
      </c>
      <c r="C15" s="98" t="s">
        <v>1688</v>
      </c>
      <c r="D15" s="79" t="s">
        <v>29</v>
      </c>
      <c r="E15" s="98"/>
      <c r="F15" s="79" t="s">
        <v>1589</v>
      </c>
      <c r="G15" s="98" t="s">
        <v>682</v>
      </c>
      <c r="H15" s="98" t="s">
        <v>674</v>
      </c>
      <c r="I15" s="79" t="s">
        <v>132</v>
      </c>
      <c r="J15" s="102">
        <v>92.976763000000005</v>
      </c>
      <c r="K15" s="113">
        <v>1001982</v>
      </c>
      <c r="L15" s="102">
        <v>3278.3356531610002</v>
      </c>
      <c r="M15" s="103">
        <v>6.5422832853240871E-4</v>
      </c>
      <c r="N15" s="103">
        <f t="shared" si="0"/>
        <v>5.5084264081201317E-2</v>
      </c>
      <c r="O15" s="103">
        <f>L15/'סכום נכסי הקרן'!$C$42</f>
        <v>7.6649020692570844E-4</v>
      </c>
    </row>
    <row r="16" spans="2:15">
      <c r="B16" s="99" t="s">
        <v>1689</v>
      </c>
      <c r="C16" s="98" t="s">
        <v>1690</v>
      </c>
      <c r="D16" s="79" t="s">
        <v>29</v>
      </c>
      <c r="E16" s="98"/>
      <c r="F16" s="79" t="s">
        <v>1589</v>
      </c>
      <c r="G16" s="98" t="s">
        <v>690</v>
      </c>
      <c r="H16" s="98" t="s">
        <v>674</v>
      </c>
      <c r="I16" s="79" t="s">
        <v>132</v>
      </c>
      <c r="J16" s="102">
        <v>3392.6395199999997</v>
      </c>
      <c r="K16" s="113">
        <v>32718.7</v>
      </c>
      <c r="L16" s="102">
        <v>3906.186936953</v>
      </c>
      <c r="M16" s="103">
        <v>3.3549147124255961E-4</v>
      </c>
      <c r="N16" s="103">
        <f t="shared" si="0"/>
        <v>6.5633740882569389E-2</v>
      </c>
      <c r="O16" s="103">
        <f>L16/'סכום נכסי הקרן'!$C$42</f>
        <v>9.1328477323812489E-4</v>
      </c>
    </row>
    <row r="17" spans="2:17">
      <c r="B17" s="99" t="s">
        <v>1691</v>
      </c>
      <c r="C17" s="98" t="s">
        <v>1692</v>
      </c>
      <c r="D17" s="79" t="s">
        <v>29</v>
      </c>
      <c r="E17" s="98"/>
      <c r="F17" s="79" t="s">
        <v>1589</v>
      </c>
      <c r="G17" s="98" t="s">
        <v>1693</v>
      </c>
      <c r="H17" s="98" t="s">
        <v>674</v>
      </c>
      <c r="I17" s="79" t="s">
        <v>134</v>
      </c>
      <c r="J17" s="102">
        <v>526.26055299999996</v>
      </c>
      <c r="K17" s="113">
        <v>208552.1347</v>
      </c>
      <c r="L17" s="102">
        <v>4119.0211442869995</v>
      </c>
      <c r="M17" s="103">
        <v>2.0213659233515343E-3</v>
      </c>
      <c r="N17" s="103">
        <f t="shared" si="0"/>
        <v>6.9209889551481607E-2</v>
      </c>
      <c r="O17" s="103">
        <f>L17/'סכום נכסי הקרן'!$C$42</f>
        <v>9.6304640623717721E-4</v>
      </c>
    </row>
    <row r="18" spans="2:17">
      <c r="B18" s="99" t="s">
        <v>1694</v>
      </c>
      <c r="C18" s="98" t="s">
        <v>1695</v>
      </c>
      <c r="D18" s="79" t="s">
        <v>29</v>
      </c>
      <c r="E18" s="98"/>
      <c r="F18" s="79" t="s">
        <v>1589</v>
      </c>
      <c r="G18" s="98" t="s">
        <v>1693</v>
      </c>
      <c r="H18" s="98" t="s">
        <v>674</v>
      </c>
      <c r="I18" s="79" t="s">
        <v>132</v>
      </c>
      <c r="J18" s="102">
        <v>1290.610494</v>
      </c>
      <c r="K18" s="113">
        <v>111070.1</v>
      </c>
      <c r="L18" s="102">
        <v>5044.4241920290006</v>
      </c>
      <c r="M18" s="103">
        <v>2.0747508514641199E-3</v>
      </c>
      <c r="N18" s="103">
        <f t="shared" si="0"/>
        <v>8.4758982523160165E-2</v>
      </c>
      <c r="O18" s="103">
        <f>L18/'סכום נכסי הקרן'!$C$42</f>
        <v>1.1794099664691879E-3</v>
      </c>
    </row>
    <row r="19" spans="2:17">
      <c r="B19" s="99" t="s">
        <v>1696</v>
      </c>
      <c r="C19" s="98" t="s">
        <v>1697</v>
      </c>
      <c r="D19" s="79" t="s">
        <v>29</v>
      </c>
      <c r="E19" s="98"/>
      <c r="F19" s="79" t="s">
        <v>1589</v>
      </c>
      <c r="G19" s="98" t="s">
        <v>1698</v>
      </c>
      <c r="H19" s="98" t="s">
        <v>674</v>
      </c>
      <c r="I19" s="79" t="s">
        <v>135</v>
      </c>
      <c r="J19" s="102">
        <v>296220.51860200003</v>
      </c>
      <c r="K19" s="113">
        <v>133.5</v>
      </c>
      <c r="L19" s="102">
        <v>1675.7775332170002</v>
      </c>
      <c r="M19" s="93">
        <v>1.2067573768566728E-6</v>
      </c>
      <c r="N19" s="103">
        <f t="shared" si="0"/>
        <v>2.8157266963211722E-2</v>
      </c>
      <c r="O19" s="103">
        <f>L19/'סכום נכסי הקרן'!$C$42</f>
        <v>3.9180462408065417E-4</v>
      </c>
    </row>
    <row r="20" spans="2:17">
      <c r="B20" s="99" t="s">
        <v>1699</v>
      </c>
      <c r="C20" s="98" t="s">
        <v>1700</v>
      </c>
      <c r="D20" s="79" t="s">
        <v>29</v>
      </c>
      <c r="E20" s="98"/>
      <c r="F20" s="79" t="s">
        <v>1589</v>
      </c>
      <c r="G20" s="98" t="s">
        <v>535</v>
      </c>
      <c r="H20" s="98"/>
      <c r="I20" s="79" t="s">
        <v>135</v>
      </c>
      <c r="J20" s="102">
        <v>14023.843885000002</v>
      </c>
      <c r="K20" s="113">
        <v>16139.25</v>
      </c>
      <c r="L20" s="102">
        <v>9591.1432404590014</v>
      </c>
      <c r="M20" s="103">
        <v>3.7864800757758057E-5</v>
      </c>
      <c r="N20" s="103">
        <f t="shared" si="0"/>
        <v>0.16115526992748919</v>
      </c>
      <c r="O20" s="103">
        <f>L20/'סכום נכסי הקרן'!$C$42</f>
        <v>2.2424541428346825E-3</v>
      </c>
      <c r="Q20" s="150"/>
    </row>
    <row r="21" spans="2:17">
      <c r="B21" s="71"/>
      <c r="C21" s="98"/>
      <c r="D21" s="98"/>
      <c r="E21" s="98"/>
      <c r="F21" s="98"/>
      <c r="G21" s="98"/>
      <c r="H21" s="98"/>
      <c r="I21" s="98"/>
      <c r="J21" s="102"/>
      <c r="K21" s="78"/>
      <c r="L21" s="98"/>
      <c r="M21" s="98"/>
      <c r="N21" s="103"/>
      <c r="O21" s="98"/>
    </row>
    <row r="22" spans="2:17">
      <c r="B22" s="82" t="s">
        <v>31</v>
      </c>
      <c r="C22" s="70"/>
      <c r="D22" s="70"/>
      <c r="E22" s="70"/>
      <c r="F22" s="70"/>
      <c r="G22" s="70"/>
      <c r="H22" s="70"/>
      <c r="I22" s="70"/>
      <c r="J22" s="100"/>
      <c r="K22" s="77"/>
      <c r="L22" s="100">
        <v>29914.356121577002</v>
      </c>
      <c r="M22" s="70"/>
      <c r="N22" s="101">
        <f t="shared" si="0"/>
        <v>0.50263623580801298</v>
      </c>
      <c r="O22" s="101">
        <f>L22/'סכום נכסי הקרן'!$C$42</f>
        <v>6.994116356440953E-3</v>
      </c>
    </row>
    <row r="23" spans="2:17">
      <c r="B23" s="99" t="s">
        <v>1701</v>
      </c>
      <c r="C23" s="98" t="s">
        <v>1702</v>
      </c>
      <c r="D23" s="79" t="s">
        <v>125</v>
      </c>
      <c r="E23" s="98"/>
      <c r="F23" s="79" t="s">
        <v>1559</v>
      </c>
      <c r="G23" s="98" t="s">
        <v>535</v>
      </c>
      <c r="H23" s="98"/>
      <c r="I23" s="79" t="s">
        <v>132</v>
      </c>
      <c r="J23" s="102">
        <v>223622.40975800005</v>
      </c>
      <c r="K23" s="78">
        <v>1419.8</v>
      </c>
      <c r="L23" s="102">
        <v>11172.793236604999</v>
      </c>
      <c r="M23" s="103">
        <v>3.4947210835845126E-4</v>
      </c>
      <c r="N23" s="103">
        <f t="shared" si="0"/>
        <v>0.18773095810869525</v>
      </c>
      <c r="O23" s="103">
        <f>L23/'סכום נכסי הקרן'!$C$42</f>
        <v>2.6122513085584127E-3</v>
      </c>
    </row>
    <row r="24" spans="2:17">
      <c r="B24" s="99" t="s">
        <v>1703</v>
      </c>
      <c r="C24" s="98" t="s">
        <v>1704</v>
      </c>
      <c r="D24" s="79" t="s">
        <v>125</v>
      </c>
      <c r="E24" s="98"/>
      <c r="F24" s="79" t="s">
        <v>1559</v>
      </c>
      <c r="G24" s="98" t="s">
        <v>535</v>
      </c>
      <c r="H24" s="98"/>
      <c r="I24" s="79" t="s">
        <v>132</v>
      </c>
      <c r="J24" s="102">
        <v>45675.717681999995</v>
      </c>
      <c r="K24" s="78">
        <v>11660.07</v>
      </c>
      <c r="L24" s="102">
        <v>18741.562884972001</v>
      </c>
      <c r="M24" s="103">
        <v>4.9985411717850474E-4</v>
      </c>
      <c r="N24" s="103">
        <f t="shared" si="0"/>
        <v>0.31490527769931775</v>
      </c>
      <c r="O24" s="103">
        <f>L24/'סכום נכסי הקרן'!$C$42</f>
        <v>4.3818650478825404E-3</v>
      </c>
    </row>
    <row r="25" spans="2:17">
      <c r="B25" s="71"/>
      <c r="C25" s="98"/>
      <c r="D25" s="98"/>
      <c r="E25" s="98"/>
      <c r="F25" s="98"/>
      <c r="G25" s="98"/>
      <c r="H25" s="98"/>
      <c r="I25" s="98"/>
      <c r="J25" s="102"/>
      <c r="K25" s="78"/>
      <c r="L25" s="98"/>
      <c r="M25" s="98"/>
      <c r="N25" s="103"/>
      <c r="O25" s="98"/>
    </row>
    <row r="26" spans="2:17">
      <c r="B26" s="81"/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</row>
    <row r="27" spans="2:17">
      <c r="B27" s="81"/>
      <c r="C27" s="81"/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</row>
    <row r="28" spans="2:17">
      <c r="B28" s="128" t="s">
        <v>221</v>
      </c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</row>
    <row r="29" spans="2:17">
      <c r="B29" s="128" t="s">
        <v>113</v>
      </c>
      <c r="C29" s="81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</row>
    <row r="30" spans="2:17">
      <c r="B30" s="128" t="s">
        <v>204</v>
      </c>
      <c r="C30" s="81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</row>
    <row r="31" spans="2:17">
      <c r="B31" s="128" t="s">
        <v>212</v>
      </c>
      <c r="C31" s="81"/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</row>
    <row r="32" spans="2:17">
      <c r="B32" s="81"/>
      <c r="C32" s="81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</row>
    <row r="33" spans="2:15">
      <c r="B33" s="81"/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</row>
    <row r="34" spans="2:15">
      <c r="B34" s="81"/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</row>
    <row r="35" spans="2:15">
      <c r="B35" s="81"/>
      <c r="C35" s="81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</row>
    <row r="36" spans="2:15">
      <c r="B36" s="81"/>
      <c r="C36" s="81"/>
      <c r="D36" s="81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</row>
    <row r="37" spans="2:15">
      <c r="B37" s="81"/>
      <c r="C37" s="81"/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</row>
    <row r="38" spans="2:15">
      <c r="B38" s="81"/>
      <c r="C38" s="81"/>
      <c r="D38" s="81"/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1"/>
    </row>
    <row r="39" spans="2:15">
      <c r="B39" s="81"/>
      <c r="C39" s="81"/>
      <c r="D39" s="81"/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81"/>
    </row>
    <row r="40" spans="2:15">
      <c r="B40" s="81"/>
      <c r="C40" s="81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1"/>
    </row>
    <row r="41" spans="2:15">
      <c r="B41" s="81"/>
      <c r="C41" s="81"/>
      <c r="D41" s="81"/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81"/>
    </row>
    <row r="42" spans="2:15">
      <c r="B42" s="81"/>
      <c r="C42" s="81"/>
      <c r="D42" s="81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</row>
    <row r="43" spans="2:15">
      <c r="B43" s="81"/>
      <c r="C43" s="81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</row>
    <row r="44" spans="2:15">
      <c r="B44" s="81"/>
      <c r="C44" s="81"/>
      <c r="D44" s="81"/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1"/>
    </row>
    <row r="45" spans="2:15">
      <c r="B45" s="81"/>
      <c r="C45" s="81"/>
      <c r="D45" s="81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</row>
    <row r="46" spans="2:15">
      <c r="B46" s="81"/>
      <c r="C46" s="81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</row>
    <row r="47" spans="2:15">
      <c r="B47" s="81"/>
      <c r="C47" s="81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</row>
    <row r="48" spans="2:15">
      <c r="B48" s="81"/>
      <c r="C48" s="81"/>
      <c r="D48" s="81"/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</row>
    <row r="49" spans="2:15">
      <c r="B49" s="81"/>
      <c r="C49" s="81"/>
      <c r="D49" s="81"/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81"/>
    </row>
    <row r="50" spans="2:15">
      <c r="B50" s="81"/>
      <c r="C50" s="81"/>
      <c r="D50" s="81"/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</row>
    <row r="51" spans="2:15"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1"/>
      <c r="O51" s="81"/>
    </row>
    <row r="52" spans="2:15">
      <c r="B52" s="81"/>
      <c r="C52" s="81"/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</row>
    <row r="53" spans="2:15">
      <c r="B53" s="81"/>
      <c r="C53" s="81"/>
      <c r="D53" s="81"/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81"/>
    </row>
    <row r="54" spans="2:15">
      <c r="B54" s="81"/>
      <c r="C54" s="81"/>
      <c r="D54" s="81"/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</row>
    <row r="55" spans="2:15">
      <c r="B55" s="81"/>
      <c r="C55" s="81"/>
      <c r="D55" s="81"/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</row>
    <row r="56" spans="2:15">
      <c r="B56" s="81"/>
      <c r="C56" s="81"/>
      <c r="D56" s="81"/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</row>
    <row r="57" spans="2:15">
      <c r="B57" s="81"/>
      <c r="C57" s="81"/>
      <c r="D57" s="81"/>
      <c r="E57" s="81"/>
      <c r="F57" s="81"/>
      <c r="G57" s="81"/>
      <c r="H57" s="81"/>
      <c r="I57" s="81"/>
      <c r="J57" s="81"/>
      <c r="K57" s="81"/>
      <c r="L57" s="81"/>
      <c r="M57" s="81"/>
      <c r="N57" s="81"/>
      <c r="O57" s="81"/>
    </row>
    <row r="58" spans="2:15">
      <c r="B58" s="81"/>
      <c r="C58" s="81"/>
      <c r="D58" s="81"/>
      <c r="E58" s="81"/>
      <c r="F58" s="81"/>
      <c r="G58" s="81"/>
      <c r="H58" s="81"/>
      <c r="I58" s="81"/>
      <c r="J58" s="81"/>
      <c r="K58" s="81"/>
      <c r="L58" s="81"/>
      <c r="M58" s="81"/>
      <c r="N58" s="81"/>
      <c r="O58" s="81"/>
    </row>
    <row r="59" spans="2:15">
      <c r="B59" s="81"/>
      <c r="C59" s="81"/>
      <c r="D59" s="81"/>
      <c r="E59" s="81"/>
      <c r="F59" s="81"/>
      <c r="G59" s="81"/>
      <c r="H59" s="81"/>
      <c r="I59" s="81"/>
      <c r="J59" s="81"/>
      <c r="K59" s="81"/>
      <c r="L59" s="81"/>
      <c r="M59" s="81"/>
      <c r="N59" s="81"/>
      <c r="O59" s="81"/>
    </row>
    <row r="60" spans="2:15">
      <c r="B60" s="81"/>
      <c r="C60" s="81"/>
      <c r="D60" s="81"/>
      <c r="E60" s="81"/>
      <c r="F60" s="81"/>
      <c r="G60" s="81"/>
      <c r="H60" s="81"/>
      <c r="I60" s="81"/>
      <c r="J60" s="81"/>
      <c r="K60" s="81"/>
      <c r="L60" s="81"/>
      <c r="M60" s="81"/>
      <c r="N60" s="81"/>
      <c r="O60" s="81"/>
    </row>
    <row r="61" spans="2:15">
      <c r="B61" s="81"/>
      <c r="C61" s="81"/>
      <c r="D61" s="81"/>
      <c r="E61" s="81"/>
      <c r="F61" s="81"/>
      <c r="G61" s="81"/>
      <c r="H61" s="81"/>
      <c r="I61" s="81"/>
      <c r="J61" s="81"/>
      <c r="K61" s="81"/>
      <c r="L61" s="81"/>
      <c r="M61" s="81"/>
      <c r="N61" s="81"/>
      <c r="O61" s="81"/>
    </row>
    <row r="62" spans="2:15">
      <c r="B62" s="81"/>
      <c r="C62" s="81"/>
      <c r="D62" s="81"/>
      <c r="E62" s="81"/>
      <c r="F62" s="81"/>
      <c r="G62" s="81"/>
      <c r="H62" s="81"/>
      <c r="I62" s="81"/>
      <c r="J62" s="81"/>
      <c r="K62" s="81"/>
      <c r="L62" s="81"/>
      <c r="M62" s="81"/>
      <c r="N62" s="81"/>
      <c r="O62" s="81"/>
    </row>
    <row r="63" spans="2:15">
      <c r="B63" s="81"/>
      <c r="C63" s="81"/>
      <c r="D63" s="81"/>
      <c r="E63" s="81"/>
      <c r="F63" s="81"/>
      <c r="G63" s="81"/>
      <c r="H63" s="81"/>
      <c r="I63" s="81"/>
      <c r="J63" s="81"/>
      <c r="K63" s="81"/>
      <c r="L63" s="81"/>
      <c r="M63" s="81"/>
      <c r="N63" s="81"/>
      <c r="O63" s="81"/>
    </row>
    <row r="64" spans="2:15">
      <c r="B64" s="81"/>
      <c r="C64" s="81"/>
      <c r="D64" s="81"/>
      <c r="E64" s="81"/>
      <c r="F64" s="81"/>
      <c r="G64" s="81"/>
      <c r="H64" s="81"/>
      <c r="I64" s="81"/>
      <c r="J64" s="81"/>
      <c r="K64" s="81"/>
      <c r="L64" s="81"/>
      <c r="M64" s="81"/>
      <c r="N64" s="81"/>
      <c r="O64" s="81"/>
    </row>
    <row r="65" spans="2:15">
      <c r="B65" s="81"/>
      <c r="C65" s="81"/>
      <c r="D65" s="81"/>
      <c r="E65" s="81"/>
      <c r="F65" s="81"/>
      <c r="G65" s="81"/>
      <c r="H65" s="81"/>
      <c r="I65" s="81"/>
      <c r="J65" s="81"/>
      <c r="K65" s="81"/>
      <c r="L65" s="81"/>
      <c r="M65" s="81"/>
      <c r="N65" s="81"/>
      <c r="O65" s="81"/>
    </row>
    <row r="66" spans="2:15">
      <c r="B66" s="81"/>
      <c r="C66" s="81"/>
      <c r="D66" s="81"/>
      <c r="E66" s="81"/>
      <c r="F66" s="81"/>
      <c r="G66" s="81"/>
      <c r="H66" s="81"/>
      <c r="I66" s="81"/>
      <c r="J66" s="81"/>
      <c r="K66" s="81"/>
      <c r="L66" s="81"/>
      <c r="M66" s="81"/>
      <c r="N66" s="81"/>
      <c r="O66" s="81"/>
    </row>
    <row r="67" spans="2:15">
      <c r="B67" s="81"/>
      <c r="C67" s="81"/>
      <c r="D67" s="81"/>
      <c r="E67" s="81"/>
      <c r="F67" s="81"/>
      <c r="G67" s="81"/>
      <c r="H67" s="81"/>
      <c r="I67" s="81"/>
      <c r="J67" s="81"/>
      <c r="K67" s="81"/>
      <c r="L67" s="81"/>
      <c r="M67" s="81"/>
      <c r="N67" s="81"/>
      <c r="O67" s="81"/>
    </row>
    <row r="68" spans="2:15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</row>
    <row r="69" spans="2:15">
      <c r="B69" s="81"/>
      <c r="C69" s="81"/>
      <c r="D69" s="81"/>
      <c r="E69" s="81"/>
      <c r="F69" s="81"/>
      <c r="G69" s="81"/>
      <c r="H69" s="81"/>
      <c r="I69" s="81"/>
      <c r="J69" s="81"/>
      <c r="K69" s="81"/>
      <c r="L69" s="81"/>
      <c r="M69" s="81"/>
      <c r="N69" s="81"/>
      <c r="O69" s="81"/>
    </row>
    <row r="70" spans="2:15">
      <c r="B70" s="81"/>
      <c r="C70" s="81"/>
      <c r="D70" s="81"/>
      <c r="E70" s="81"/>
      <c r="F70" s="81"/>
      <c r="G70" s="81"/>
      <c r="H70" s="81"/>
      <c r="I70" s="81"/>
      <c r="J70" s="81"/>
      <c r="K70" s="81"/>
      <c r="L70" s="81"/>
      <c r="M70" s="81"/>
      <c r="N70" s="81"/>
      <c r="O70" s="81"/>
    </row>
    <row r="71" spans="2:15">
      <c r="B71" s="81"/>
      <c r="C71" s="81"/>
      <c r="D71" s="81"/>
      <c r="E71" s="81"/>
      <c r="F71" s="81"/>
      <c r="G71" s="81"/>
      <c r="H71" s="81"/>
      <c r="I71" s="81"/>
      <c r="J71" s="81"/>
      <c r="K71" s="81"/>
      <c r="L71" s="81"/>
      <c r="M71" s="81"/>
      <c r="N71" s="81"/>
      <c r="O71" s="81"/>
    </row>
    <row r="72" spans="2:15">
      <c r="B72" s="81"/>
      <c r="C72" s="81"/>
      <c r="D72" s="81"/>
      <c r="E72" s="81"/>
      <c r="F72" s="81"/>
      <c r="G72" s="81"/>
      <c r="H72" s="81"/>
      <c r="I72" s="81"/>
      <c r="J72" s="81"/>
      <c r="K72" s="81"/>
      <c r="L72" s="81"/>
      <c r="M72" s="81"/>
      <c r="N72" s="81"/>
      <c r="O72" s="81"/>
    </row>
    <row r="73" spans="2:15">
      <c r="B73" s="81"/>
      <c r="C73" s="81"/>
      <c r="D73" s="81"/>
      <c r="E73" s="81"/>
      <c r="F73" s="81"/>
      <c r="G73" s="81"/>
      <c r="H73" s="81"/>
      <c r="I73" s="81"/>
      <c r="J73" s="81"/>
      <c r="K73" s="81"/>
      <c r="L73" s="81"/>
      <c r="M73" s="81"/>
      <c r="N73" s="81"/>
      <c r="O73" s="81"/>
    </row>
    <row r="74" spans="2:15">
      <c r="B74" s="81"/>
      <c r="C74" s="81"/>
      <c r="D74" s="81"/>
      <c r="E74" s="81"/>
      <c r="F74" s="81"/>
      <c r="G74" s="81"/>
      <c r="H74" s="81"/>
      <c r="I74" s="81"/>
      <c r="J74" s="81"/>
      <c r="K74" s="81"/>
      <c r="L74" s="81"/>
      <c r="M74" s="81"/>
      <c r="N74" s="81"/>
      <c r="O74" s="81"/>
    </row>
    <row r="75" spans="2:15">
      <c r="B75" s="81"/>
      <c r="C75" s="81"/>
      <c r="D75" s="81"/>
      <c r="E75" s="81"/>
      <c r="F75" s="81"/>
      <c r="G75" s="81"/>
      <c r="H75" s="81"/>
      <c r="I75" s="81"/>
      <c r="J75" s="81"/>
      <c r="K75" s="81"/>
      <c r="L75" s="81"/>
      <c r="M75" s="81"/>
      <c r="N75" s="81"/>
      <c r="O75" s="81"/>
    </row>
    <row r="76" spans="2:15">
      <c r="B76" s="81"/>
      <c r="C76" s="81"/>
      <c r="D76" s="81"/>
      <c r="E76" s="81"/>
      <c r="F76" s="81"/>
      <c r="G76" s="81"/>
      <c r="H76" s="81"/>
      <c r="I76" s="81"/>
      <c r="J76" s="81"/>
      <c r="K76" s="81"/>
      <c r="L76" s="81"/>
      <c r="M76" s="81"/>
      <c r="N76" s="81"/>
      <c r="O76" s="81"/>
    </row>
    <row r="77" spans="2:15">
      <c r="B77" s="81"/>
      <c r="C77" s="81"/>
      <c r="D77" s="81"/>
      <c r="E77" s="81"/>
      <c r="F77" s="81"/>
      <c r="G77" s="81"/>
      <c r="H77" s="81"/>
      <c r="I77" s="81"/>
      <c r="J77" s="81"/>
      <c r="K77" s="81"/>
      <c r="L77" s="81"/>
      <c r="M77" s="81"/>
      <c r="N77" s="81"/>
      <c r="O77" s="81"/>
    </row>
    <row r="78" spans="2:15">
      <c r="B78" s="81"/>
      <c r="C78" s="81"/>
      <c r="D78" s="81"/>
      <c r="E78" s="81"/>
      <c r="F78" s="81"/>
      <c r="G78" s="81"/>
      <c r="H78" s="81"/>
      <c r="I78" s="81"/>
      <c r="J78" s="81"/>
      <c r="K78" s="81"/>
      <c r="L78" s="81"/>
      <c r="M78" s="81"/>
      <c r="N78" s="81"/>
      <c r="O78" s="81"/>
    </row>
    <row r="79" spans="2:15">
      <c r="B79" s="81"/>
      <c r="C79" s="81"/>
      <c r="D79" s="81"/>
      <c r="E79" s="81"/>
      <c r="F79" s="81"/>
      <c r="G79" s="81"/>
      <c r="H79" s="81"/>
      <c r="I79" s="81"/>
      <c r="J79" s="81"/>
      <c r="K79" s="81"/>
      <c r="L79" s="81"/>
      <c r="M79" s="81"/>
      <c r="N79" s="81"/>
      <c r="O79" s="81"/>
    </row>
    <row r="80" spans="2:15">
      <c r="B80" s="81"/>
      <c r="C80" s="81"/>
      <c r="D80" s="81"/>
      <c r="E80" s="81"/>
      <c r="F80" s="81"/>
      <c r="G80" s="81"/>
      <c r="H80" s="81"/>
      <c r="I80" s="81"/>
      <c r="J80" s="81"/>
      <c r="K80" s="81"/>
      <c r="L80" s="81"/>
      <c r="M80" s="81"/>
      <c r="N80" s="81"/>
      <c r="O80" s="81"/>
    </row>
    <row r="81" spans="2:15">
      <c r="B81" s="81"/>
      <c r="C81" s="81"/>
      <c r="D81" s="81"/>
      <c r="E81" s="81"/>
      <c r="F81" s="81"/>
      <c r="G81" s="81"/>
      <c r="H81" s="81"/>
      <c r="I81" s="81"/>
      <c r="J81" s="81"/>
      <c r="K81" s="81"/>
      <c r="L81" s="81"/>
      <c r="M81" s="81"/>
      <c r="N81" s="81"/>
      <c r="O81" s="81"/>
    </row>
    <row r="82" spans="2:15">
      <c r="B82" s="81"/>
      <c r="C82" s="81"/>
      <c r="D82" s="81"/>
      <c r="E82" s="81"/>
      <c r="F82" s="81"/>
      <c r="G82" s="81"/>
      <c r="H82" s="81"/>
      <c r="I82" s="81"/>
      <c r="J82" s="81"/>
      <c r="K82" s="81"/>
      <c r="L82" s="81"/>
      <c r="M82" s="81"/>
      <c r="N82" s="81"/>
      <c r="O82" s="81"/>
    </row>
    <row r="83" spans="2:15">
      <c r="B83" s="81"/>
      <c r="C83" s="81"/>
      <c r="D83" s="81"/>
      <c r="E83" s="81"/>
      <c r="F83" s="81"/>
      <c r="G83" s="81"/>
      <c r="H83" s="81"/>
      <c r="I83" s="81"/>
      <c r="J83" s="81"/>
      <c r="K83" s="81"/>
      <c r="L83" s="81"/>
      <c r="M83" s="81"/>
      <c r="N83" s="81"/>
      <c r="O83" s="81"/>
    </row>
    <row r="84" spans="2:15">
      <c r="B84" s="81"/>
      <c r="C84" s="81"/>
      <c r="D84" s="81"/>
      <c r="E84" s="81"/>
      <c r="F84" s="81"/>
      <c r="G84" s="81"/>
      <c r="H84" s="81"/>
      <c r="I84" s="81"/>
      <c r="J84" s="81"/>
      <c r="K84" s="81"/>
      <c r="L84" s="81"/>
      <c r="M84" s="81"/>
      <c r="N84" s="81"/>
      <c r="O84" s="81"/>
    </row>
    <row r="85" spans="2:15">
      <c r="B85" s="81"/>
      <c r="C85" s="81"/>
      <c r="D85" s="81"/>
      <c r="E85" s="81"/>
      <c r="F85" s="81"/>
      <c r="G85" s="81"/>
      <c r="H85" s="81"/>
      <c r="I85" s="81"/>
      <c r="J85" s="81"/>
      <c r="K85" s="81"/>
      <c r="L85" s="81"/>
      <c r="M85" s="81"/>
      <c r="N85" s="81"/>
      <c r="O85" s="81"/>
    </row>
    <row r="86" spans="2:15">
      <c r="B86" s="81"/>
      <c r="C86" s="81"/>
      <c r="D86" s="81"/>
      <c r="E86" s="81"/>
      <c r="F86" s="81"/>
      <c r="G86" s="81"/>
      <c r="H86" s="81"/>
      <c r="I86" s="81"/>
      <c r="J86" s="81"/>
      <c r="K86" s="81"/>
      <c r="L86" s="81"/>
      <c r="M86" s="81"/>
      <c r="N86" s="81"/>
      <c r="O86" s="81"/>
    </row>
    <row r="87" spans="2:15">
      <c r="B87" s="81"/>
      <c r="C87" s="81"/>
      <c r="D87" s="81"/>
      <c r="E87" s="81"/>
      <c r="F87" s="81"/>
      <c r="G87" s="81"/>
      <c r="H87" s="81"/>
      <c r="I87" s="81"/>
      <c r="J87" s="81"/>
      <c r="K87" s="81"/>
      <c r="L87" s="81"/>
      <c r="M87" s="81"/>
      <c r="N87" s="81"/>
      <c r="O87" s="81"/>
    </row>
    <row r="88" spans="2:15">
      <c r="B88" s="81"/>
      <c r="C88" s="81"/>
      <c r="D88" s="81"/>
      <c r="E88" s="81"/>
      <c r="F88" s="81"/>
      <c r="G88" s="81"/>
      <c r="H88" s="81"/>
      <c r="I88" s="81"/>
      <c r="J88" s="81"/>
      <c r="K88" s="81"/>
      <c r="L88" s="81"/>
      <c r="M88" s="81"/>
      <c r="N88" s="81"/>
      <c r="O88" s="81"/>
    </row>
    <row r="89" spans="2:15">
      <c r="B89" s="81"/>
      <c r="C89" s="81"/>
      <c r="D89" s="81"/>
      <c r="E89" s="81"/>
      <c r="F89" s="81"/>
      <c r="G89" s="81"/>
      <c r="H89" s="81"/>
      <c r="I89" s="81"/>
      <c r="J89" s="81"/>
      <c r="K89" s="81"/>
      <c r="L89" s="81"/>
      <c r="M89" s="81"/>
      <c r="N89" s="81"/>
      <c r="O89" s="81"/>
    </row>
    <row r="90" spans="2:15">
      <c r="B90" s="81"/>
      <c r="C90" s="81"/>
      <c r="D90" s="81"/>
      <c r="E90" s="81"/>
      <c r="F90" s="81"/>
      <c r="G90" s="81"/>
      <c r="H90" s="81"/>
      <c r="I90" s="81"/>
      <c r="J90" s="81"/>
      <c r="K90" s="81"/>
      <c r="L90" s="81"/>
      <c r="M90" s="81"/>
      <c r="N90" s="81"/>
      <c r="O90" s="81"/>
    </row>
    <row r="91" spans="2:15">
      <c r="B91" s="81"/>
      <c r="C91" s="81"/>
      <c r="D91" s="81"/>
      <c r="E91" s="81"/>
      <c r="F91" s="81"/>
      <c r="G91" s="81"/>
      <c r="H91" s="81"/>
      <c r="I91" s="81"/>
      <c r="J91" s="81"/>
      <c r="K91" s="81"/>
      <c r="L91" s="81"/>
      <c r="M91" s="81"/>
      <c r="N91" s="81"/>
      <c r="O91" s="81"/>
    </row>
    <row r="92" spans="2:15">
      <c r="B92" s="81"/>
      <c r="C92" s="81"/>
      <c r="D92" s="81"/>
      <c r="E92" s="81"/>
      <c r="F92" s="81"/>
      <c r="G92" s="81"/>
      <c r="H92" s="81"/>
      <c r="I92" s="81"/>
      <c r="J92" s="81"/>
      <c r="K92" s="81"/>
      <c r="L92" s="81"/>
      <c r="M92" s="81"/>
      <c r="N92" s="81"/>
      <c r="O92" s="81"/>
    </row>
    <row r="93" spans="2:15">
      <c r="B93" s="81"/>
      <c r="C93" s="81"/>
      <c r="D93" s="81"/>
      <c r="E93" s="81"/>
      <c r="F93" s="81"/>
      <c r="G93" s="81"/>
      <c r="H93" s="81"/>
      <c r="I93" s="81"/>
      <c r="J93" s="81"/>
      <c r="K93" s="81"/>
      <c r="L93" s="81"/>
      <c r="M93" s="81"/>
      <c r="N93" s="81"/>
      <c r="O93" s="81"/>
    </row>
    <row r="94" spans="2:15">
      <c r="B94" s="81"/>
      <c r="C94" s="81"/>
      <c r="D94" s="81"/>
      <c r="E94" s="81"/>
      <c r="F94" s="81"/>
      <c r="G94" s="81"/>
      <c r="H94" s="81"/>
      <c r="I94" s="81"/>
      <c r="J94" s="81"/>
      <c r="K94" s="81"/>
      <c r="L94" s="81"/>
      <c r="M94" s="81"/>
      <c r="N94" s="81"/>
      <c r="O94" s="81"/>
    </row>
    <row r="95" spans="2:15">
      <c r="B95" s="81"/>
      <c r="C95" s="81"/>
      <c r="D95" s="81"/>
      <c r="E95" s="81"/>
      <c r="F95" s="81"/>
      <c r="G95" s="81"/>
      <c r="H95" s="81"/>
      <c r="I95" s="81"/>
      <c r="J95" s="81"/>
      <c r="K95" s="81"/>
      <c r="L95" s="81"/>
      <c r="M95" s="81"/>
      <c r="N95" s="81"/>
      <c r="O95" s="81"/>
    </row>
    <row r="96" spans="2:15">
      <c r="B96" s="81"/>
      <c r="C96" s="81"/>
      <c r="D96" s="81"/>
      <c r="E96" s="81"/>
      <c r="F96" s="81"/>
      <c r="G96" s="81"/>
      <c r="H96" s="81"/>
      <c r="I96" s="81"/>
      <c r="J96" s="81"/>
      <c r="K96" s="81"/>
      <c r="L96" s="81"/>
      <c r="M96" s="81"/>
      <c r="N96" s="81"/>
      <c r="O96" s="81"/>
    </row>
    <row r="97" spans="2:15">
      <c r="B97" s="81"/>
      <c r="C97" s="81"/>
      <c r="D97" s="81"/>
      <c r="E97" s="81"/>
      <c r="F97" s="81"/>
      <c r="G97" s="81"/>
      <c r="H97" s="81"/>
      <c r="I97" s="81"/>
      <c r="J97" s="81"/>
      <c r="K97" s="81"/>
      <c r="L97" s="81"/>
      <c r="M97" s="81"/>
      <c r="N97" s="81"/>
      <c r="O97" s="81"/>
    </row>
    <row r="98" spans="2:15">
      <c r="B98" s="81"/>
      <c r="C98" s="81"/>
      <c r="D98" s="81"/>
      <c r="E98" s="81"/>
      <c r="F98" s="81"/>
      <c r="G98" s="81"/>
      <c r="H98" s="81"/>
      <c r="I98" s="81"/>
      <c r="J98" s="81"/>
      <c r="K98" s="81"/>
      <c r="L98" s="81"/>
      <c r="M98" s="81"/>
      <c r="N98" s="81"/>
      <c r="O98" s="81"/>
    </row>
    <row r="99" spans="2:15">
      <c r="B99" s="81"/>
      <c r="C99" s="81"/>
      <c r="D99" s="81"/>
      <c r="E99" s="81"/>
      <c r="F99" s="81"/>
      <c r="G99" s="81"/>
      <c r="H99" s="81"/>
      <c r="I99" s="81"/>
      <c r="J99" s="81"/>
      <c r="K99" s="81"/>
      <c r="L99" s="81"/>
      <c r="M99" s="81"/>
      <c r="N99" s="81"/>
      <c r="O99" s="81"/>
    </row>
    <row r="100" spans="2:15">
      <c r="B100" s="81"/>
      <c r="C100" s="81"/>
      <c r="D100" s="81"/>
      <c r="E100" s="81"/>
      <c r="F100" s="81"/>
      <c r="G100" s="81"/>
      <c r="H100" s="81"/>
      <c r="I100" s="81"/>
      <c r="J100" s="81"/>
      <c r="K100" s="81"/>
      <c r="L100" s="81"/>
      <c r="M100" s="81"/>
      <c r="N100" s="81"/>
      <c r="O100" s="81"/>
    </row>
    <row r="101" spans="2:15">
      <c r="B101" s="81"/>
      <c r="C101" s="81"/>
      <c r="D101" s="81"/>
      <c r="E101" s="81"/>
      <c r="F101" s="81"/>
      <c r="G101" s="81"/>
      <c r="H101" s="81"/>
      <c r="I101" s="81"/>
      <c r="J101" s="81"/>
      <c r="K101" s="81"/>
      <c r="L101" s="81"/>
      <c r="M101" s="81"/>
      <c r="N101" s="81"/>
      <c r="O101" s="81"/>
    </row>
    <row r="102" spans="2:15">
      <c r="B102" s="81"/>
      <c r="C102" s="81"/>
      <c r="D102" s="81"/>
      <c r="E102" s="81"/>
      <c r="F102" s="81"/>
      <c r="G102" s="81"/>
      <c r="H102" s="81"/>
      <c r="I102" s="81"/>
      <c r="J102" s="81"/>
      <c r="K102" s="81"/>
      <c r="L102" s="81"/>
      <c r="M102" s="81"/>
      <c r="N102" s="81"/>
      <c r="O102" s="81"/>
    </row>
    <row r="103" spans="2:15">
      <c r="B103" s="81"/>
      <c r="C103" s="81"/>
      <c r="D103" s="81"/>
      <c r="E103" s="81"/>
      <c r="F103" s="81"/>
      <c r="G103" s="81"/>
      <c r="H103" s="81"/>
      <c r="I103" s="81"/>
      <c r="J103" s="81"/>
      <c r="K103" s="81"/>
      <c r="L103" s="81"/>
      <c r="M103" s="81"/>
      <c r="N103" s="81"/>
      <c r="O103" s="81"/>
    </row>
    <row r="104" spans="2:15">
      <c r="B104" s="81"/>
      <c r="C104" s="81"/>
      <c r="D104" s="81"/>
      <c r="E104" s="81"/>
      <c r="F104" s="81"/>
      <c r="G104" s="81"/>
      <c r="H104" s="81"/>
      <c r="I104" s="81"/>
      <c r="J104" s="81"/>
      <c r="K104" s="81"/>
      <c r="L104" s="81"/>
      <c r="M104" s="81"/>
      <c r="N104" s="81"/>
      <c r="O104" s="81"/>
    </row>
    <row r="105" spans="2:15">
      <c r="B105" s="81"/>
      <c r="C105" s="81"/>
      <c r="D105" s="81"/>
      <c r="E105" s="81"/>
      <c r="F105" s="81"/>
      <c r="G105" s="81"/>
      <c r="H105" s="81"/>
      <c r="I105" s="81"/>
      <c r="J105" s="81"/>
      <c r="K105" s="81"/>
      <c r="L105" s="81"/>
      <c r="M105" s="81"/>
      <c r="N105" s="81"/>
      <c r="O105" s="81"/>
    </row>
    <row r="106" spans="2:15">
      <c r="B106" s="81"/>
      <c r="C106" s="81"/>
      <c r="D106" s="81"/>
      <c r="E106" s="81"/>
      <c r="F106" s="81"/>
      <c r="G106" s="81"/>
      <c r="H106" s="81"/>
      <c r="I106" s="81"/>
      <c r="J106" s="81"/>
      <c r="K106" s="81"/>
      <c r="L106" s="81"/>
      <c r="M106" s="81"/>
      <c r="N106" s="81"/>
      <c r="O106" s="81"/>
    </row>
    <row r="107" spans="2:15">
      <c r="B107" s="81"/>
      <c r="C107" s="81"/>
      <c r="D107" s="81"/>
      <c r="E107" s="81"/>
      <c r="F107" s="81"/>
      <c r="G107" s="81"/>
      <c r="H107" s="81"/>
      <c r="I107" s="81"/>
      <c r="J107" s="81"/>
      <c r="K107" s="81"/>
      <c r="L107" s="81"/>
      <c r="M107" s="81"/>
      <c r="N107" s="81"/>
      <c r="O107" s="81"/>
    </row>
    <row r="108" spans="2:15">
      <c r="B108" s="81"/>
      <c r="C108" s="81"/>
      <c r="D108" s="81"/>
      <c r="E108" s="81"/>
      <c r="F108" s="81"/>
      <c r="G108" s="81"/>
      <c r="H108" s="81"/>
      <c r="I108" s="81"/>
      <c r="J108" s="81"/>
      <c r="K108" s="81"/>
      <c r="L108" s="81"/>
      <c r="M108" s="81"/>
      <c r="N108" s="81"/>
      <c r="O108" s="81"/>
    </row>
    <row r="109" spans="2:15">
      <c r="B109" s="81"/>
      <c r="C109" s="81"/>
      <c r="D109" s="81"/>
      <c r="E109" s="81"/>
      <c r="F109" s="81"/>
      <c r="G109" s="81"/>
      <c r="H109" s="81"/>
      <c r="I109" s="81"/>
      <c r="J109" s="81"/>
      <c r="K109" s="81"/>
      <c r="L109" s="81"/>
      <c r="M109" s="81"/>
      <c r="N109" s="81"/>
      <c r="O109" s="81"/>
    </row>
    <row r="110" spans="2:15">
      <c r="B110" s="81"/>
      <c r="C110" s="81"/>
      <c r="D110" s="81"/>
      <c r="E110" s="81"/>
      <c r="F110" s="81"/>
      <c r="G110" s="81"/>
      <c r="H110" s="81"/>
      <c r="I110" s="81"/>
      <c r="J110" s="81"/>
      <c r="K110" s="81"/>
      <c r="L110" s="81"/>
      <c r="M110" s="81"/>
      <c r="N110" s="81"/>
      <c r="O110" s="81"/>
    </row>
    <row r="111" spans="2:15">
      <c r="B111" s="81"/>
      <c r="C111" s="81"/>
      <c r="D111" s="81"/>
      <c r="E111" s="81"/>
      <c r="F111" s="81"/>
      <c r="G111" s="81"/>
      <c r="H111" s="81"/>
      <c r="I111" s="81"/>
      <c r="J111" s="81"/>
      <c r="K111" s="81"/>
      <c r="L111" s="81"/>
      <c r="M111" s="81"/>
      <c r="N111" s="81"/>
      <c r="O111" s="81"/>
    </row>
    <row r="112" spans="2:15">
      <c r="B112" s="81"/>
      <c r="C112" s="81"/>
      <c r="D112" s="81"/>
      <c r="E112" s="81"/>
      <c r="F112" s="81"/>
      <c r="G112" s="81"/>
      <c r="H112" s="81"/>
      <c r="I112" s="81"/>
      <c r="J112" s="81"/>
      <c r="K112" s="81"/>
      <c r="L112" s="81"/>
      <c r="M112" s="81"/>
      <c r="N112" s="81"/>
      <c r="O112" s="81"/>
    </row>
    <row r="113" spans="2:15">
      <c r="B113" s="81"/>
      <c r="C113" s="81"/>
      <c r="D113" s="81"/>
      <c r="E113" s="81"/>
      <c r="F113" s="81"/>
      <c r="G113" s="81"/>
      <c r="H113" s="81"/>
      <c r="I113" s="81"/>
      <c r="J113" s="81"/>
      <c r="K113" s="81"/>
      <c r="L113" s="81"/>
      <c r="M113" s="81"/>
      <c r="N113" s="81"/>
      <c r="O113" s="81"/>
    </row>
    <row r="114" spans="2:15">
      <c r="B114" s="81"/>
      <c r="C114" s="81"/>
      <c r="D114" s="81"/>
      <c r="E114" s="81"/>
      <c r="F114" s="81"/>
      <c r="G114" s="81"/>
      <c r="H114" s="81"/>
      <c r="I114" s="81"/>
      <c r="J114" s="81"/>
      <c r="K114" s="81"/>
      <c r="L114" s="81"/>
      <c r="M114" s="81"/>
      <c r="N114" s="81"/>
      <c r="O114" s="81"/>
    </row>
    <row r="115" spans="2:15">
      <c r="B115" s="81"/>
      <c r="C115" s="81"/>
      <c r="D115" s="81"/>
      <c r="E115" s="81"/>
      <c r="F115" s="81"/>
      <c r="G115" s="81"/>
      <c r="H115" s="81"/>
      <c r="I115" s="81"/>
      <c r="J115" s="81"/>
      <c r="K115" s="81"/>
      <c r="L115" s="81"/>
      <c r="M115" s="81"/>
      <c r="N115" s="81"/>
      <c r="O115" s="81"/>
    </row>
    <row r="116" spans="2:15">
      <c r="B116" s="81"/>
      <c r="C116" s="81"/>
      <c r="D116" s="81"/>
      <c r="E116" s="81"/>
      <c r="F116" s="81"/>
      <c r="G116" s="81"/>
      <c r="H116" s="81"/>
      <c r="I116" s="81"/>
      <c r="J116" s="81"/>
      <c r="K116" s="81"/>
      <c r="L116" s="81"/>
      <c r="M116" s="81"/>
      <c r="N116" s="81"/>
      <c r="O116" s="81"/>
    </row>
    <row r="117" spans="2:15">
      <c r="B117" s="81"/>
      <c r="C117" s="81"/>
      <c r="D117" s="81"/>
      <c r="E117" s="81"/>
      <c r="F117" s="81"/>
      <c r="G117" s="81"/>
      <c r="H117" s="81"/>
      <c r="I117" s="81"/>
      <c r="J117" s="81"/>
      <c r="K117" s="81"/>
      <c r="L117" s="81"/>
      <c r="M117" s="81"/>
      <c r="N117" s="81"/>
      <c r="O117" s="81"/>
    </row>
    <row r="118" spans="2:15">
      <c r="B118" s="81"/>
      <c r="C118" s="81"/>
      <c r="D118" s="81"/>
      <c r="E118" s="81"/>
      <c r="F118" s="81"/>
      <c r="G118" s="81"/>
      <c r="H118" s="81"/>
      <c r="I118" s="81"/>
      <c r="J118" s="81"/>
      <c r="K118" s="81"/>
      <c r="L118" s="81"/>
      <c r="M118" s="81"/>
      <c r="N118" s="81"/>
      <c r="O118" s="81"/>
    </row>
    <row r="119" spans="2:15">
      <c r="B119" s="81"/>
      <c r="C119" s="81"/>
      <c r="D119" s="81"/>
      <c r="E119" s="81"/>
      <c r="F119" s="81"/>
      <c r="G119" s="81"/>
      <c r="H119" s="81"/>
      <c r="I119" s="81"/>
      <c r="J119" s="81"/>
      <c r="K119" s="81"/>
      <c r="L119" s="81"/>
      <c r="M119" s="81"/>
      <c r="N119" s="81"/>
      <c r="O119" s="81"/>
    </row>
    <row r="120" spans="2:15">
      <c r="B120" s="81"/>
      <c r="C120" s="81"/>
      <c r="D120" s="81"/>
      <c r="E120" s="81"/>
      <c r="F120" s="81"/>
      <c r="G120" s="81"/>
      <c r="H120" s="81"/>
      <c r="I120" s="81"/>
      <c r="J120" s="81"/>
      <c r="K120" s="81"/>
      <c r="L120" s="81"/>
      <c r="M120" s="81"/>
      <c r="N120" s="81"/>
      <c r="O120" s="81"/>
    </row>
    <row r="121" spans="2:15">
      <c r="B121" s="81"/>
      <c r="C121" s="81"/>
      <c r="D121" s="81"/>
      <c r="E121" s="81"/>
      <c r="F121" s="81"/>
      <c r="G121" s="81"/>
      <c r="H121" s="81"/>
      <c r="I121" s="81"/>
      <c r="J121" s="81"/>
      <c r="K121" s="81"/>
      <c r="L121" s="81"/>
      <c r="M121" s="81"/>
      <c r="N121" s="81"/>
      <c r="O121" s="81"/>
    </row>
    <row r="122" spans="2:15">
      <c r="B122" s="81"/>
      <c r="C122" s="81"/>
      <c r="D122" s="81"/>
      <c r="E122" s="81"/>
      <c r="F122" s="81"/>
      <c r="G122" s="81"/>
      <c r="H122" s="81"/>
      <c r="I122" s="81"/>
      <c r="J122" s="81"/>
      <c r="K122" s="81"/>
      <c r="L122" s="81"/>
      <c r="M122" s="81"/>
      <c r="N122" s="81"/>
      <c r="O122" s="81"/>
    </row>
    <row r="123" spans="2:15">
      <c r="B123" s="81"/>
      <c r="C123" s="81"/>
      <c r="D123" s="81"/>
      <c r="E123" s="81"/>
      <c r="F123" s="81"/>
      <c r="G123" s="81"/>
      <c r="H123" s="81"/>
      <c r="I123" s="81"/>
      <c r="J123" s="81"/>
      <c r="K123" s="81"/>
      <c r="L123" s="81"/>
      <c r="M123" s="81"/>
      <c r="N123" s="81"/>
      <c r="O123" s="81"/>
    </row>
    <row r="124" spans="2:15">
      <c r="B124" s="81"/>
      <c r="C124" s="81"/>
      <c r="D124" s="81"/>
      <c r="E124" s="81"/>
      <c r="F124" s="81"/>
      <c r="G124" s="81"/>
      <c r="H124" s="81"/>
      <c r="I124" s="81"/>
      <c r="J124" s="81"/>
      <c r="K124" s="81"/>
      <c r="L124" s="81"/>
      <c r="M124" s="81"/>
      <c r="N124" s="81"/>
      <c r="O124" s="81"/>
    </row>
    <row r="125" spans="2:15">
      <c r="B125" s="120"/>
      <c r="C125" s="121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</row>
    <row r="126" spans="2:15">
      <c r="B126" s="120"/>
      <c r="C126" s="121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</row>
    <row r="127" spans="2:15">
      <c r="B127" s="120"/>
      <c r="C127" s="121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</row>
    <row r="128" spans="2:15">
      <c r="B128" s="120"/>
      <c r="C128" s="121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</row>
    <row r="129" spans="2:15">
      <c r="B129" s="120"/>
      <c r="C129" s="121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</row>
    <row r="130" spans="2:15">
      <c r="B130" s="120"/>
      <c r="C130" s="121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</row>
    <row r="131" spans="2:15">
      <c r="B131" s="120"/>
      <c r="C131" s="121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</row>
    <row r="132" spans="2:15">
      <c r="B132" s="120"/>
      <c r="C132" s="121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</row>
    <row r="133" spans="2:15">
      <c r="B133" s="120"/>
      <c r="C133" s="121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</row>
    <row r="134" spans="2:15">
      <c r="B134" s="120"/>
      <c r="C134" s="121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</row>
    <row r="135" spans="2:15">
      <c r="B135" s="120"/>
      <c r="C135" s="121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</row>
    <row r="136" spans="2:15">
      <c r="B136" s="120"/>
      <c r="C136" s="121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</row>
    <row r="137" spans="2:15">
      <c r="B137" s="120"/>
      <c r="C137" s="121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</row>
    <row r="138" spans="2:15">
      <c r="B138" s="120"/>
      <c r="C138" s="121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</row>
    <row r="139" spans="2:15">
      <c r="B139" s="120"/>
      <c r="C139" s="121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</row>
    <row r="140" spans="2:15">
      <c r="B140" s="120"/>
      <c r="C140" s="121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</row>
    <row r="141" spans="2:15">
      <c r="B141" s="120"/>
      <c r="C141" s="121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</row>
    <row r="142" spans="2:15">
      <c r="B142" s="120"/>
      <c r="C142" s="121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</row>
    <row r="143" spans="2:15">
      <c r="B143" s="120"/>
      <c r="C143" s="121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</row>
    <row r="144" spans="2:15">
      <c r="B144" s="120"/>
      <c r="C144" s="121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</row>
    <row r="145" spans="2:15">
      <c r="B145" s="120"/>
      <c r="C145" s="121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</row>
    <row r="146" spans="2:15">
      <c r="B146" s="120"/>
      <c r="C146" s="121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</row>
    <row r="147" spans="2:15">
      <c r="B147" s="120"/>
      <c r="C147" s="121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</row>
    <row r="148" spans="2:15">
      <c r="B148" s="120"/>
      <c r="C148" s="121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</row>
    <row r="149" spans="2:15">
      <c r="B149" s="120"/>
      <c r="C149" s="121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</row>
    <row r="150" spans="2:15">
      <c r="B150" s="120"/>
      <c r="C150" s="121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</row>
    <row r="151" spans="2:15">
      <c r="B151" s="120"/>
      <c r="C151" s="121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</row>
    <row r="152" spans="2:15">
      <c r="B152" s="120"/>
      <c r="C152" s="121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</row>
    <row r="153" spans="2:15">
      <c r="B153" s="120"/>
      <c r="C153" s="121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</row>
    <row r="154" spans="2:15">
      <c r="B154" s="120"/>
      <c r="C154" s="121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</row>
    <row r="155" spans="2:15">
      <c r="B155" s="120"/>
      <c r="C155" s="121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</row>
    <row r="156" spans="2:15">
      <c r="B156" s="120"/>
      <c r="C156" s="121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</row>
    <row r="157" spans="2:15">
      <c r="B157" s="120"/>
      <c r="C157" s="121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</row>
    <row r="158" spans="2:15">
      <c r="B158" s="120"/>
      <c r="C158" s="121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</row>
    <row r="159" spans="2:15">
      <c r="B159" s="120"/>
      <c r="C159" s="121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</row>
    <row r="160" spans="2:15">
      <c r="B160" s="120"/>
      <c r="C160" s="121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</row>
    <row r="161" spans="2:15">
      <c r="B161" s="120"/>
      <c r="C161" s="121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</row>
    <row r="162" spans="2:15">
      <c r="B162" s="120"/>
      <c r="C162" s="121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</row>
    <row r="163" spans="2:15">
      <c r="B163" s="120"/>
      <c r="C163" s="121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</row>
    <row r="164" spans="2:15">
      <c r="B164" s="120"/>
      <c r="C164" s="121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</row>
    <row r="165" spans="2:15">
      <c r="B165" s="120"/>
      <c r="C165" s="121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</row>
    <row r="166" spans="2:15">
      <c r="B166" s="120"/>
      <c r="C166" s="121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</row>
    <row r="167" spans="2:15">
      <c r="B167" s="120"/>
      <c r="C167" s="121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</row>
    <row r="168" spans="2:15">
      <c r="B168" s="120"/>
      <c r="C168" s="121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</row>
    <row r="169" spans="2:15">
      <c r="B169" s="120"/>
      <c r="C169" s="121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</row>
    <row r="170" spans="2:15">
      <c r="B170" s="120"/>
      <c r="C170" s="121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</row>
    <row r="171" spans="2:15">
      <c r="B171" s="120"/>
      <c r="C171" s="121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</row>
    <row r="172" spans="2:15">
      <c r="B172" s="120"/>
      <c r="C172" s="121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</row>
    <row r="173" spans="2:15">
      <c r="B173" s="120"/>
      <c r="C173" s="121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</row>
    <row r="174" spans="2:15">
      <c r="B174" s="120"/>
      <c r="C174" s="121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</row>
    <row r="175" spans="2:15">
      <c r="B175" s="120"/>
      <c r="C175" s="121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</row>
    <row r="176" spans="2:15">
      <c r="B176" s="120"/>
      <c r="C176" s="121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</row>
    <row r="177" spans="2:15">
      <c r="B177" s="120"/>
      <c r="C177" s="121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</row>
    <row r="178" spans="2:15">
      <c r="B178" s="120"/>
      <c r="C178" s="121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</row>
    <row r="179" spans="2:15">
      <c r="B179" s="120"/>
      <c r="C179" s="121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</row>
    <row r="180" spans="2:15">
      <c r="B180" s="120"/>
      <c r="C180" s="121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</row>
    <row r="181" spans="2:15">
      <c r="B181" s="120"/>
      <c r="C181" s="121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</row>
    <row r="182" spans="2:15">
      <c r="B182" s="120"/>
      <c r="C182" s="121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</row>
    <row r="183" spans="2:15">
      <c r="B183" s="120"/>
      <c r="C183" s="121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</row>
    <row r="184" spans="2:15">
      <c r="B184" s="120"/>
      <c r="C184" s="121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</row>
    <row r="185" spans="2:15">
      <c r="B185" s="120"/>
      <c r="C185" s="121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</row>
    <row r="186" spans="2:15">
      <c r="B186" s="120"/>
      <c r="C186" s="121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</row>
    <row r="187" spans="2:15">
      <c r="B187" s="120"/>
      <c r="C187" s="121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</row>
    <row r="188" spans="2:15">
      <c r="B188" s="120"/>
      <c r="C188" s="121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</row>
    <row r="189" spans="2:15">
      <c r="B189" s="120"/>
      <c r="C189" s="121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</row>
    <row r="190" spans="2:15">
      <c r="B190" s="120"/>
      <c r="C190" s="121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</row>
    <row r="191" spans="2:15">
      <c r="B191" s="120"/>
      <c r="C191" s="121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</row>
    <row r="192" spans="2:15">
      <c r="B192" s="120"/>
      <c r="C192" s="121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</row>
    <row r="193" spans="2:15">
      <c r="B193" s="120"/>
      <c r="C193" s="121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</row>
    <row r="194" spans="2:15">
      <c r="B194" s="120"/>
      <c r="C194" s="121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</row>
    <row r="195" spans="2:15">
      <c r="B195" s="120"/>
      <c r="C195" s="121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</row>
    <row r="196" spans="2:15">
      <c r="B196" s="120"/>
      <c r="C196" s="121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</row>
    <row r="197" spans="2:15">
      <c r="B197" s="120"/>
      <c r="C197" s="121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</row>
    <row r="198" spans="2:15">
      <c r="B198" s="120"/>
      <c r="C198" s="121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</row>
    <row r="199" spans="2:15">
      <c r="B199" s="120"/>
      <c r="C199" s="121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</row>
    <row r="200" spans="2:15">
      <c r="B200" s="120"/>
      <c r="C200" s="121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</row>
    <row r="201" spans="2:15">
      <c r="B201" s="120"/>
      <c r="C201" s="121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</row>
    <row r="202" spans="2:15">
      <c r="B202" s="120"/>
      <c r="C202" s="121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</row>
    <row r="203" spans="2:15">
      <c r="B203" s="120"/>
      <c r="C203" s="121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</row>
    <row r="204" spans="2:15">
      <c r="B204" s="120"/>
      <c r="C204" s="121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</row>
    <row r="205" spans="2:15">
      <c r="B205" s="120"/>
      <c r="C205" s="121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</row>
    <row r="206" spans="2:15">
      <c r="B206" s="120"/>
      <c r="C206" s="121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</row>
    <row r="207" spans="2:15">
      <c r="B207" s="120"/>
      <c r="C207" s="121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</row>
    <row r="208" spans="2:15">
      <c r="B208" s="120"/>
      <c r="C208" s="121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</row>
    <row r="209" spans="2:15">
      <c r="B209" s="120"/>
      <c r="C209" s="121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</row>
    <row r="210" spans="2:15">
      <c r="B210" s="120"/>
      <c r="C210" s="121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</row>
    <row r="211" spans="2:15">
      <c r="B211" s="120"/>
      <c r="C211" s="121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</row>
    <row r="212" spans="2:15">
      <c r="B212" s="120"/>
      <c r="C212" s="121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</row>
    <row r="213" spans="2:15">
      <c r="B213" s="120"/>
      <c r="C213" s="121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</row>
    <row r="214" spans="2:15">
      <c r="B214" s="120"/>
      <c r="C214" s="121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</row>
    <row r="215" spans="2:15">
      <c r="B215" s="120"/>
      <c r="C215" s="121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</row>
    <row r="216" spans="2:15">
      <c r="B216" s="120"/>
      <c r="C216" s="121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</row>
    <row r="217" spans="2:15">
      <c r="B217" s="120"/>
      <c r="C217" s="121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</row>
    <row r="218" spans="2:15">
      <c r="B218" s="120"/>
      <c r="C218" s="121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</row>
    <row r="219" spans="2:15">
      <c r="B219" s="120"/>
      <c r="C219" s="121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</row>
    <row r="220" spans="2:15">
      <c r="B220" s="120"/>
      <c r="C220" s="121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</row>
    <row r="221" spans="2:15">
      <c r="B221" s="120"/>
      <c r="C221" s="121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</row>
    <row r="222" spans="2:15">
      <c r="B222" s="120"/>
      <c r="C222" s="121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</row>
    <row r="223" spans="2:15">
      <c r="B223" s="120"/>
      <c r="C223" s="121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</row>
    <row r="224" spans="2:15">
      <c r="B224" s="120"/>
      <c r="C224" s="121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</row>
    <row r="225" spans="2:15">
      <c r="B225" s="120"/>
      <c r="C225" s="121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</row>
    <row r="226" spans="2:15">
      <c r="B226" s="120"/>
      <c r="C226" s="121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</row>
    <row r="227" spans="2:15">
      <c r="B227" s="120"/>
      <c r="C227" s="121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</row>
    <row r="228" spans="2:15">
      <c r="B228" s="120"/>
      <c r="C228" s="121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</row>
    <row r="229" spans="2:15">
      <c r="B229" s="120"/>
      <c r="C229" s="121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</row>
    <row r="230" spans="2:15">
      <c r="B230" s="120"/>
      <c r="C230" s="121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</row>
    <row r="231" spans="2:15">
      <c r="B231" s="120"/>
      <c r="C231" s="121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</row>
    <row r="232" spans="2:15">
      <c r="B232" s="120"/>
      <c r="C232" s="121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</row>
    <row r="233" spans="2:15">
      <c r="B233" s="120"/>
      <c r="C233" s="121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</row>
    <row r="234" spans="2:15">
      <c r="B234" s="120"/>
      <c r="C234" s="121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</row>
    <row r="235" spans="2:15">
      <c r="B235" s="120"/>
      <c r="C235" s="121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</row>
    <row r="236" spans="2:15">
      <c r="B236" s="120"/>
      <c r="C236" s="121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</row>
    <row r="237" spans="2:15">
      <c r="B237" s="120"/>
      <c r="C237" s="121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</row>
    <row r="238" spans="2:15">
      <c r="B238" s="120"/>
      <c r="C238" s="121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</row>
    <row r="239" spans="2:15">
      <c r="B239" s="120"/>
      <c r="C239" s="121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</row>
    <row r="240" spans="2:15">
      <c r="B240" s="120"/>
      <c r="C240" s="121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</row>
    <row r="241" spans="2:15">
      <c r="B241" s="120"/>
      <c r="C241" s="121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</row>
    <row r="242" spans="2:15">
      <c r="B242" s="120"/>
      <c r="C242" s="121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</row>
    <row r="243" spans="2:15">
      <c r="B243" s="120"/>
      <c r="C243" s="121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</row>
    <row r="244" spans="2:15">
      <c r="B244" s="120"/>
      <c r="C244" s="121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</row>
    <row r="245" spans="2:15">
      <c r="B245" s="120"/>
      <c r="C245" s="121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</row>
    <row r="246" spans="2:15">
      <c r="B246" s="120"/>
      <c r="C246" s="121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</row>
    <row r="247" spans="2:15">
      <c r="B247" s="120"/>
      <c r="C247" s="121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</row>
    <row r="248" spans="2:15">
      <c r="B248" s="120"/>
      <c r="C248" s="121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</row>
    <row r="249" spans="2:15">
      <c r="B249" s="120"/>
      <c r="C249" s="121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</row>
    <row r="250" spans="2:15">
      <c r="B250" s="120"/>
      <c r="C250" s="121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</row>
    <row r="251" spans="2:15">
      <c r="B251" s="120"/>
      <c r="C251" s="121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</row>
    <row r="252" spans="2:15">
      <c r="B252" s="120"/>
      <c r="C252" s="121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</row>
    <row r="253" spans="2:15">
      <c r="B253" s="120"/>
      <c r="C253" s="121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</row>
    <row r="254" spans="2:15">
      <c r="B254" s="120"/>
      <c r="C254" s="121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</row>
    <row r="255" spans="2:15">
      <c r="B255" s="120"/>
      <c r="C255" s="121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</row>
    <row r="256" spans="2:15">
      <c r="B256" s="120"/>
      <c r="C256" s="121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</row>
    <row r="257" spans="2:15">
      <c r="B257" s="120"/>
      <c r="C257" s="121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</row>
    <row r="258" spans="2:15">
      <c r="B258" s="120"/>
      <c r="C258" s="121"/>
      <c r="D258" s="121"/>
      <c r="E258" s="121"/>
      <c r="F258" s="121"/>
      <c r="G258" s="121"/>
      <c r="H258" s="121"/>
      <c r="I258" s="121"/>
      <c r="J258" s="121"/>
      <c r="K258" s="121"/>
      <c r="L258" s="121"/>
      <c r="M258" s="121"/>
      <c r="N258" s="121"/>
      <c r="O258" s="121"/>
    </row>
    <row r="259" spans="2:15">
      <c r="B259" s="120"/>
      <c r="C259" s="121"/>
      <c r="D259" s="121"/>
      <c r="E259" s="121"/>
      <c r="F259" s="121"/>
      <c r="G259" s="121"/>
      <c r="H259" s="121"/>
      <c r="I259" s="121"/>
      <c r="J259" s="121"/>
      <c r="K259" s="121"/>
      <c r="L259" s="121"/>
      <c r="M259" s="121"/>
      <c r="N259" s="121"/>
      <c r="O259" s="121"/>
    </row>
    <row r="260" spans="2:15">
      <c r="B260" s="120"/>
      <c r="C260" s="121"/>
      <c r="D260" s="121"/>
      <c r="E260" s="121"/>
      <c r="F260" s="121"/>
      <c r="G260" s="121"/>
      <c r="H260" s="121"/>
      <c r="I260" s="121"/>
      <c r="J260" s="121"/>
      <c r="K260" s="121"/>
      <c r="L260" s="121"/>
      <c r="M260" s="121"/>
      <c r="N260" s="121"/>
      <c r="O260" s="121"/>
    </row>
    <row r="261" spans="2:15">
      <c r="B261" s="120"/>
      <c r="C261" s="121"/>
      <c r="D261" s="121"/>
      <c r="E261" s="121"/>
      <c r="F261" s="121"/>
      <c r="G261" s="121"/>
      <c r="H261" s="121"/>
      <c r="I261" s="121"/>
      <c r="J261" s="121"/>
      <c r="K261" s="121"/>
      <c r="L261" s="121"/>
      <c r="M261" s="121"/>
      <c r="N261" s="121"/>
      <c r="O261" s="121"/>
    </row>
    <row r="262" spans="2:15">
      <c r="B262" s="120"/>
      <c r="C262" s="121"/>
      <c r="D262" s="121"/>
      <c r="E262" s="121"/>
      <c r="F262" s="121"/>
      <c r="G262" s="121"/>
      <c r="H262" s="121"/>
      <c r="I262" s="121"/>
      <c r="J262" s="121"/>
      <c r="K262" s="121"/>
      <c r="L262" s="121"/>
      <c r="M262" s="121"/>
      <c r="N262" s="121"/>
      <c r="O262" s="121"/>
    </row>
    <row r="263" spans="2:15">
      <c r="B263" s="120"/>
      <c r="C263" s="121"/>
      <c r="D263" s="121"/>
      <c r="E263" s="121"/>
      <c r="F263" s="121"/>
      <c r="G263" s="121"/>
      <c r="H263" s="121"/>
      <c r="I263" s="121"/>
      <c r="J263" s="121"/>
      <c r="K263" s="121"/>
      <c r="L263" s="121"/>
      <c r="M263" s="121"/>
      <c r="N263" s="121"/>
      <c r="O263" s="121"/>
    </row>
    <row r="264" spans="2:15">
      <c r="B264" s="120"/>
      <c r="C264" s="121"/>
      <c r="D264" s="121"/>
      <c r="E264" s="121"/>
      <c r="F264" s="121"/>
      <c r="G264" s="121"/>
      <c r="H264" s="121"/>
      <c r="I264" s="121"/>
      <c r="J264" s="121"/>
      <c r="K264" s="121"/>
      <c r="L264" s="121"/>
      <c r="M264" s="121"/>
      <c r="N264" s="121"/>
      <c r="O264" s="121"/>
    </row>
    <row r="265" spans="2:15">
      <c r="B265" s="120"/>
      <c r="C265" s="121"/>
      <c r="D265" s="121"/>
      <c r="E265" s="121"/>
      <c r="F265" s="121"/>
      <c r="G265" s="121"/>
      <c r="H265" s="121"/>
      <c r="I265" s="121"/>
      <c r="J265" s="121"/>
      <c r="K265" s="121"/>
      <c r="L265" s="121"/>
      <c r="M265" s="121"/>
      <c r="N265" s="121"/>
      <c r="O265" s="121"/>
    </row>
    <row r="266" spans="2:15">
      <c r="B266" s="120"/>
      <c r="C266" s="121"/>
      <c r="D266" s="121"/>
      <c r="E266" s="121"/>
      <c r="F266" s="121"/>
      <c r="G266" s="121"/>
      <c r="H266" s="121"/>
      <c r="I266" s="121"/>
      <c r="J266" s="121"/>
      <c r="K266" s="121"/>
      <c r="L266" s="121"/>
      <c r="M266" s="121"/>
      <c r="N266" s="121"/>
      <c r="O266" s="121"/>
    </row>
    <row r="267" spans="2:15">
      <c r="B267" s="120"/>
      <c r="C267" s="121"/>
      <c r="D267" s="121"/>
      <c r="E267" s="121"/>
      <c r="F267" s="121"/>
      <c r="G267" s="121"/>
      <c r="H267" s="121"/>
      <c r="I267" s="121"/>
      <c r="J267" s="121"/>
      <c r="K267" s="121"/>
      <c r="L267" s="121"/>
      <c r="M267" s="121"/>
      <c r="N267" s="121"/>
      <c r="O267" s="121"/>
    </row>
    <row r="268" spans="2:15">
      <c r="B268" s="120"/>
      <c r="C268" s="121"/>
      <c r="D268" s="121"/>
      <c r="E268" s="121"/>
      <c r="F268" s="121"/>
      <c r="G268" s="121"/>
      <c r="H268" s="121"/>
      <c r="I268" s="121"/>
      <c r="J268" s="121"/>
      <c r="K268" s="121"/>
      <c r="L268" s="121"/>
      <c r="M268" s="121"/>
      <c r="N268" s="121"/>
      <c r="O268" s="121"/>
    </row>
    <row r="269" spans="2:15">
      <c r="B269" s="120"/>
      <c r="C269" s="121"/>
      <c r="D269" s="121"/>
      <c r="E269" s="121"/>
      <c r="F269" s="121"/>
      <c r="G269" s="121"/>
      <c r="H269" s="121"/>
      <c r="I269" s="121"/>
      <c r="J269" s="121"/>
      <c r="K269" s="121"/>
      <c r="L269" s="121"/>
      <c r="M269" s="121"/>
      <c r="N269" s="121"/>
      <c r="O269" s="121"/>
    </row>
    <row r="270" spans="2:15">
      <c r="B270" s="120"/>
      <c r="C270" s="121"/>
      <c r="D270" s="121"/>
      <c r="E270" s="121"/>
      <c r="F270" s="121"/>
      <c r="G270" s="121"/>
      <c r="H270" s="121"/>
      <c r="I270" s="121"/>
      <c r="J270" s="121"/>
      <c r="K270" s="121"/>
      <c r="L270" s="121"/>
      <c r="M270" s="121"/>
      <c r="N270" s="121"/>
      <c r="O270" s="121"/>
    </row>
    <row r="271" spans="2:15">
      <c r="B271" s="120"/>
      <c r="C271" s="121"/>
      <c r="D271" s="121"/>
      <c r="E271" s="121"/>
      <c r="F271" s="121"/>
      <c r="G271" s="121"/>
      <c r="H271" s="121"/>
      <c r="I271" s="121"/>
      <c r="J271" s="121"/>
      <c r="K271" s="121"/>
      <c r="L271" s="121"/>
      <c r="M271" s="121"/>
      <c r="N271" s="121"/>
      <c r="O271" s="121"/>
    </row>
    <row r="272" spans="2:15">
      <c r="B272" s="120"/>
      <c r="C272" s="121"/>
      <c r="D272" s="121"/>
      <c r="E272" s="121"/>
      <c r="F272" s="121"/>
      <c r="G272" s="121"/>
      <c r="H272" s="121"/>
      <c r="I272" s="121"/>
      <c r="J272" s="121"/>
      <c r="K272" s="121"/>
      <c r="L272" s="121"/>
      <c r="M272" s="121"/>
      <c r="N272" s="121"/>
      <c r="O272" s="121"/>
    </row>
    <row r="273" spans="2:15">
      <c r="B273" s="120"/>
      <c r="C273" s="121"/>
      <c r="D273" s="121"/>
      <c r="E273" s="121"/>
      <c r="F273" s="121"/>
      <c r="G273" s="121"/>
      <c r="H273" s="121"/>
      <c r="I273" s="121"/>
      <c r="J273" s="121"/>
      <c r="K273" s="121"/>
      <c r="L273" s="121"/>
      <c r="M273" s="121"/>
      <c r="N273" s="121"/>
      <c r="O273" s="121"/>
    </row>
    <row r="274" spans="2:15">
      <c r="B274" s="120"/>
      <c r="C274" s="121"/>
      <c r="D274" s="121"/>
      <c r="E274" s="121"/>
      <c r="F274" s="121"/>
      <c r="G274" s="121"/>
      <c r="H274" s="121"/>
      <c r="I274" s="121"/>
      <c r="J274" s="121"/>
      <c r="K274" s="121"/>
      <c r="L274" s="121"/>
      <c r="M274" s="121"/>
      <c r="N274" s="121"/>
      <c r="O274" s="121"/>
    </row>
    <row r="275" spans="2:15">
      <c r="B275" s="120"/>
      <c r="C275" s="121"/>
      <c r="D275" s="121"/>
      <c r="E275" s="121"/>
      <c r="F275" s="121"/>
      <c r="G275" s="121"/>
      <c r="H275" s="121"/>
      <c r="I275" s="121"/>
      <c r="J275" s="121"/>
      <c r="K275" s="121"/>
      <c r="L275" s="121"/>
      <c r="M275" s="121"/>
      <c r="N275" s="121"/>
      <c r="O275" s="121"/>
    </row>
    <row r="276" spans="2:15">
      <c r="B276" s="120"/>
      <c r="C276" s="121"/>
      <c r="D276" s="121"/>
      <c r="E276" s="121"/>
      <c r="F276" s="121"/>
      <c r="G276" s="121"/>
      <c r="H276" s="121"/>
      <c r="I276" s="121"/>
      <c r="J276" s="121"/>
      <c r="K276" s="121"/>
      <c r="L276" s="121"/>
      <c r="M276" s="121"/>
      <c r="N276" s="121"/>
      <c r="O276" s="121"/>
    </row>
    <row r="277" spans="2:15">
      <c r="B277" s="120"/>
      <c r="C277" s="121"/>
      <c r="D277" s="121"/>
      <c r="E277" s="121"/>
      <c r="F277" s="121"/>
      <c r="G277" s="121"/>
      <c r="H277" s="121"/>
      <c r="I277" s="121"/>
      <c r="J277" s="121"/>
      <c r="K277" s="121"/>
      <c r="L277" s="121"/>
      <c r="M277" s="121"/>
      <c r="N277" s="121"/>
      <c r="O277" s="121"/>
    </row>
    <row r="278" spans="2:15">
      <c r="B278" s="120"/>
      <c r="C278" s="121"/>
      <c r="D278" s="121"/>
      <c r="E278" s="121"/>
      <c r="F278" s="121"/>
      <c r="G278" s="121"/>
      <c r="H278" s="121"/>
      <c r="I278" s="121"/>
      <c r="J278" s="121"/>
      <c r="K278" s="121"/>
      <c r="L278" s="121"/>
      <c r="M278" s="121"/>
      <c r="N278" s="121"/>
      <c r="O278" s="121"/>
    </row>
    <row r="279" spans="2:15">
      <c r="B279" s="120"/>
      <c r="C279" s="121"/>
      <c r="D279" s="121"/>
      <c r="E279" s="121"/>
      <c r="F279" s="121"/>
      <c r="G279" s="121"/>
      <c r="H279" s="121"/>
      <c r="I279" s="121"/>
      <c r="J279" s="121"/>
      <c r="K279" s="121"/>
      <c r="L279" s="121"/>
      <c r="M279" s="121"/>
      <c r="N279" s="121"/>
      <c r="O279" s="121"/>
    </row>
    <row r="280" spans="2:15">
      <c r="B280" s="120"/>
      <c r="C280" s="121"/>
      <c r="D280" s="121"/>
      <c r="E280" s="121"/>
      <c r="F280" s="121"/>
      <c r="G280" s="121"/>
      <c r="H280" s="121"/>
      <c r="I280" s="121"/>
      <c r="J280" s="121"/>
      <c r="K280" s="121"/>
      <c r="L280" s="121"/>
      <c r="M280" s="121"/>
      <c r="N280" s="121"/>
      <c r="O280" s="121"/>
    </row>
    <row r="281" spans="2:15">
      <c r="B281" s="120"/>
      <c r="C281" s="121"/>
      <c r="D281" s="121"/>
      <c r="E281" s="121"/>
      <c r="F281" s="121"/>
      <c r="G281" s="121"/>
      <c r="H281" s="121"/>
      <c r="I281" s="121"/>
      <c r="J281" s="121"/>
      <c r="K281" s="121"/>
      <c r="L281" s="121"/>
      <c r="M281" s="121"/>
      <c r="N281" s="121"/>
      <c r="O281" s="121"/>
    </row>
    <row r="282" spans="2:15">
      <c r="B282" s="120"/>
      <c r="C282" s="121"/>
      <c r="D282" s="121"/>
      <c r="E282" s="121"/>
      <c r="F282" s="121"/>
      <c r="G282" s="121"/>
      <c r="H282" s="121"/>
      <c r="I282" s="121"/>
      <c r="J282" s="121"/>
      <c r="K282" s="121"/>
      <c r="L282" s="121"/>
      <c r="M282" s="121"/>
      <c r="N282" s="121"/>
      <c r="O282" s="121"/>
    </row>
    <row r="283" spans="2:15">
      <c r="B283" s="120"/>
      <c r="C283" s="121"/>
      <c r="D283" s="121"/>
      <c r="E283" s="121"/>
      <c r="F283" s="121"/>
      <c r="G283" s="121"/>
      <c r="H283" s="121"/>
      <c r="I283" s="121"/>
      <c r="J283" s="121"/>
      <c r="K283" s="121"/>
      <c r="L283" s="121"/>
      <c r="M283" s="121"/>
      <c r="N283" s="121"/>
      <c r="O283" s="121"/>
    </row>
    <row r="284" spans="2:15">
      <c r="B284" s="120"/>
      <c r="C284" s="121"/>
      <c r="D284" s="121"/>
      <c r="E284" s="121"/>
      <c r="F284" s="121"/>
      <c r="G284" s="121"/>
      <c r="H284" s="121"/>
      <c r="I284" s="121"/>
      <c r="J284" s="121"/>
      <c r="K284" s="121"/>
      <c r="L284" s="121"/>
      <c r="M284" s="121"/>
      <c r="N284" s="121"/>
      <c r="O284" s="121"/>
    </row>
    <row r="285" spans="2:15">
      <c r="B285" s="120"/>
      <c r="C285" s="121"/>
      <c r="D285" s="121"/>
      <c r="E285" s="121"/>
      <c r="F285" s="121"/>
      <c r="G285" s="121"/>
      <c r="H285" s="121"/>
      <c r="I285" s="121"/>
      <c r="J285" s="121"/>
      <c r="K285" s="121"/>
      <c r="L285" s="121"/>
      <c r="M285" s="121"/>
      <c r="N285" s="121"/>
      <c r="O285" s="121"/>
    </row>
    <row r="286" spans="2:15">
      <c r="B286" s="120"/>
      <c r="C286" s="121"/>
      <c r="D286" s="121"/>
      <c r="E286" s="121"/>
      <c r="F286" s="121"/>
      <c r="G286" s="121"/>
      <c r="H286" s="121"/>
      <c r="I286" s="121"/>
      <c r="J286" s="121"/>
      <c r="K286" s="121"/>
      <c r="L286" s="121"/>
      <c r="M286" s="121"/>
      <c r="N286" s="121"/>
      <c r="O286" s="121"/>
    </row>
    <row r="287" spans="2:15">
      <c r="B287" s="120"/>
      <c r="C287" s="121"/>
      <c r="D287" s="121"/>
      <c r="E287" s="121"/>
      <c r="F287" s="121"/>
      <c r="G287" s="121"/>
      <c r="H287" s="121"/>
      <c r="I287" s="121"/>
      <c r="J287" s="121"/>
      <c r="K287" s="121"/>
      <c r="L287" s="121"/>
      <c r="M287" s="121"/>
      <c r="N287" s="121"/>
      <c r="O287" s="121"/>
    </row>
    <row r="288" spans="2:15">
      <c r="B288" s="120"/>
      <c r="C288" s="121"/>
      <c r="D288" s="121"/>
      <c r="E288" s="121"/>
      <c r="F288" s="121"/>
      <c r="G288" s="121"/>
      <c r="H288" s="121"/>
      <c r="I288" s="121"/>
      <c r="J288" s="121"/>
      <c r="K288" s="121"/>
      <c r="L288" s="121"/>
      <c r="M288" s="121"/>
      <c r="N288" s="121"/>
      <c r="O288" s="121"/>
    </row>
    <row r="289" spans="2:15">
      <c r="B289" s="120"/>
      <c r="C289" s="121"/>
      <c r="D289" s="121"/>
      <c r="E289" s="121"/>
      <c r="F289" s="121"/>
      <c r="G289" s="121"/>
      <c r="H289" s="121"/>
      <c r="I289" s="121"/>
      <c r="J289" s="121"/>
      <c r="K289" s="121"/>
      <c r="L289" s="121"/>
      <c r="M289" s="121"/>
      <c r="N289" s="121"/>
      <c r="O289" s="121"/>
    </row>
    <row r="290" spans="2:15">
      <c r="B290" s="120"/>
      <c r="C290" s="121"/>
      <c r="D290" s="121"/>
      <c r="E290" s="121"/>
      <c r="F290" s="121"/>
      <c r="G290" s="121"/>
      <c r="H290" s="121"/>
      <c r="I290" s="121"/>
      <c r="J290" s="121"/>
      <c r="K290" s="121"/>
      <c r="L290" s="121"/>
      <c r="M290" s="121"/>
      <c r="N290" s="121"/>
      <c r="O290" s="121"/>
    </row>
    <row r="291" spans="2:15">
      <c r="B291" s="120"/>
      <c r="C291" s="121"/>
      <c r="D291" s="121"/>
      <c r="E291" s="121"/>
      <c r="F291" s="121"/>
      <c r="G291" s="121"/>
      <c r="H291" s="121"/>
      <c r="I291" s="121"/>
      <c r="J291" s="121"/>
      <c r="K291" s="121"/>
      <c r="L291" s="121"/>
      <c r="M291" s="121"/>
      <c r="N291" s="121"/>
      <c r="O291" s="121"/>
    </row>
    <row r="292" spans="2:15">
      <c r="B292" s="120"/>
      <c r="C292" s="121"/>
      <c r="D292" s="121"/>
      <c r="E292" s="121"/>
      <c r="F292" s="121"/>
      <c r="G292" s="121"/>
      <c r="H292" s="121"/>
      <c r="I292" s="121"/>
      <c r="J292" s="121"/>
      <c r="K292" s="121"/>
      <c r="L292" s="121"/>
      <c r="M292" s="121"/>
      <c r="N292" s="121"/>
      <c r="O292" s="121"/>
    </row>
    <row r="293" spans="2:15">
      <c r="B293" s="120"/>
      <c r="C293" s="121"/>
      <c r="D293" s="121"/>
      <c r="E293" s="121"/>
      <c r="F293" s="121"/>
      <c r="G293" s="121"/>
      <c r="H293" s="121"/>
      <c r="I293" s="121"/>
      <c r="J293" s="121"/>
      <c r="K293" s="121"/>
      <c r="L293" s="121"/>
      <c r="M293" s="121"/>
      <c r="N293" s="121"/>
      <c r="O293" s="121"/>
    </row>
    <row r="294" spans="2:15">
      <c r="B294" s="120"/>
      <c r="C294" s="121"/>
      <c r="D294" s="121"/>
      <c r="E294" s="121"/>
      <c r="F294" s="121"/>
      <c r="G294" s="121"/>
      <c r="H294" s="121"/>
      <c r="I294" s="121"/>
      <c r="J294" s="121"/>
      <c r="K294" s="121"/>
      <c r="L294" s="121"/>
      <c r="M294" s="121"/>
      <c r="N294" s="121"/>
      <c r="O294" s="121"/>
    </row>
    <row r="295" spans="2:15">
      <c r="B295" s="120"/>
      <c r="C295" s="121"/>
      <c r="D295" s="121"/>
      <c r="E295" s="121"/>
      <c r="F295" s="121"/>
      <c r="G295" s="121"/>
      <c r="H295" s="121"/>
      <c r="I295" s="121"/>
      <c r="J295" s="121"/>
      <c r="K295" s="121"/>
      <c r="L295" s="121"/>
      <c r="M295" s="121"/>
      <c r="N295" s="121"/>
      <c r="O295" s="121"/>
    </row>
    <row r="296" spans="2:15">
      <c r="B296" s="120"/>
      <c r="C296" s="121"/>
      <c r="D296" s="121"/>
      <c r="E296" s="121"/>
      <c r="F296" s="121"/>
      <c r="G296" s="121"/>
      <c r="H296" s="121"/>
      <c r="I296" s="121"/>
      <c r="J296" s="121"/>
      <c r="K296" s="121"/>
      <c r="L296" s="121"/>
      <c r="M296" s="121"/>
      <c r="N296" s="121"/>
      <c r="O296" s="121"/>
    </row>
    <row r="297" spans="2:15">
      <c r="B297" s="120"/>
      <c r="C297" s="121"/>
      <c r="D297" s="121"/>
      <c r="E297" s="121"/>
      <c r="F297" s="121"/>
      <c r="G297" s="121"/>
      <c r="H297" s="121"/>
      <c r="I297" s="121"/>
      <c r="J297" s="121"/>
      <c r="K297" s="121"/>
      <c r="L297" s="121"/>
      <c r="M297" s="121"/>
      <c r="N297" s="121"/>
      <c r="O297" s="121"/>
    </row>
    <row r="298" spans="2:15">
      <c r="B298" s="120"/>
      <c r="C298" s="121"/>
      <c r="D298" s="121"/>
      <c r="E298" s="121"/>
      <c r="F298" s="121"/>
      <c r="G298" s="121"/>
      <c r="H298" s="121"/>
      <c r="I298" s="121"/>
      <c r="J298" s="121"/>
      <c r="K298" s="121"/>
      <c r="L298" s="121"/>
      <c r="M298" s="121"/>
      <c r="N298" s="121"/>
      <c r="O298" s="121"/>
    </row>
    <row r="299" spans="2:15">
      <c r="B299" s="120"/>
      <c r="C299" s="121"/>
      <c r="D299" s="121"/>
      <c r="E299" s="121"/>
      <c r="F299" s="121"/>
      <c r="G299" s="121"/>
      <c r="H299" s="121"/>
      <c r="I299" s="121"/>
      <c r="J299" s="121"/>
      <c r="K299" s="121"/>
      <c r="L299" s="121"/>
      <c r="M299" s="121"/>
      <c r="N299" s="121"/>
      <c r="O299" s="121"/>
    </row>
    <row r="300" spans="2:15">
      <c r="B300" s="120"/>
      <c r="C300" s="121"/>
      <c r="D300" s="121"/>
      <c r="E300" s="121"/>
      <c r="F300" s="121"/>
      <c r="G300" s="121"/>
      <c r="H300" s="121"/>
      <c r="I300" s="121"/>
      <c r="J300" s="121"/>
      <c r="K300" s="121"/>
      <c r="L300" s="121"/>
      <c r="M300" s="121"/>
      <c r="N300" s="121"/>
      <c r="O300" s="121"/>
    </row>
    <row r="301" spans="2:15">
      <c r="B301" s="120"/>
      <c r="C301" s="121"/>
      <c r="D301" s="121"/>
      <c r="E301" s="121"/>
      <c r="F301" s="121"/>
      <c r="G301" s="121"/>
      <c r="H301" s="121"/>
      <c r="I301" s="121"/>
      <c r="J301" s="121"/>
      <c r="K301" s="121"/>
      <c r="L301" s="121"/>
      <c r="M301" s="121"/>
      <c r="N301" s="121"/>
      <c r="O301" s="121"/>
    </row>
    <row r="302" spans="2:15">
      <c r="B302" s="120"/>
      <c r="C302" s="121"/>
      <c r="D302" s="121"/>
      <c r="E302" s="121"/>
      <c r="F302" s="121"/>
      <c r="G302" s="121"/>
      <c r="H302" s="121"/>
      <c r="I302" s="121"/>
      <c r="J302" s="121"/>
      <c r="K302" s="121"/>
      <c r="L302" s="121"/>
      <c r="M302" s="121"/>
      <c r="N302" s="121"/>
      <c r="O302" s="121"/>
    </row>
    <row r="303" spans="2:15">
      <c r="B303" s="120"/>
      <c r="C303" s="121"/>
      <c r="D303" s="121"/>
      <c r="E303" s="121"/>
      <c r="F303" s="121"/>
      <c r="G303" s="121"/>
      <c r="H303" s="121"/>
      <c r="I303" s="121"/>
      <c r="J303" s="121"/>
      <c r="K303" s="121"/>
      <c r="L303" s="121"/>
      <c r="M303" s="121"/>
      <c r="N303" s="121"/>
      <c r="O303" s="121"/>
    </row>
    <row r="304" spans="2:15">
      <c r="B304" s="120"/>
      <c r="C304" s="121"/>
      <c r="D304" s="121"/>
      <c r="E304" s="121"/>
      <c r="F304" s="121"/>
      <c r="G304" s="121"/>
      <c r="H304" s="121"/>
      <c r="I304" s="121"/>
      <c r="J304" s="121"/>
      <c r="K304" s="121"/>
      <c r="L304" s="121"/>
      <c r="M304" s="121"/>
      <c r="N304" s="121"/>
      <c r="O304" s="121"/>
    </row>
    <row r="305" spans="2:15">
      <c r="B305" s="120"/>
      <c r="C305" s="121"/>
      <c r="D305" s="121"/>
      <c r="E305" s="121"/>
      <c r="F305" s="121"/>
      <c r="G305" s="121"/>
      <c r="H305" s="121"/>
      <c r="I305" s="121"/>
      <c r="J305" s="121"/>
      <c r="K305" s="121"/>
      <c r="L305" s="121"/>
      <c r="M305" s="121"/>
      <c r="N305" s="121"/>
      <c r="O305" s="121"/>
    </row>
    <row r="306" spans="2:15">
      <c r="B306" s="120"/>
      <c r="C306" s="121"/>
      <c r="D306" s="121"/>
      <c r="E306" s="121"/>
      <c r="F306" s="121"/>
      <c r="G306" s="121"/>
      <c r="H306" s="121"/>
      <c r="I306" s="121"/>
      <c r="J306" s="121"/>
      <c r="K306" s="121"/>
      <c r="L306" s="121"/>
      <c r="M306" s="121"/>
      <c r="N306" s="121"/>
      <c r="O306" s="121"/>
    </row>
    <row r="307" spans="2:15">
      <c r="B307" s="120"/>
      <c r="C307" s="121"/>
      <c r="D307" s="121"/>
      <c r="E307" s="121"/>
      <c r="F307" s="121"/>
      <c r="G307" s="121"/>
      <c r="H307" s="121"/>
      <c r="I307" s="121"/>
      <c r="J307" s="121"/>
      <c r="K307" s="121"/>
      <c r="L307" s="121"/>
      <c r="M307" s="121"/>
      <c r="N307" s="121"/>
      <c r="O307" s="121"/>
    </row>
    <row r="308" spans="2:15">
      <c r="B308" s="120"/>
      <c r="C308" s="121"/>
      <c r="D308" s="121"/>
      <c r="E308" s="121"/>
      <c r="F308" s="121"/>
      <c r="G308" s="121"/>
      <c r="H308" s="121"/>
      <c r="I308" s="121"/>
      <c r="J308" s="121"/>
      <c r="K308" s="121"/>
      <c r="L308" s="121"/>
      <c r="M308" s="121"/>
      <c r="N308" s="121"/>
      <c r="O308" s="121"/>
    </row>
    <row r="309" spans="2:15">
      <c r="B309" s="120"/>
      <c r="C309" s="121"/>
      <c r="D309" s="121"/>
      <c r="E309" s="121"/>
      <c r="F309" s="121"/>
      <c r="G309" s="121"/>
      <c r="H309" s="121"/>
      <c r="I309" s="121"/>
      <c r="J309" s="121"/>
      <c r="K309" s="121"/>
      <c r="L309" s="121"/>
      <c r="M309" s="121"/>
      <c r="N309" s="121"/>
      <c r="O309" s="121"/>
    </row>
    <row r="310" spans="2:15">
      <c r="B310" s="120"/>
      <c r="C310" s="121"/>
      <c r="D310" s="121"/>
      <c r="E310" s="121"/>
      <c r="F310" s="121"/>
      <c r="G310" s="121"/>
      <c r="H310" s="121"/>
      <c r="I310" s="121"/>
      <c r="J310" s="121"/>
      <c r="K310" s="121"/>
      <c r="L310" s="121"/>
      <c r="M310" s="121"/>
      <c r="N310" s="121"/>
      <c r="O310" s="121"/>
    </row>
    <row r="311" spans="2:15">
      <c r="B311" s="120"/>
      <c r="C311" s="121"/>
      <c r="D311" s="121"/>
      <c r="E311" s="121"/>
      <c r="F311" s="121"/>
      <c r="G311" s="121"/>
      <c r="H311" s="121"/>
      <c r="I311" s="121"/>
      <c r="J311" s="121"/>
      <c r="K311" s="121"/>
      <c r="L311" s="121"/>
      <c r="M311" s="121"/>
      <c r="N311" s="121"/>
      <c r="O311" s="121"/>
    </row>
    <row r="312" spans="2:15">
      <c r="B312" s="120"/>
      <c r="C312" s="121"/>
      <c r="D312" s="121"/>
      <c r="E312" s="121"/>
      <c r="F312" s="121"/>
      <c r="G312" s="121"/>
      <c r="H312" s="121"/>
      <c r="I312" s="121"/>
      <c r="J312" s="121"/>
      <c r="K312" s="121"/>
      <c r="L312" s="121"/>
      <c r="M312" s="121"/>
      <c r="N312" s="121"/>
      <c r="O312" s="121"/>
    </row>
    <row r="313" spans="2:15">
      <c r="B313" s="120"/>
      <c r="C313" s="121"/>
      <c r="D313" s="121"/>
      <c r="E313" s="121"/>
      <c r="F313" s="121"/>
      <c r="G313" s="121"/>
      <c r="H313" s="121"/>
      <c r="I313" s="121"/>
      <c r="J313" s="121"/>
      <c r="K313" s="121"/>
      <c r="L313" s="121"/>
      <c r="M313" s="121"/>
      <c r="N313" s="121"/>
      <c r="O313" s="121"/>
    </row>
    <row r="314" spans="2:15">
      <c r="B314" s="120"/>
      <c r="C314" s="121"/>
      <c r="D314" s="121"/>
      <c r="E314" s="121"/>
      <c r="F314" s="121"/>
      <c r="G314" s="121"/>
      <c r="H314" s="121"/>
      <c r="I314" s="121"/>
      <c r="J314" s="121"/>
      <c r="K314" s="121"/>
      <c r="L314" s="121"/>
      <c r="M314" s="121"/>
      <c r="N314" s="121"/>
      <c r="O314" s="121"/>
    </row>
    <row r="315" spans="2:15">
      <c r="B315" s="120"/>
      <c r="C315" s="121"/>
      <c r="D315" s="121"/>
      <c r="E315" s="121"/>
      <c r="F315" s="121"/>
      <c r="G315" s="121"/>
      <c r="H315" s="121"/>
      <c r="I315" s="121"/>
      <c r="J315" s="121"/>
      <c r="K315" s="121"/>
      <c r="L315" s="121"/>
      <c r="M315" s="121"/>
      <c r="N315" s="121"/>
      <c r="O315" s="121"/>
    </row>
    <row r="316" spans="2:15">
      <c r="B316" s="120"/>
      <c r="C316" s="121"/>
      <c r="D316" s="121"/>
      <c r="E316" s="121"/>
      <c r="F316" s="121"/>
      <c r="G316" s="121"/>
      <c r="H316" s="121"/>
      <c r="I316" s="121"/>
      <c r="J316" s="121"/>
      <c r="K316" s="121"/>
      <c r="L316" s="121"/>
      <c r="M316" s="121"/>
      <c r="N316" s="121"/>
      <c r="O316" s="121"/>
    </row>
    <row r="317" spans="2:15">
      <c r="B317" s="120"/>
      <c r="C317" s="121"/>
      <c r="D317" s="121"/>
      <c r="E317" s="121"/>
      <c r="F317" s="121"/>
      <c r="G317" s="121"/>
      <c r="H317" s="121"/>
      <c r="I317" s="121"/>
      <c r="J317" s="121"/>
      <c r="K317" s="121"/>
      <c r="L317" s="121"/>
      <c r="M317" s="121"/>
      <c r="N317" s="121"/>
      <c r="O317" s="121"/>
    </row>
    <row r="318" spans="2:15">
      <c r="B318" s="120"/>
      <c r="C318" s="121"/>
      <c r="D318" s="121"/>
      <c r="E318" s="121"/>
      <c r="F318" s="121"/>
      <c r="G318" s="121"/>
      <c r="H318" s="121"/>
      <c r="I318" s="121"/>
      <c r="J318" s="121"/>
      <c r="K318" s="121"/>
      <c r="L318" s="121"/>
      <c r="M318" s="121"/>
      <c r="N318" s="121"/>
      <c r="O318" s="121"/>
    </row>
    <row r="319" spans="2:15">
      <c r="B319" s="120"/>
      <c r="C319" s="121"/>
      <c r="D319" s="121"/>
      <c r="E319" s="121"/>
      <c r="F319" s="121"/>
      <c r="G319" s="121"/>
      <c r="H319" s="121"/>
      <c r="I319" s="121"/>
      <c r="J319" s="121"/>
      <c r="K319" s="121"/>
      <c r="L319" s="121"/>
      <c r="M319" s="121"/>
      <c r="N319" s="121"/>
      <c r="O319" s="121"/>
    </row>
    <row r="320" spans="2:15">
      <c r="B320" s="120"/>
      <c r="C320" s="121"/>
      <c r="D320" s="121"/>
      <c r="E320" s="121"/>
      <c r="F320" s="121"/>
      <c r="G320" s="121"/>
      <c r="H320" s="121"/>
      <c r="I320" s="121"/>
      <c r="J320" s="121"/>
      <c r="K320" s="121"/>
      <c r="L320" s="121"/>
      <c r="M320" s="121"/>
      <c r="N320" s="121"/>
      <c r="O320" s="121"/>
    </row>
    <row r="321" spans="2:15">
      <c r="B321" s="120"/>
      <c r="C321" s="121"/>
      <c r="D321" s="121"/>
      <c r="E321" s="121"/>
      <c r="F321" s="121"/>
      <c r="G321" s="121"/>
      <c r="H321" s="121"/>
      <c r="I321" s="121"/>
      <c r="J321" s="121"/>
      <c r="K321" s="121"/>
      <c r="L321" s="121"/>
      <c r="M321" s="121"/>
      <c r="N321" s="121"/>
      <c r="O321" s="121"/>
    </row>
    <row r="322" spans="2:15">
      <c r="B322" s="120"/>
      <c r="C322" s="121"/>
      <c r="D322" s="121"/>
      <c r="E322" s="121"/>
      <c r="F322" s="121"/>
      <c r="G322" s="121"/>
      <c r="H322" s="121"/>
      <c r="I322" s="121"/>
      <c r="J322" s="121"/>
      <c r="K322" s="121"/>
      <c r="L322" s="121"/>
      <c r="M322" s="121"/>
      <c r="N322" s="121"/>
      <c r="O322" s="121"/>
    </row>
    <row r="323" spans="2:15">
      <c r="B323" s="120"/>
      <c r="C323" s="121"/>
      <c r="D323" s="121"/>
      <c r="E323" s="121"/>
      <c r="F323" s="121"/>
      <c r="G323" s="121"/>
      <c r="H323" s="121"/>
      <c r="I323" s="121"/>
      <c r="J323" s="121"/>
      <c r="K323" s="121"/>
      <c r="L323" s="121"/>
      <c r="M323" s="121"/>
      <c r="N323" s="121"/>
      <c r="O323" s="121"/>
    </row>
    <row r="324" spans="2:15">
      <c r="B324" s="120"/>
      <c r="C324" s="121"/>
      <c r="D324" s="121"/>
      <c r="E324" s="121"/>
      <c r="F324" s="121"/>
      <c r="G324" s="121"/>
      <c r="H324" s="121"/>
      <c r="I324" s="121"/>
      <c r="J324" s="121"/>
      <c r="K324" s="121"/>
      <c r="L324" s="121"/>
      <c r="M324" s="121"/>
      <c r="N324" s="121"/>
      <c r="O324" s="121"/>
    </row>
    <row r="325" spans="2:15">
      <c r="B325" s="129"/>
      <c r="C325" s="121"/>
      <c r="D325" s="121"/>
      <c r="E325" s="121"/>
      <c r="F325" s="121"/>
      <c r="G325" s="121"/>
      <c r="H325" s="121"/>
      <c r="I325" s="121"/>
      <c r="J325" s="121"/>
      <c r="K325" s="121"/>
      <c r="L325" s="121"/>
      <c r="M325" s="121"/>
      <c r="N325" s="121"/>
      <c r="O325" s="121"/>
    </row>
    <row r="326" spans="2:15">
      <c r="B326" s="129"/>
      <c r="C326" s="121"/>
      <c r="D326" s="121"/>
      <c r="E326" s="121"/>
      <c r="F326" s="121"/>
      <c r="G326" s="121"/>
      <c r="H326" s="121"/>
      <c r="I326" s="121"/>
      <c r="J326" s="121"/>
      <c r="K326" s="121"/>
      <c r="L326" s="121"/>
      <c r="M326" s="121"/>
      <c r="N326" s="121"/>
      <c r="O326" s="121"/>
    </row>
    <row r="327" spans="2:15">
      <c r="B327" s="130"/>
      <c r="C327" s="121"/>
      <c r="D327" s="121"/>
      <c r="E327" s="121"/>
      <c r="F327" s="121"/>
      <c r="G327" s="121"/>
      <c r="H327" s="121"/>
      <c r="I327" s="121"/>
      <c r="J327" s="121"/>
      <c r="K327" s="121"/>
      <c r="L327" s="121"/>
      <c r="M327" s="121"/>
      <c r="N327" s="121"/>
      <c r="O327" s="121"/>
    </row>
    <row r="328" spans="2:15">
      <c r="B328" s="120"/>
      <c r="C328" s="120"/>
      <c r="D328" s="120"/>
      <c r="E328" s="120"/>
      <c r="F328" s="121"/>
      <c r="G328" s="121"/>
      <c r="H328" s="121"/>
      <c r="I328" s="121"/>
      <c r="J328" s="121"/>
      <c r="K328" s="121"/>
      <c r="L328" s="121"/>
      <c r="M328" s="121"/>
      <c r="N328" s="121"/>
      <c r="O328" s="121"/>
    </row>
    <row r="329" spans="2:15">
      <c r="B329" s="120"/>
      <c r="C329" s="120"/>
      <c r="D329" s="120"/>
      <c r="E329" s="120"/>
      <c r="F329" s="121"/>
      <c r="G329" s="121"/>
      <c r="H329" s="121"/>
      <c r="I329" s="121"/>
      <c r="J329" s="121"/>
      <c r="K329" s="121"/>
      <c r="L329" s="121"/>
      <c r="M329" s="121"/>
      <c r="N329" s="121"/>
      <c r="O329" s="121"/>
    </row>
    <row r="330" spans="2:15">
      <c r="B330" s="120"/>
      <c r="C330" s="120"/>
      <c r="D330" s="120"/>
      <c r="E330" s="120"/>
      <c r="F330" s="121"/>
      <c r="G330" s="121"/>
      <c r="H330" s="121"/>
      <c r="I330" s="121"/>
      <c r="J330" s="121"/>
      <c r="K330" s="121"/>
      <c r="L330" s="121"/>
      <c r="M330" s="121"/>
      <c r="N330" s="121"/>
      <c r="O330" s="121"/>
    </row>
    <row r="331" spans="2:15">
      <c r="B331" s="120"/>
      <c r="C331" s="120"/>
      <c r="D331" s="120"/>
      <c r="E331" s="120"/>
      <c r="F331" s="121"/>
      <c r="G331" s="121"/>
      <c r="H331" s="121"/>
      <c r="I331" s="121"/>
      <c r="J331" s="121"/>
      <c r="K331" s="121"/>
      <c r="L331" s="121"/>
      <c r="M331" s="121"/>
      <c r="N331" s="121"/>
      <c r="O331" s="121"/>
    </row>
    <row r="332" spans="2:15">
      <c r="B332" s="120"/>
      <c r="C332" s="120"/>
      <c r="D332" s="120"/>
      <c r="E332" s="120"/>
      <c r="F332" s="121"/>
      <c r="G332" s="121"/>
      <c r="H332" s="121"/>
      <c r="I332" s="121"/>
      <c r="J332" s="121"/>
      <c r="K332" s="121"/>
      <c r="L332" s="121"/>
      <c r="M332" s="121"/>
      <c r="N332" s="121"/>
      <c r="O332" s="121"/>
    </row>
    <row r="333" spans="2:15">
      <c r="B333" s="120"/>
      <c r="C333" s="120"/>
      <c r="D333" s="120"/>
      <c r="E333" s="120"/>
      <c r="F333" s="121"/>
      <c r="G333" s="121"/>
      <c r="H333" s="121"/>
      <c r="I333" s="121"/>
      <c r="J333" s="121"/>
      <c r="K333" s="121"/>
      <c r="L333" s="121"/>
      <c r="M333" s="121"/>
      <c r="N333" s="121"/>
      <c r="O333" s="121"/>
    </row>
    <row r="334" spans="2:15">
      <c r="B334" s="120"/>
      <c r="C334" s="120"/>
      <c r="D334" s="120"/>
      <c r="E334" s="120"/>
      <c r="F334" s="121"/>
      <c r="G334" s="121"/>
      <c r="H334" s="121"/>
      <c r="I334" s="121"/>
      <c r="J334" s="121"/>
      <c r="K334" s="121"/>
      <c r="L334" s="121"/>
      <c r="M334" s="121"/>
      <c r="N334" s="121"/>
      <c r="O334" s="121"/>
    </row>
    <row r="335" spans="2:15">
      <c r="B335" s="120"/>
      <c r="C335" s="120"/>
      <c r="D335" s="120"/>
      <c r="E335" s="120"/>
      <c r="F335" s="121"/>
      <c r="G335" s="121"/>
      <c r="H335" s="121"/>
      <c r="I335" s="121"/>
      <c r="J335" s="121"/>
      <c r="K335" s="121"/>
      <c r="L335" s="121"/>
      <c r="M335" s="121"/>
      <c r="N335" s="121"/>
      <c r="O335" s="121"/>
    </row>
    <row r="336" spans="2:15">
      <c r="B336" s="120"/>
      <c r="C336" s="120"/>
      <c r="D336" s="120"/>
      <c r="E336" s="120"/>
      <c r="F336" s="121"/>
      <c r="G336" s="121"/>
      <c r="H336" s="121"/>
      <c r="I336" s="121"/>
      <c r="J336" s="121"/>
      <c r="K336" s="121"/>
      <c r="L336" s="121"/>
      <c r="M336" s="121"/>
      <c r="N336" s="121"/>
      <c r="O336" s="121"/>
    </row>
    <row r="337" spans="2:15">
      <c r="B337" s="120"/>
      <c r="C337" s="120"/>
      <c r="D337" s="120"/>
      <c r="E337" s="120"/>
      <c r="F337" s="121"/>
      <c r="G337" s="121"/>
      <c r="H337" s="121"/>
      <c r="I337" s="121"/>
      <c r="J337" s="121"/>
      <c r="K337" s="121"/>
      <c r="L337" s="121"/>
      <c r="M337" s="121"/>
      <c r="N337" s="121"/>
      <c r="O337" s="121"/>
    </row>
    <row r="338" spans="2:15">
      <c r="B338" s="120"/>
      <c r="C338" s="120"/>
      <c r="D338" s="120"/>
      <c r="E338" s="120"/>
      <c r="F338" s="121"/>
      <c r="G338" s="121"/>
      <c r="H338" s="121"/>
      <c r="I338" s="121"/>
      <c r="J338" s="121"/>
      <c r="K338" s="121"/>
      <c r="L338" s="121"/>
      <c r="M338" s="121"/>
      <c r="N338" s="121"/>
      <c r="O338" s="121"/>
    </row>
    <row r="339" spans="2:15">
      <c r="B339" s="120"/>
      <c r="C339" s="120"/>
      <c r="D339" s="120"/>
      <c r="E339" s="120"/>
      <c r="F339" s="121"/>
      <c r="G339" s="121"/>
      <c r="H339" s="121"/>
      <c r="I339" s="121"/>
      <c r="J339" s="121"/>
      <c r="K339" s="121"/>
      <c r="L339" s="121"/>
      <c r="M339" s="121"/>
      <c r="N339" s="121"/>
      <c r="O339" s="121"/>
    </row>
    <row r="340" spans="2:15">
      <c r="B340" s="120"/>
      <c r="C340" s="120"/>
      <c r="D340" s="120"/>
      <c r="E340" s="120"/>
      <c r="F340" s="121"/>
      <c r="G340" s="121"/>
      <c r="H340" s="121"/>
      <c r="I340" s="121"/>
      <c r="J340" s="121"/>
      <c r="K340" s="121"/>
      <c r="L340" s="121"/>
      <c r="M340" s="121"/>
      <c r="N340" s="121"/>
      <c r="O340" s="121"/>
    </row>
    <row r="341" spans="2:15">
      <c r="B341" s="120"/>
      <c r="C341" s="120"/>
      <c r="D341" s="120"/>
      <c r="E341" s="120"/>
      <c r="F341" s="121"/>
      <c r="G341" s="121"/>
      <c r="H341" s="121"/>
      <c r="I341" s="121"/>
      <c r="J341" s="121"/>
      <c r="K341" s="121"/>
      <c r="L341" s="121"/>
      <c r="M341" s="121"/>
      <c r="N341" s="121"/>
      <c r="O341" s="121"/>
    </row>
    <row r="342" spans="2:15">
      <c r="B342" s="120"/>
      <c r="C342" s="120"/>
      <c r="D342" s="120"/>
      <c r="E342" s="120"/>
      <c r="F342" s="121"/>
      <c r="G342" s="121"/>
      <c r="H342" s="121"/>
      <c r="I342" s="121"/>
      <c r="J342" s="121"/>
      <c r="K342" s="121"/>
      <c r="L342" s="121"/>
      <c r="M342" s="121"/>
      <c r="N342" s="121"/>
      <c r="O342" s="121"/>
    </row>
    <row r="343" spans="2:15">
      <c r="B343" s="120"/>
      <c r="C343" s="120"/>
      <c r="D343" s="120"/>
      <c r="E343" s="120"/>
      <c r="F343" s="121"/>
      <c r="G343" s="121"/>
      <c r="H343" s="121"/>
      <c r="I343" s="121"/>
      <c r="J343" s="121"/>
      <c r="K343" s="121"/>
      <c r="L343" s="121"/>
      <c r="M343" s="121"/>
      <c r="N343" s="121"/>
      <c r="O343" s="121"/>
    </row>
    <row r="344" spans="2:15">
      <c r="B344" s="120"/>
      <c r="C344" s="120"/>
      <c r="D344" s="120"/>
      <c r="E344" s="120"/>
      <c r="F344" s="121"/>
      <c r="G344" s="121"/>
      <c r="H344" s="121"/>
      <c r="I344" s="121"/>
      <c r="J344" s="121"/>
      <c r="K344" s="121"/>
      <c r="L344" s="121"/>
      <c r="M344" s="121"/>
      <c r="N344" s="121"/>
      <c r="O344" s="121"/>
    </row>
    <row r="345" spans="2:15">
      <c r="B345" s="120"/>
      <c r="C345" s="120"/>
      <c r="D345" s="120"/>
      <c r="E345" s="120"/>
      <c r="F345" s="121"/>
      <c r="G345" s="121"/>
      <c r="H345" s="121"/>
      <c r="I345" s="121"/>
      <c r="J345" s="121"/>
      <c r="K345" s="121"/>
      <c r="L345" s="121"/>
      <c r="M345" s="121"/>
      <c r="N345" s="121"/>
      <c r="O345" s="121"/>
    </row>
    <row r="346" spans="2:15">
      <c r="B346" s="120"/>
      <c r="C346" s="120"/>
      <c r="D346" s="120"/>
      <c r="E346" s="120"/>
      <c r="F346" s="121"/>
      <c r="G346" s="121"/>
      <c r="H346" s="121"/>
      <c r="I346" s="121"/>
      <c r="J346" s="121"/>
      <c r="K346" s="121"/>
      <c r="L346" s="121"/>
      <c r="M346" s="121"/>
      <c r="N346" s="121"/>
      <c r="O346" s="121"/>
    </row>
    <row r="347" spans="2:15">
      <c r="B347" s="120"/>
      <c r="C347" s="120"/>
      <c r="D347" s="120"/>
      <c r="E347" s="120"/>
      <c r="F347" s="121"/>
      <c r="G347" s="121"/>
      <c r="H347" s="121"/>
      <c r="I347" s="121"/>
      <c r="J347" s="121"/>
      <c r="K347" s="121"/>
      <c r="L347" s="121"/>
      <c r="M347" s="121"/>
      <c r="N347" s="121"/>
      <c r="O347" s="121"/>
    </row>
    <row r="348" spans="2:15">
      <c r="B348" s="120"/>
      <c r="C348" s="120"/>
      <c r="D348" s="120"/>
      <c r="E348" s="120"/>
      <c r="F348" s="121"/>
      <c r="G348" s="121"/>
      <c r="H348" s="121"/>
      <c r="I348" s="121"/>
      <c r="J348" s="121"/>
      <c r="K348" s="121"/>
      <c r="L348" s="121"/>
      <c r="M348" s="121"/>
      <c r="N348" s="121"/>
      <c r="O348" s="121"/>
    </row>
    <row r="349" spans="2:15">
      <c r="B349" s="120"/>
      <c r="C349" s="120"/>
      <c r="D349" s="120"/>
      <c r="E349" s="120"/>
      <c r="F349" s="121"/>
      <c r="G349" s="121"/>
      <c r="H349" s="121"/>
      <c r="I349" s="121"/>
      <c r="J349" s="121"/>
      <c r="K349" s="121"/>
      <c r="L349" s="121"/>
      <c r="M349" s="121"/>
      <c r="N349" s="121"/>
      <c r="O349" s="121"/>
    </row>
    <row r="350" spans="2:15">
      <c r="B350" s="120"/>
      <c r="C350" s="120"/>
      <c r="D350" s="120"/>
      <c r="E350" s="120"/>
      <c r="F350" s="121"/>
      <c r="G350" s="121"/>
      <c r="H350" s="121"/>
      <c r="I350" s="121"/>
      <c r="J350" s="121"/>
      <c r="K350" s="121"/>
      <c r="L350" s="121"/>
      <c r="M350" s="121"/>
      <c r="N350" s="121"/>
      <c r="O350" s="121"/>
    </row>
    <row r="351" spans="2:15">
      <c r="B351" s="120"/>
      <c r="C351" s="120"/>
      <c r="D351" s="120"/>
      <c r="E351" s="120"/>
      <c r="F351" s="121"/>
      <c r="G351" s="121"/>
      <c r="H351" s="121"/>
      <c r="I351" s="121"/>
      <c r="J351" s="121"/>
      <c r="K351" s="121"/>
      <c r="L351" s="121"/>
      <c r="M351" s="121"/>
      <c r="N351" s="121"/>
      <c r="O351" s="121"/>
    </row>
    <row r="352" spans="2:15">
      <c r="B352" s="120"/>
      <c r="C352" s="120"/>
      <c r="D352" s="120"/>
      <c r="E352" s="120"/>
      <c r="F352" s="121"/>
      <c r="G352" s="121"/>
      <c r="H352" s="121"/>
      <c r="I352" s="121"/>
      <c r="J352" s="121"/>
      <c r="K352" s="121"/>
      <c r="L352" s="121"/>
      <c r="M352" s="121"/>
      <c r="N352" s="121"/>
      <c r="O352" s="121"/>
    </row>
    <row r="353" spans="2:15">
      <c r="B353" s="120"/>
      <c r="C353" s="120"/>
      <c r="D353" s="120"/>
      <c r="E353" s="120"/>
      <c r="F353" s="121"/>
      <c r="G353" s="121"/>
      <c r="H353" s="121"/>
      <c r="I353" s="121"/>
      <c r="J353" s="121"/>
      <c r="K353" s="121"/>
      <c r="L353" s="121"/>
      <c r="M353" s="121"/>
      <c r="N353" s="121"/>
      <c r="O353" s="121"/>
    </row>
    <row r="354" spans="2:15">
      <c r="B354" s="120"/>
      <c r="C354" s="120"/>
      <c r="D354" s="120"/>
      <c r="E354" s="120"/>
      <c r="F354" s="121"/>
      <c r="G354" s="121"/>
      <c r="H354" s="121"/>
      <c r="I354" s="121"/>
      <c r="J354" s="121"/>
      <c r="K354" s="121"/>
      <c r="L354" s="121"/>
      <c r="M354" s="121"/>
      <c r="N354" s="121"/>
      <c r="O354" s="121"/>
    </row>
    <row r="355" spans="2:15">
      <c r="B355" s="120"/>
      <c r="C355" s="120"/>
      <c r="D355" s="120"/>
      <c r="E355" s="120"/>
      <c r="F355" s="121"/>
      <c r="G355" s="121"/>
      <c r="H355" s="121"/>
      <c r="I355" s="121"/>
      <c r="J355" s="121"/>
      <c r="K355" s="121"/>
      <c r="L355" s="121"/>
      <c r="M355" s="121"/>
      <c r="N355" s="121"/>
      <c r="O355" s="121"/>
    </row>
    <row r="356" spans="2:15">
      <c r="B356" s="120"/>
      <c r="C356" s="120"/>
      <c r="D356" s="120"/>
      <c r="E356" s="120"/>
      <c r="F356" s="121"/>
      <c r="G356" s="121"/>
      <c r="H356" s="121"/>
      <c r="I356" s="121"/>
      <c r="J356" s="121"/>
      <c r="K356" s="121"/>
      <c r="L356" s="121"/>
      <c r="M356" s="121"/>
      <c r="N356" s="121"/>
      <c r="O356" s="121"/>
    </row>
    <row r="357" spans="2:15">
      <c r="B357" s="120"/>
      <c r="C357" s="120"/>
      <c r="D357" s="120"/>
      <c r="E357" s="120"/>
      <c r="F357" s="121"/>
      <c r="G357" s="121"/>
      <c r="H357" s="121"/>
      <c r="I357" s="121"/>
      <c r="J357" s="121"/>
      <c r="K357" s="121"/>
      <c r="L357" s="121"/>
      <c r="M357" s="121"/>
      <c r="N357" s="121"/>
      <c r="O357" s="121"/>
    </row>
    <row r="358" spans="2:15">
      <c r="B358" s="120"/>
      <c r="C358" s="120"/>
      <c r="D358" s="120"/>
      <c r="E358" s="120"/>
      <c r="F358" s="121"/>
      <c r="G358" s="121"/>
      <c r="H358" s="121"/>
      <c r="I358" s="121"/>
      <c r="J358" s="121"/>
      <c r="K358" s="121"/>
      <c r="L358" s="121"/>
      <c r="M358" s="121"/>
      <c r="N358" s="121"/>
      <c r="O358" s="121"/>
    </row>
    <row r="359" spans="2:15">
      <c r="B359" s="120"/>
      <c r="C359" s="120"/>
      <c r="D359" s="120"/>
      <c r="E359" s="120"/>
      <c r="F359" s="121"/>
      <c r="G359" s="121"/>
      <c r="H359" s="121"/>
      <c r="I359" s="121"/>
      <c r="J359" s="121"/>
      <c r="K359" s="121"/>
      <c r="L359" s="121"/>
      <c r="M359" s="121"/>
      <c r="N359" s="121"/>
      <c r="O359" s="121"/>
    </row>
    <row r="360" spans="2:15">
      <c r="B360" s="120"/>
      <c r="C360" s="120"/>
      <c r="D360" s="120"/>
      <c r="E360" s="120"/>
      <c r="F360" s="121"/>
      <c r="G360" s="121"/>
      <c r="H360" s="121"/>
      <c r="I360" s="121"/>
      <c r="J360" s="121"/>
      <c r="K360" s="121"/>
      <c r="L360" s="121"/>
      <c r="M360" s="121"/>
      <c r="N360" s="121"/>
      <c r="O360" s="121"/>
    </row>
    <row r="361" spans="2:15">
      <c r="B361" s="120"/>
      <c r="C361" s="120"/>
      <c r="D361" s="120"/>
      <c r="E361" s="120"/>
      <c r="F361" s="121"/>
      <c r="G361" s="121"/>
      <c r="H361" s="121"/>
      <c r="I361" s="121"/>
      <c r="J361" s="121"/>
      <c r="K361" s="121"/>
      <c r="L361" s="121"/>
      <c r="M361" s="121"/>
      <c r="N361" s="121"/>
      <c r="O361" s="121"/>
    </row>
    <row r="362" spans="2:15">
      <c r="B362" s="120"/>
      <c r="C362" s="120"/>
      <c r="D362" s="120"/>
      <c r="E362" s="120"/>
      <c r="F362" s="121"/>
      <c r="G362" s="121"/>
      <c r="H362" s="121"/>
      <c r="I362" s="121"/>
      <c r="J362" s="121"/>
      <c r="K362" s="121"/>
      <c r="L362" s="121"/>
      <c r="M362" s="121"/>
      <c r="N362" s="121"/>
      <c r="O362" s="121"/>
    </row>
    <row r="363" spans="2:15">
      <c r="B363" s="120"/>
      <c r="C363" s="120"/>
      <c r="D363" s="120"/>
      <c r="E363" s="120"/>
      <c r="F363" s="121"/>
      <c r="G363" s="121"/>
      <c r="H363" s="121"/>
      <c r="I363" s="121"/>
      <c r="J363" s="121"/>
      <c r="K363" s="121"/>
      <c r="L363" s="121"/>
      <c r="M363" s="121"/>
      <c r="N363" s="121"/>
      <c r="O363" s="121"/>
    </row>
    <row r="364" spans="2:15">
      <c r="B364" s="120"/>
      <c r="C364" s="120"/>
      <c r="D364" s="120"/>
      <c r="E364" s="120"/>
      <c r="F364" s="121"/>
      <c r="G364" s="121"/>
      <c r="H364" s="121"/>
      <c r="I364" s="121"/>
      <c r="J364" s="121"/>
      <c r="K364" s="121"/>
      <c r="L364" s="121"/>
      <c r="M364" s="121"/>
      <c r="N364" s="121"/>
      <c r="O364" s="121"/>
    </row>
    <row r="365" spans="2:15">
      <c r="B365" s="120"/>
      <c r="C365" s="120"/>
      <c r="D365" s="120"/>
      <c r="E365" s="120"/>
      <c r="F365" s="121"/>
      <c r="G365" s="121"/>
      <c r="H365" s="121"/>
      <c r="I365" s="121"/>
      <c r="J365" s="121"/>
      <c r="K365" s="121"/>
      <c r="L365" s="121"/>
      <c r="M365" s="121"/>
      <c r="N365" s="121"/>
      <c r="O365" s="121"/>
    </row>
    <row r="366" spans="2:15">
      <c r="B366" s="120"/>
      <c r="C366" s="120"/>
      <c r="D366" s="120"/>
      <c r="E366" s="120"/>
      <c r="F366" s="121"/>
      <c r="G366" s="121"/>
      <c r="H366" s="121"/>
      <c r="I366" s="121"/>
      <c r="J366" s="121"/>
      <c r="K366" s="121"/>
      <c r="L366" s="121"/>
      <c r="M366" s="121"/>
      <c r="N366" s="121"/>
      <c r="O366" s="121"/>
    </row>
    <row r="367" spans="2:15">
      <c r="B367" s="120"/>
      <c r="C367" s="120"/>
      <c r="D367" s="120"/>
      <c r="E367" s="120"/>
      <c r="F367" s="121"/>
      <c r="G367" s="121"/>
      <c r="H367" s="121"/>
      <c r="I367" s="121"/>
      <c r="J367" s="121"/>
      <c r="K367" s="121"/>
      <c r="L367" s="121"/>
      <c r="M367" s="121"/>
      <c r="N367" s="121"/>
      <c r="O367" s="121"/>
    </row>
    <row r="368" spans="2:15">
      <c r="B368" s="120"/>
      <c r="C368" s="120"/>
      <c r="D368" s="120"/>
      <c r="E368" s="120"/>
      <c r="F368" s="121"/>
      <c r="G368" s="121"/>
      <c r="H368" s="121"/>
      <c r="I368" s="121"/>
      <c r="J368" s="121"/>
      <c r="K368" s="121"/>
      <c r="L368" s="121"/>
      <c r="M368" s="121"/>
      <c r="N368" s="121"/>
      <c r="O368" s="121"/>
    </row>
    <row r="369" spans="2:15">
      <c r="B369" s="120"/>
      <c r="C369" s="120"/>
      <c r="D369" s="120"/>
      <c r="E369" s="120"/>
      <c r="F369" s="121"/>
      <c r="G369" s="121"/>
      <c r="H369" s="121"/>
      <c r="I369" s="121"/>
      <c r="J369" s="121"/>
      <c r="K369" s="121"/>
      <c r="L369" s="121"/>
      <c r="M369" s="121"/>
      <c r="N369" s="121"/>
      <c r="O369" s="121"/>
    </row>
    <row r="370" spans="2:15">
      <c r="B370" s="120"/>
      <c r="C370" s="120"/>
      <c r="D370" s="120"/>
      <c r="E370" s="120"/>
      <c r="F370" s="121"/>
      <c r="G370" s="121"/>
      <c r="H370" s="121"/>
      <c r="I370" s="121"/>
      <c r="J370" s="121"/>
      <c r="K370" s="121"/>
      <c r="L370" s="121"/>
      <c r="M370" s="121"/>
      <c r="N370" s="121"/>
      <c r="O370" s="121"/>
    </row>
    <row r="371" spans="2:15">
      <c r="B371" s="120"/>
      <c r="C371" s="120"/>
      <c r="D371" s="120"/>
      <c r="E371" s="120"/>
      <c r="F371" s="121"/>
      <c r="G371" s="121"/>
      <c r="H371" s="121"/>
      <c r="I371" s="121"/>
      <c r="J371" s="121"/>
      <c r="K371" s="121"/>
      <c r="L371" s="121"/>
      <c r="M371" s="121"/>
      <c r="N371" s="121"/>
      <c r="O371" s="121"/>
    </row>
    <row r="372" spans="2:15">
      <c r="B372" s="120"/>
      <c r="C372" s="120"/>
      <c r="D372" s="120"/>
      <c r="E372" s="120"/>
      <c r="F372" s="121"/>
      <c r="G372" s="121"/>
      <c r="H372" s="121"/>
      <c r="I372" s="121"/>
      <c r="J372" s="121"/>
      <c r="K372" s="121"/>
      <c r="L372" s="121"/>
      <c r="M372" s="121"/>
      <c r="N372" s="121"/>
      <c r="O372" s="121"/>
    </row>
    <row r="373" spans="2:15">
      <c r="B373" s="120"/>
      <c r="C373" s="120"/>
      <c r="D373" s="120"/>
      <c r="E373" s="120"/>
      <c r="F373" s="121"/>
      <c r="G373" s="121"/>
      <c r="H373" s="121"/>
      <c r="I373" s="121"/>
      <c r="J373" s="121"/>
      <c r="K373" s="121"/>
      <c r="L373" s="121"/>
      <c r="M373" s="121"/>
      <c r="N373" s="121"/>
      <c r="O373" s="121"/>
    </row>
    <row r="374" spans="2:15">
      <c r="B374" s="120"/>
      <c r="C374" s="120"/>
      <c r="D374" s="120"/>
      <c r="E374" s="120"/>
      <c r="F374" s="121"/>
      <c r="G374" s="121"/>
      <c r="H374" s="121"/>
      <c r="I374" s="121"/>
      <c r="J374" s="121"/>
      <c r="K374" s="121"/>
      <c r="L374" s="121"/>
      <c r="M374" s="121"/>
      <c r="N374" s="121"/>
      <c r="O374" s="121"/>
    </row>
    <row r="375" spans="2:15">
      <c r="B375" s="120"/>
      <c r="C375" s="120"/>
      <c r="D375" s="120"/>
      <c r="E375" s="120"/>
      <c r="F375" s="121"/>
      <c r="G375" s="121"/>
      <c r="H375" s="121"/>
      <c r="I375" s="121"/>
      <c r="J375" s="121"/>
      <c r="K375" s="121"/>
      <c r="L375" s="121"/>
      <c r="M375" s="121"/>
      <c r="N375" s="121"/>
      <c r="O375" s="121"/>
    </row>
    <row r="376" spans="2:15">
      <c r="B376" s="120"/>
      <c r="C376" s="120"/>
      <c r="D376" s="120"/>
      <c r="E376" s="120"/>
      <c r="F376" s="121"/>
      <c r="G376" s="121"/>
      <c r="H376" s="121"/>
      <c r="I376" s="121"/>
      <c r="J376" s="121"/>
      <c r="K376" s="121"/>
      <c r="L376" s="121"/>
      <c r="M376" s="121"/>
      <c r="N376" s="121"/>
      <c r="O376" s="121"/>
    </row>
    <row r="377" spans="2:15">
      <c r="B377" s="120"/>
      <c r="C377" s="120"/>
      <c r="D377" s="120"/>
      <c r="E377" s="120"/>
      <c r="F377" s="121"/>
      <c r="G377" s="121"/>
      <c r="H377" s="121"/>
      <c r="I377" s="121"/>
      <c r="J377" s="121"/>
      <c r="K377" s="121"/>
      <c r="L377" s="121"/>
      <c r="M377" s="121"/>
      <c r="N377" s="121"/>
      <c r="O377" s="121"/>
    </row>
    <row r="378" spans="2:15">
      <c r="B378" s="120"/>
      <c r="C378" s="120"/>
      <c r="D378" s="120"/>
      <c r="E378" s="120"/>
      <c r="F378" s="121"/>
      <c r="G378" s="121"/>
      <c r="H378" s="121"/>
      <c r="I378" s="121"/>
      <c r="J378" s="121"/>
      <c r="K378" s="121"/>
      <c r="L378" s="121"/>
      <c r="M378" s="121"/>
      <c r="N378" s="121"/>
      <c r="O378" s="121"/>
    </row>
    <row r="379" spans="2:15">
      <c r="B379" s="120"/>
      <c r="C379" s="120"/>
      <c r="D379" s="120"/>
      <c r="E379" s="120"/>
      <c r="F379" s="121"/>
      <c r="G379" s="121"/>
      <c r="H379" s="121"/>
      <c r="I379" s="121"/>
      <c r="J379" s="121"/>
      <c r="K379" s="121"/>
      <c r="L379" s="121"/>
      <c r="M379" s="121"/>
      <c r="N379" s="121"/>
      <c r="O379" s="121"/>
    </row>
    <row r="380" spans="2:15">
      <c r="B380" s="120"/>
      <c r="C380" s="120"/>
      <c r="D380" s="120"/>
      <c r="E380" s="120"/>
      <c r="F380" s="121"/>
      <c r="G380" s="121"/>
      <c r="H380" s="121"/>
      <c r="I380" s="121"/>
      <c r="J380" s="121"/>
      <c r="K380" s="121"/>
      <c r="L380" s="121"/>
      <c r="M380" s="121"/>
      <c r="N380" s="121"/>
      <c r="O380" s="121"/>
    </row>
    <row r="381" spans="2:15">
      <c r="B381" s="120"/>
      <c r="C381" s="120"/>
      <c r="D381" s="120"/>
      <c r="E381" s="120"/>
      <c r="F381" s="121"/>
      <c r="G381" s="121"/>
      <c r="H381" s="121"/>
      <c r="I381" s="121"/>
      <c r="J381" s="121"/>
      <c r="K381" s="121"/>
      <c r="L381" s="121"/>
      <c r="M381" s="121"/>
      <c r="N381" s="121"/>
      <c r="O381" s="121"/>
    </row>
    <row r="382" spans="2:15">
      <c r="B382" s="120"/>
      <c r="C382" s="120"/>
      <c r="D382" s="120"/>
      <c r="E382" s="120"/>
      <c r="F382" s="121"/>
      <c r="G382" s="121"/>
      <c r="H382" s="121"/>
      <c r="I382" s="121"/>
      <c r="J382" s="121"/>
      <c r="K382" s="121"/>
      <c r="L382" s="121"/>
      <c r="M382" s="121"/>
      <c r="N382" s="121"/>
      <c r="O382" s="121"/>
    </row>
    <row r="383" spans="2:15">
      <c r="B383" s="120"/>
      <c r="C383" s="120"/>
      <c r="D383" s="120"/>
      <c r="E383" s="120"/>
      <c r="F383" s="121"/>
      <c r="G383" s="121"/>
      <c r="H383" s="121"/>
      <c r="I383" s="121"/>
      <c r="J383" s="121"/>
      <c r="K383" s="121"/>
      <c r="L383" s="121"/>
      <c r="M383" s="121"/>
      <c r="N383" s="121"/>
      <c r="O383" s="121"/>
    </row>
    <row r="384" spans="2:15">
      <c r="B384" s="120"/>
      <c r="C384" s="120"/>
      <c r="D384" s="120"/>
      <c r="E384" s="120"/>
      <c r="F384" s="121"/>
      <c r="G384" s="121"/>
      <c r="H384" s="121"/>
      <c r="I384" s="121"/>
      <c r="J384" s="121"/>
      <c r="K384" s="121"/>
      <c r="L384" s="121"/>
      <c r="M384" s="121"/>
      <c r="N384" s="121"/>
      <c r="O384" s="121"/>
    </row>
    <row r="385" spans="2:15">
      <c r="B385" s="120"/>
      <c r="C385" s="120"/>
      <c r="D385" s="120"/>
      <c r="E385" s="120"/>
      <c r="F385" s="121"/>
      <c r="G385" s="121"/>
      <c r="H385" s="121"/>
      <c r="I385" s="121"/>
      <c r="J385" s="121"/>
      <c r="K385" s="121"/>
      <c r="L385" s="121"/>
      <c r="M385" s="121"/>
      <c r="N385" s="121"/>
      <c r="O385" s="121"/>
    </row>
    <row r="386" spans="2:15">
      <c r="B386" s="120"/>
      <c r="C386" s="120"/>
      <c r="D386" s="120"/>
      <c r="E386" s="120"/>
      <c r="F386" s="121"/>
      <c r="G386" s="121"/>
      <c r="H386" s="121"/>
      <c r="I386" s="121"/>
      <c r="J386" s="121"/>
      <c r="K386" s="121"/>
      <c r="L386" s="121"/>
      <c r="M386" s="121"/>
      <c r="N386" s="121"/>
      <c r="O386" s="121"/>
    </row>
    <row r="387" spans="2:15">
      <c r="B387" s="120"/>
      <c r="C387" s="120"/>
      <c r="D387" s="120"/>
      <c r="E387" s="120"/>
      <c r="F387" s="121"/>
      <c r="G387" s="121"/>
      <c r="H387" s="121"/>
      <c r="I387" s="121"/>
      <c r="J387" s="121"/>
      <c r="K387" s="121"/>
      <c r="L387" s="121"/>
      <c r="M387" s="121"/>
      <c r="N387" s="121"/>
      <c r="O387" s="121"/>
    </row>
    <row r="388" spans="2:15">
      <c r="B388" s="120"/>
      <c r="C388" s="120"/>
      <c r="D388" s="120"/>
      <c r="E388" s="120"/>
      <c r="F388" s="121"/>
      <c r="G388" s="121"/>
      <c r="H388" s="121"/>
      <c r="I388" s="121"/>
      <c r="J388" s="121"/>
      <c r="K388" s="121"/>
      <c r="L388" s="121"/>
      <c r="M388" s="121"/>
      <c r="N388" s="121"/>
      <c r="O388" s="121"/>
    </row>
    <row r="389" spans="2:15">
      <c r="B389" s="120"/>
      <c r="C389" s="120"/>
      <c r="D389" s="120"/>
      <c r="E389" s="120"/>
      <c r="F389" s="121"/>
      <c r="G389" s="121"/>
      <c r="H389" s="121"/>
      <c r="I389" s="121"/>
      <c r="J389" s="121"/>
      <c r="K389" s="121"/>
      <c r="L389" s="121"/>
      <c r="M389" s="121"/>
      <c r="N389" s="121"/>
      <c r="O389" s="121"/>
    </row>
    <row r="390" spans="2:15">
      <c r="B390" s="120"/>
      <c r="C390" s="120"/>
      <c r="D390" s="120"/>
      <c r="E390" s="120"/>
      <c r="F390" s="121"/>
      <c r="G390" s="121"/>
      <c r="H390" s="121"/>
      <c r="I390" s="121"/>
      <c r="J390" s="121"/>
      <c r="K390" s="121"/>
      <c r="L390" s="121"/>
      <c r="M390" s="121"/>
      <c r="N390" s="121"/>
      <c r="O390" s="121"/>
    </row>
    <row r="391" spans="2:15">
      <c r="B391" s="120"/>
      <c r="C391" s="120"/>
      <c r="D391" s="120"/>
      <c r="E391" s="120"/>
      <c r="F391" s="121"/>
      <c r="G391" s="121"/>
      <c r="H391" s="121"/>
      <c r="I391" s="121"/>
      <c r="J391" s="121"/>
      <c r="K391" s="121"/>
      <c r="L391" s="121"/>
      <c r="M391" s="121"/>
      <c r="N391" s="121"/>
      <c r="O391" s="121"/>
    </row>
    <row r="392" spans="2:15">
      <c r="B392" s="120"/>
      <c r="C392" s="120"/>
      <c r="D392" s="120"/>
      <c r="E392" s="120"/>
      <c r="F392" s="121"/>
      <c r="G392" s="121"/>
      <c r="H392" s="121"/>
      <c r="I392" s="121"/>
      <c r="J392" s="121"/>
      <c r="K392" s="121"/>
      <c r="L392" s="121"/>
      <c r="M392" s="121"/>
      <c r="N392" s="121"/>
      <c r="O392" s="121"/>
    </row>
    <row r="393" spans="2:15">
      <c r="B393" s="120"/>
      <c r="C393" s="120"/>
      <c r="D393" s="120"/>
      <c r="E393" s="120"/>
      <c r="F393" s="121"/>
      <c r="G393" s="121"/>
      <c r="H393" s="121"/>
      <c r="I393" s="121"/>
      <c r="J393" s="121"/>
      <c r="K393" s="121"/>
      <c r="L393" s="121"/>
      <c r="M393" s="121"/>
      <c r="N393" s="121"/>
      <c r="O393" s="121"/>
    </row>
    <row r="394" spans="2:15">
      <c r="B394" s="120"/>
      <c r="C394" s="120"/>
      <c r="D394" s="120"/>
      <c r="E394" s="120"/>
      <c r="F394" s="121"/>
      <c r="G394" s="121"/>
      <c r="H394" s="121"/>
      <c r="I394" s="121"/>
      <c r="J394" s="121"/>
      <c r="K394" s="121"/>
      <c r="L394" s="121"/>
      <c r="M394" s="121"/>
      <c r="N394" s="121"/>
      <c r="O394" s="121"/>
    </row>
    <row r="395" spans="2:15">
      <c r="B395" s="120"/>
      <c r="C395" s="120"/>
      <c r="D395" s="120"/>
      <c r="E395" s="120"/>
      <c r="F395" s="121"/>
      <c r="G395" s="121"/>
      <c r="H395" s="121"/>
      <c r="I395" s="121"/>
      <c r="J395" s="121"/>
      <c r="K395" s="121"/>
      <c r="L395" s="121"/>
      <c r="M395" s="121"/>
      <c r="N395" s="121"/>
      <c r="O395" s="121"/>
    </row>
    <row r="396" spans="2:15">
      <c r="B396" s="120"/>
      <c r="C396" s="120"/>
      <c r="D396" s="120"/>
      <c r="E396" s="120"/>
      <c r="F396" s="121"/>
      <c r="G396" s="121"/>
      <c r="H396" s="121"/>
      <c r="I396" s="121"/>
      <c r="J396" s="121"/>
      <c r="K396" s="121"/>
      <c r="L396" s="121"/>
      <c r="M396" s="121"/>
      <c r="N396" s="121"/>
      <c r="O396" s="121"/>
    </row>
    <row r="397" spans="2:15">
      <c r="B397" s="120"/>
      <c r="C397" s="120"/>
      <c r="D397" s="120"/>
      <c r="E397" s="120"/>
      <c r="F397" s="121"/>
      <c r="G397" s="121"/>
      <c r="H397" s="121"/>
      <c r="I397" s="121"/>
      <c r="J397" s="121"/>
      <c r="K397" s="121"/>
      <c r="L397" s="121"/>
      <c r="M397" s="121"/>
      <c r="N397" s="121"/>
      <c r="O397" s="121"/>
    </row>
    <row r="398" spans="2:15">
      <c r="B398" s="120"/>
      <c r="C398" s="120"/>
      <c r="D398" s="120"/>
      <c r="E398" s="120"/>
      <c r="F398" s="121"/>
      <c r="G398" s="121"/>
      <c r="H398" s="121"/>
      <c r="I398" s="121"/>
      <c r="J398" s="121"/>
      <c r="K398" s="121"/>
      <c r="L398" s="121"/>
      <c r="M398" s="121"/>
      <c r="N398" s="121"/>
      <c r="O398" s="121"/>
    </row>
    <row r="399" spans="2:15">
      <c r="B399" s="120"/>
      <c r="C399" s="120"/>
      <c r="D399" s="120"/>
      <c r="E399" s="120"/>
      <c r="F399" s="121"/>
      <c r="G399" s="121"/>
      <c r="H399" s="121"/>
      <c r="I399" s="121"/>
      <c r="J399" s="121"/>
      <c r="K399" s="121"/>
      <c r="L399" s="121"/>
      <c r="M399" s="121"/>
      <c r="N399" s="121"/>
      <c r="O399" s="121"/>
    </row>
    <row r="400" spans="2:15">
      <c r="B400" s="120"/>
      <c r="C400" s="120"/>
      <c r="D400" s="120"/>
      <c r="E400" s="120"/>
      <c r="F400" s="121"/>
      <c r="G400" s="121"/>
      <c r="H400" s="121"/>
      <c r="I400" s="121"/>
      <c r="J400" s="121"/>
      <c r="K400" s="121"/>
      <c r="L400" s="121"/>
      <c r="M400" s="121"/>
      <c r="N400" s="121"/>
      <c r="O400" s="121"/>
    </row>
    <row r="401" spans="2:15">
      <c r="B401" s="120"/>
      <c r="C401" s="120"/>
      <c r="D401" s="120"/>
      <c r="E401" s="120"/>
      <c r="F401" s="121"/>
      <c r="G401" s="121"/>
      <c r="H401" s="121"/>
      <c r="I401" s="121"/>
      <c r="J401" s="121"/>
      <c r="K401" s="121"/>
      <c r="L401" s="121"/>
      <c r="M401" s="121"/>
      <c r="N401" s="121"/>
      <c r="O401" s="121"/>
    </row>
    <row r="402" spans="2:15">
      <c r="B402" s="120"/>
      <c r="C402" s="120"/>
      <c r="D402" s="120"/>
      <c r="E402" s="120"/>
      <c r="F402" s="121"/>
      <c r="G402" s="121"/>
      <c r="H402" s="121"/>
      <c r="I402" s="121"/>
      <c r="J402" s="121"/>
      <c r="K402" s="121"/>
      <c r="L402" s="121"/>
      <c r="M402" s="121"/>
      <c r="N402" s="121"/>
      <c r="O402" s="121"/>
    </row>
    <row r="403" spans="2:15">
      <c r="B403" s="120"/>
      <c r="C403" s="120"/>
      <c r="D403" s="120"/>
      <c r="E403" s="120"/>
      <c r="F403" s="121"/>
      <c r="G403" s="121"/>
      <c r="H403" s="121"/>
      <c r="I403" s="121"/>
      <c r="J403" s="121"/>
      <c r="K403" s="121"/>
      <c r="L403" s="121"/>
      <c r="M403" s="121"/>
      <c r="N403" s="121"/>
      <c r="O403" s="121"/>
    </row>
    <row r="404" spans="2:15">
      <c r="B404" s="120"/>
      <c r="C404" s="120"/>
      <c r="D404" s="120"/>
      <c r="E404" s="120"/>
      <c r="F404" s="121"/>
      <c r="G404" s="121"/>
      <c r="H404" s="121"/>
      <c r="I404" s="121"/>
      <c r="J404" s="121"/>
      <c r="K404" s="121"/>
      <c r="L404" s="121"/>
      <c r="M404" s="121"/>
      <c r="N404" s="121"/>
      <c r="O404" s="121"/>
    </row>
    <row r="405" spans="2:15">
      <c r="B405" s="120"/>
      <c r="C405" s="120"/>
      <c r="D405" s="120"/>
      <c r="E405" s="120"/>
      <c r="F405" s="121"/>
      <c r="G405" s="121"/>
      <c r="H405" s="121"/>
      <c r="I405" s="121"/>
      <c r="J405" s="121"/>
      <c r="K405" s="121"/>
      <c r="L405" s="121"/>
      <c r="M405" s="121"/>
      <c r="N405" s="121"/>
      <c r="O405" s="121"/>
    </row>
    <row r="406" spans="2:15">
      <c r="B406" s="120"/>
      <c r="C406" s="120"/>
      <c r="D406" s="120"/>
      <c r="E406" s="120"/>
      <c r="F406" s="121"/>
      <c r="G406" s="121"/>
      <c r="H406" s="121"/>
      <c r="I406" s="121"/>
      <c r="J406" s="121"/>
      <c r="K406" s="121"/>
      <c r="L406" s="121"/>
      <c r="M406" s="121"/>
      <c r="N406" s="121"/>
      <c r="O406" s="121"/>
    </row>
    <row r="407" spans="2:15">
      <c r="B407" s="120"/>
      <c r="C407" s="120"/>
      <c r="D407" s="120"/>
      <c r="E407" s="120"/>
      <c r="F407" s="121"/>
      <c r="G407" s="121"/>
      <c r="H407" s="121"/>
      <c r="I407" s="121"/>
      <c r="J407" s="121"/>
      <c r="K407" s="121"/>
      <c r="L407" s="121"/>
      <c r="M407" s="121"/>
      <c r="N407" s="121"/>
      <c r="O407" s="121"/>
    </row>
    <row r="408" spans="2:15">
      <c r="B408" s="120"/>
      <c r="C408" s="120"/>
      <c r="D408" s="120"/>
      <c r="E408" s="120"/>
      <c r="F408" s="121"/>
      <c r="G408" s="121"/>
      <c r="H408" s="121"/>
      <c r="I408" s="121"/>
      <c r="J408" s="121"/>
      <c r="K408" s="121"/>
      <c r="L408" s="121"/>
      <c r="M408" s="121"/>
      <c r="N408" s="121"/>
      <c r="O408" s="121"/>
    </row>
    <row r="409" spans="2:15">
      <c r="B409" s="120"/>
      <c r="C409" s="120"/>
      <c r="D409" s="120"/>
      <c r="E409" s="120"/>
      <c r="F409" s="121"/>
      <c r="G409" s="121"/>
      <c r="H409" s="121"/>
      <c r="I409" s="121"/>
      <c r="J409" s="121"/>
      <c r="K409" s="121"/>
      <c r="L409" s="121"/>
      <c r="M409" s="121"/>
      <c r="N409" s="121"/>
      <c r="O409" s="121"/>
    </row>
    <row r="410" spans="2:15">
      <c r="B410" s="120"/>
      <c r="C410" s="120"/>
      <c r="D410" s="120"/>
      <c r="E410" s="120"/>
      <c r="F410" s="121"/>
      <c r="G410" s="121"/>
      <c r="H410" s="121"/>
      <c r="I410" s="121"/>
      <c r="J410" s="121"/>
      <c r="K410" s="121"/>
      <c r="L410" s="121"/>
      <c r="M410" s="121"/>
      <c r="N410" s="121"/>
      <c r="O410" s="121"/>
    </row>
    <row r="411" spans="2:15">
      <c r="B411" s="120"/>
      <c r="C411" s="120"/>
      <c r="D411" s="120"/>
      <c r="E411" s="120"/>
      <c r="F411" s="121"/>
      <c r="G411" s="121"/>
      <c r="H411" s="121"/>
      <c r="I411" s="121"/>
      <c r="J411" s="121"/>
      <c r="K411" s="121"/>
      <c r="L411" s="121"/>
      <c r="M411" s="121"/>
      <c r="N411" s="121"/>
      <c r="O411" s="121"/>
    </row>
    <row r="412" spans="2:15">
      <c r="B412" s="120"/>
      <c r="C412" s="120"/>
      <c r="D412" s="120"/>
      <c r="E412" s="120"/>
      <c r="F412" s="121"/>
      <c r="G412" s="121"/>
      <c r="H412" s="121"/>
      <c r="I412" s="121"/>
      <c r="J412" s="121"/>
      <c r="K412" s="121"/>
      <c r="L412" s="121"/>
      <c r="M412" s="121"/>
      <c r="N412" s="121"/>
      <c r="O412" s="121"/>
    </row>
    <row r="413" spans="2:15">
      <c r="B413" s="120"/>
      <c r="C413" s="120"/>
      <c r="D413" s="120"/>
      <c r="E413" s="120"/>
      <c r="F413" s="121"/>
      <c r="G413" s="121"/>
      <c r="H413" s="121"/>
      <c r="I413" s="121"/>
      <c r="J413" s="121"/>
      <c r="K413" s="121"/>
      <c r="L413" s="121"/>
      <c r="M413" s="121"/>
      <c r="N413" s="121"/>
      <c r="O413" s="121"/>
    </row>
    <row r="414" spans="2:15">
      <c r="B414" s="120"/>
      <c r="C414" s="120"/>
      <c r="D414" s="120"/>
      <c r="E414" s="120"/>
      <c r="F414" s="121"/>
      <c r="G414" s="121"/>
      <c r="H414" s="121"/>
      <c r="I414" s="121"/>
      <c r="J414" s="121"/>
      <c r="K414" s="121"/>
      <c r="L414" s="121"/>
      <c r="M414" s="121"/>
      <c r="N414" s="121"/>
      <c r="O414" s="121"/>
    </row>
    <row r="415" spans="2:15">
      <c r="B415" s="120"/>
      <c r="C415" s="120"/>
      <c r="D415" s="120"/>
      <c r="E415" s="120"/>
      <c r="F415" s="121"/>
      <c r="G415" s="121"/>
      <c r="H415" s="121"/>
      <c r="I415" s="121"/>
      <c r="J415" s="121"/>
      <c r="K415" s="121"/>
      <c r="L415" s="121"/>
      <c r="M415" s="121"/>
      <c r="N415" s="121"/>
      <c r="O415" s="121"/>
    </row>
    <row r="416" spans="2:15">
      <c r="B416" s="120"/>
      <c r="C416" s="120"/>
      <c r="D416" s="120"/>
      <c r="E416" s="120"/>
      <c r="F416" s="121"/>
      <c r="G416" s="121"/>
      <c r="H416" s="121"/>
      <c r="I416" s="121"/>
      <c r="J416" s="121"/>
      <c r="K416" s="121"/>
      <c r="L416" s="121"/>
      <c r="M416" s="121"/>
      <c r="N416" s="121"/>
      <c r="O416" s="121"/>
    </row>
    <row r="417" spans="2:15">
      <c r="B417" s="120"/>
      <c r="C417" s="120"/>
      <c r="D417" s="120"/>
      <c r="E417" s="120"/>
      <c r="F417" s="121"/>
      <c r="G417" s="121"/>
      <c r="H417" s="121"/>
      <c r="I417" s="121"/>
      <c r="J417" s="121"/>
      <c r="K417" s="121"/>
      <c r="L417" s="121"/>
      <c r="M417" s="121"/>
      <c r="N417" s="121"/>
      <c r="O417" s="121"/>
    </row>
    <row r="418" spans="2:15">
      <c r="B418" s="120"/>
      <c r="C418" s="120"/>
      <c r="D418" s="120"/>
      <c r="E418" s="120"/>
      <c r="F418" s="121"/>
      <c r="G418" s="121"/>
      <c r="H418" s="121"/>
      <c r="I418" s="121"/>
      <c r="J418" s="121"/>
      <c r="K418" s="121"/>
      <c r="L418" s="121"/>
      <c r="M418" s="121"/>
      <c r="N418" s="121"/>
      <c r="O418" s="121"/>
    </row>
    <row r="419" spans="2:15">
      <c r="B419" s="120"/>
      <c r="C419" s="120"/>
      <c r="D419" s="120"/>
      <c r="E419" s="120"/>
      <c r="F419" s="121"/>
      <c r="G419" s="121"/>
      <c r="H419" s="121"/>
      <c r="I419" s="121"/>
      <c r="J419" s="121"/>
      <c r="K419" s="121"/>
      <c r="L419" s="121"/>
      <c r="M419" s="121"/>
      <c r="N419" s="121"/>
      <c r="O419" s="121"/>
    </row>
    <row r="420" spans="2:15">
      <c r="B420" s="120"/>
      <c r="C420" s="120"/>
      <c r="D420" s="120"/>
      <c r="E420" s="120"/>
      <c r="F420" s="121"/>
      <c r="G420" s="121"/>
      <c r="H420" s="121"/>
      <c r="I420" s="121"/>
      <c r="J420" s="121"/>
      <c r="K420" s="121"/>
      <c r="L420" s="121"/>
      <c r="M420" s="121"/>
      <c r="N420" s="121"/>
      <c r="O420" s="121"/>
    </row>
    <row r="421" spans="2:15">
      <c r="B421" s="120"/>
      <c r="C421" s="120"/>
      <c r="D421" s="120"/>
      <c r="E421" s="120"/>
      <c r="F421" s="121"/>
      <c r="G421" s="121"/>
      <c r="H421" s="121"/>
      <c r="I421" s="121"/>
      <c r="J421" s="121"/>
      <c r="K421" s="121"/>
      <c r="L421" s="121"/>
      <c r="M421" s="121"/>
      <c r="N421" s="121"/>
      <c r="O421" s="121"/>
    </row>
    <row r="422" spans="2:15">
      <c r="B422" s="120"/>
      <c r="C422" s="120"/>
      <c r="D422" s="120"/>
      <c r="E422" s="120"/>
      <c r="F422" s="121"/>
      <c r="G422" s="121"/>
      <c r="H422" s="121"/>
      <c r="I422" s="121"/>
      <c r="J422" s="121"/>
      <c r="K422" s="121"/>
      <c r="L422" s="121"/>
      <c r="M422" s="121"/>
      <c r="N422" s="121"/>
      <c r="O422" s="121"/>
    </row>
    <row r="423" spans="2:15">
      <c r="B423" s="120"/>
      <c r="C423" s="120"/>
      <c r="D423" s="120"/>
      <c r="E423" s="120"/>
      <c r="F423" s="121"/>
      <c r="G423" s="121"/>
      <c r="H423" s="121"/>
      <c r="I423" s="121"/>
      <c r="J423" s="121"/>
      <c r="K423" s="121"/>
      <c r="L423" s="121"/>
      <c r="M423" s="121"/>
      <c r="N423" s="121"/>
      <c r="O423" s="121"/>
    </row>
    <row r="424" spans="2:15">
      <c r="B424" s="120"/>
      <c r="C424" s="120"/>
      <c r="D424" s="120"/>
      <c r="E424" s="120"/>
      <c r="F424" s="121"/>
      <c r="G424" s="121"/>
      <c r="H424" s="121"/>
      <c r="I424" s="121"/>
      <c r="J424" s="121"/>
      <c r="K424" s="121"/>
      <c r="L424" s="121"/>
      <c r="M424" s="121"/>
      <c r="N424" s="121"/>
      <c r="O424" s="121"/>
    </row>
    <row r="425" spans="2:15">
      <c r="B425" s="120"/>
      <c r="C425" s="120"/>
      <c r="D425" s="120"/>
      <c r="E425" s="120"/>
      <c r="F425" s="121"/>
      <c r="G425" s="121"/>
      <c r="H425" s="121"/>
      <c r="I425" s="121"/>
      <c r="J425" s="121"/>
      <c r="K425" s="121"/>
      <c r="L425" s="121"/>
      <c r="M425" s="121"/>
      <c r="N425" s="121"/>
      <c r="O425" s="121"/>
    </row>
    <row r="426" spans="2:15">
      <c r="B426" s="120"/>
      <c r="C426" s="120"/>
      <c r="D426" s="120"/>
      <c r="E426" s="120"/>
      <c r="F426" s="121"/>
      <c r="G426" s="121"/>
      <c r="H426" s="121"/>
      <c r="I426" s="121"/>
      <c r="J426" s="121"/>
      <c r="K426" s="121"/>
      <c r="L426" s="121"/>
      <c r="M426" s="121"/>
      <c r="N426" s="121"/>
      <c r="O426" s="121"/>
    </row>
    <row r="427" spans="2:15">
      <c r="B427" s="120"/>
      <c r="C427" s="120"/>
      <c r="D427" s="120"/>
      <c r="E427" s="120"/>
      <c r="F427" s="121"/>
      <c r="G427" s="121"/>
      <c r="H427" s="121"/>
      <c r="I427" s="121"/>
      <c r="J427" s="121"/>
      <c r="K427" s="121"/>
      <c r="L427" s="121"/>
      <c r="M427" s="121"/>
      <c r="N427" s="121"/>
      <c r="O427" s="121"/>
    </row>
    <row r="428" spans="2:15">
      <c r="B428" s="120"/>
      <c r="C428" s="120"/>
      <c r="D428" s="120"/>
      <c r="E428" s="120"/>
      <c r="F428" s="121"/>
      <c r="G428" s="121"/>
      <c r="H428" s="121"/>
      <c r="I428" s="121"/>
      <c r="J428" s="121"/>
      <c r="K428" s="121"/>
      <c r="L428" s="121"/>
      <c r="M428" s="121"/>
      <c r="N428" s="121"/>
      <c r="O428" s="121"/>
    </row>
    <row r="429" spans="2:15">
      <c r="B429" s="120"/>
      <c r="C429" s="120"/>
      <c r="D429" s="120"/>
      <c r="E429" s="120"/>
      <c r="F429" s="121"/>
      <c r="G429" s="121"/>
      <c r="H429" s="121"/>
      <c r="I429" s="121"/>
      <c r="J429" s="121"/>
      <c r="K429" s="121"/>
      <c r="L429" s="121"/>
      <c r="M429" s="121"/>
      <c r="N429" s="121"/>
      <c r="O429" s="121"/>
    </row>
    <row r="430" spans="2:15">
      <c r="B430" s="120"/>
      <c r="C430" s="120"/>
      <c r="D430" s="120"/>
      <c r="E430" s="120"/>
      <c r="F430" s="121"/>
      <c r="G430" s="121"/>
      <c r="H430" s="121"/>
      <c r="I430" s="121"/>
      <c r="J430" s="121"/>
      <c r="K430" s="121"/>
      <c r="L430" s="121"/>
      <c r="M430" s="121"/>
      <c r="N430" s="121"/>
      <c r="O430" s="121"/>
    </row>
    <row r="431" spans="2:15">
      <c r="B431" s="120"/>
      <c r="C431" s="120"/>
      <c r="D431" s="120"/>
      <c r="E431" s="120"/>
      <c r="F431" s="121"/>
      <c r="G431" s="121"/>
      <c r="H431" s="121"/>
      <c r="I431" s="121"/>
      <c r="J431" s="121"/>
      <c r="K431" s="121"/>
      <c r="L431" s="121"/>
      <c r="M431" s="121"/>
      <c r="N431" s="121"/>
      <c r="O431" s="121"/>
    </row>
    <row r="432" spans="2:15">
      <c r="B432" s="120"/>
      <c r="C432" s="120"/>
      <c r="D432" s="120"/>
      <c r="E432" s="120"/>
      <c r="F432" s="121"/>
      <c r="G432" s="121"/>
      <c r="H432" s="121"/>
      <c r="I432" s="121"/>
      <c r="J432" s="121"/>
      <c r="K432" s="121"/>
      <c r="L432" s="121"/>
      <c r="M432" s="121"/>
      <c r="N432" s="121"/>
      <c r="O432" s="121"/>
    </row>
    <row r="433" spans="2:15">
      <c r="B433" s="120"/>
      <c r="C433" s="120"/>
      <c r="D433" s="120"/>
      <c r="E433" s="120"/>
      <c r="F433" s="121"/>
      <c r="G433" s="121"/>
      <c r="H433" s="121"/>
      <c r="I433" s="121"/>
      <c r="J433" s="121"/>
      <c r="K433" s="121"/>
      <c r="L433" s="121"/>
      <c r="M433" s="121"/>
      <c r="N433" s="121"/>
      <c r="O433" s="121"/>
    </row>
    <row r="434" spans="2:15">
      <c r="B434" s="120"/>
      <c r="C434" s="120"/>
      <c r="D434" s="120"/>
      <c r="E434" s="120"/>
      <c r="F434" s="121"/>
      <c r="G434" s="121"/>
      <c r="H434" s="121"/>
      <c r="I434" s="121"/>
      <c r="J434" s="121"/>
      <c r="K434" s="121"/>
      <c r="L434" s="121"/>
      <c r="M434" s="121"/>
      <c r="N434" s="121"/>
      <c r="O434" s="121"/>
    </row>
    <row r="435" spans="2:15">
      <c r="B435" s="120"/>
      <c r="C435" s="120"/>
      <c r="D435" s="120"/>
      <c r="E435" s="120"/>
      <c r="F435" s="121"/>
      <c r="G435" s="121"/>
      <c r="H435" s="121"/>
      <c r="I435" s="121"/>
      <c r="J435" s="121"/>
      <c r="K435" s="121"/>
      <c r="L435" s="121"/>
      <c r="M435" s="121"/>
      <c r="N435" s="121"/>
      <c r="O435" s="121"/>
    </row>
    <row r="436" spans="2:15">
      <c r="B436" s="120"/>
      <c r="C436" s="120"/>
      <c r="D436" s="120"/>
      <c r="E436" s="120"/>
      <c r="F436" s="121"/>
      <c r="G436" s="121"/>
      <c r="H436" s="121"/>
      <c r="I436" s="121"/>
      <c r="J436" s="121"/>
      <c r="K436" s="121"/>
      <c r="L436" s="121"/>
      <c r="M436" s="121"/>
      <c r="N436" s="121"/>
      <c r="O436" s="121"/>
    </row>
    <row r="437" spans="2:15">
      <c r="B437" s="120"/>
      <c r="C437" s="120"/>
      <c r="D437" s="120"/>
      <c r="E437" s="120"/>
      <c r="F437" s="121"/>
      <c r="G437" s="121"/>
      <c r="H437" s="121"/>
      <c r="I437" s="121"/>
      <c r="J437" s="121"/>
      <c r="K437" s="121"/>
      <c r="L437" s="121"/>
      <c r="M437" s="121"/>
      <c r="N437" s="121"/>
      <c r="O437" s="121"/>
    </row>
    <row r="438" spans="2:15">
      <c r="B438" s="120"/>
      <c r="C438" s="120"/>
      <c r="D438" s="120"/>
      <c r="E438" s="120"/>
      <c r="F438" s="121"/>
      <c r="G438" s="121"/>
      <c r="H438" s="121"/>
      <c r="I438" s="121"/>
      <c r="J438" s="121"/>
      <c r="K438" s="121"/>
      <c r="L438" s="121"/>
      <c r="M438" s="121"/>
      <c r="N438" s="121"/>
      <c r="O438" s="121"/>
    </row>
    <row r="439" spans="2:15">
      <c r="B439" s="120"/>
      <c r="C439" s="120"/>
      <c r="D439" s="120"/>
      <c r="E439" s="120"/>
      <c r="F439" s="121"/>
      <c r="G439" s="121"/>
      <c r="H439" s="121"/>
      <c r="I439" s="121"/>
      <c r="J439" s="121"/>
      <c r="K439" s="121"/>
      <c r="L439" s="121"/>
      <c r="M439" s="121"/>
      <c r="N439" s="121"/>
      <c r="O439" s="121"/>
    </row>
    <row r="440" spans="2:15">
      <c r="B440" s="120"/>
      <c r="C440" s="120"/>
      <c r="D440" s="120"/>
      <c r="E440" s="120"/>
      <c r="F440" s="121"/>
      <c r="G440" s="121"/>
      <c r="H440" s="121"/>
      <c r="I440" s="121"/>
      <c r="J440" s="121"/>
      <c r="K440" s="121"/>
      <c r="L440" s="121"/>
      <c r="M440" s="121"/>
      <c r="N440" s="121"/>
      <c r="O440" s="121"/>
    </row>
    <row r="441" spans="2:15">
      <c r="B441" s="120"/>
      <c r="C441" s="120"/>
      <c r="D441" s="120"/>
      <c r="E441" s="120"/>
      <c r="F441" s="121"/>
      <c r="G441" s="121"/>
      <c r="H441" s="121"/>
      <c r="I441" s="121"/>
      <c r="J441" s="121"/>
      <c r="K441" s="121"/>
      <c r="L441" s="121"/>
      <c r="M441" s="121"/>
      <c r="N441" s="121"/>
      <c r="O441" s="121"/>
    </row>
    <row r="442" spans="2:15">
      <c r="B442" s="120"/>
      <c r="C442" s="120"/>
      <c r="D442" s="120"/>
      <c r="E442" s="120"/>
      <c r="F442" s="121"/>
      <c r="G442" s="121"/>
      <c r="H442" s="121"/>
      <c r="I442" s="121"/>
      <c r="J442" s="121"/>
      <c r="K442" s="121"/>
      <c r="L442" s="121"/>
      <c r="M442" s="121"/>
      <c r="N442" s="121"/>
      <c r="O442" s="121"/>
    </row>
    <row r="443" spans="2:15">
      <c r="B443" s="120"/>
      <c r="C443" s="120"/>
      <c r="D443" s="120"/>
      <c r="E443" s="120"/>
      <c r="F443" s="121"/>
      <c r="G443" s="121"/>
      <c r="H443" s="121"/>
      <c r="I443" s="121"/>
      <c r="J443" s="121"/>
      <c r="K443" s="121"/>
      <c r="L443" s="121"/>
      <c r="M443" s="121"/>
      <c r="N443" s="121"/>
      <c r="O443" s="121"/>
    </row>
    <row r="444" spans="2:15">
      <c r="B444" s="120"/>
      <c r="C444" s="120"/>
      <c r="D444" s="120"/>
      <c r="E444" s="120"/>
      <c r="F444" s="121"/>
      <c r="G444" s="121"/>
      <c r="H444" s="121"/>
      <c r="I444" s="121"/>
      <c r="J444" s="121"/>
      <c r="K444" s="121"/>
      <c r="L444" s="121"/>
      <c r="M444" s="121"/>
      <c r="N444" s="121"/>
      <c r="O444" s="121"/>
    </row>
    <row r="445" spans="2:15">
      <c r="B445" s="120"/>
      <c r="C445" s="120"/>
      <c r="D445" s="120"/>
      <c r="E445" s="120"/>
      <c r="F445" s="121"/>
      <c r="G445" s="121"/>
      <c r="H445" s="121"/>
      <c r="I445" s="121"/>
      <c r="J445" s="121"/>
      <c r="K445" s="121"/>
      <c r="L445" s="121"/>
      <c r="M445" s="121"/>
      <c r="N445" s="121"/>
      <c r="O445" s="121"/>
    </row>
    <row r="446" spans="2:15">
      <c r="B446" s="120"/>
      <c r="C446" s="120"/>
      <c r="D446" s="120"/>
      <c r="E446" s="120"/>
      <c r="F446" s="121"/>
      <c r="G446" s="121"/>
      <c r="H446" s="121"/>
      <c r="I446" s="121"/>
      <c r="J446" s="121"/>
      <c r="K446" s="121"/>
      <c r="L446" s="121"/>
      <c r="M446" s="121"/>
      <c r="N446" s="121"/>
      <c r="O446" s="121"/>
    </row>
    <row r="447" spans="2:15">
      <c r="B447" s="120"/>
      <c r="C447" s="120"/>
      <c r="D447" s="120"/>
      <c r="E447" s="120"/>
      <c r="F447" s="121"/>
      <c r="G447" s="121"/>
      <c r="H447" s="121"/>
      <c r="I447" s="121"/>
      <c r="J447" s="121"/>
      <c r="K447" s="121"/>
      <c r="L447" s="121"/>
      <c r="M447" s="121"/>
      <c r="N447" s="121"/>
      <c r="O447" s="121"/>
    </row>
    <row r="448" spans="2:15">
      <c r="B448" s="120"/>
      <c r="C448" s="120"/>
      <c r="D448" s="120"/>
      <c r="E448" s="120"/>
      <c r="F448" s="121"/>
      <c r="G448" s="121"/>
      <c r="H448" s="121"/>
      <c r="I448" s="121"/>
      <c r="J448" s="121"/>
      <c r="K448" s="121"/>
      <c r="L448" s="121"/>
      <c r="M448" s="121"/>
      <c r="N448" s="121"/>
      <c r="O448" s="121"/>
    </row>
    <row r="449" spans="2:15">
      <c r="B449" s="120"/>
      <c r="C449" s="120"/>
      <c r="D449" s="120"/>
      <c r="E449" s="120"/>
      <c r="F449" s="121"/>
      <c r="G449" s="121"/>
      <c r="H449" s="121"/>
      <c r="I449" s="121"/>
      <c r="J449" s="121"/>
      <c r="K449" s="121"/>
      <c r="L449" s="121"/>
      <c r="M449" s="121"/>
      <c r="N449" s="121"/>
      <c r="O449" s="121"/>
    </row>
    <row r="450" spans="2:15">
      <c r="B450" s="120"/>
      <c r="C450" s="120"/>
      <c r="D450" s="120"/>
      <c r="E450" s="120"/>
      <c r="F450" s="121"/>
      <c r="G450" s="121"/>
      <c r="H450" s="121"/>
      <c r="I450" s="121"/>
      <c r="J450" s="121"/>
      <c r="K450" s="121"/>
      <c r="L450" s="121"/>
      <c r="M450" s="121"/>
      <c r="N450" s="121"/>
      <c r="O450" s="121"/>
    </row>
    <row r="451" spans="2:15">
      <c r="B451" s="120"/>
      <c r="C451" s="120"/>
      <c r="D451" s="120"/>
      <c r="E451" s="120"/>
      <c r="F451" s="121"/>
      <c r="G451" s="121"/>
      <c r="H451" s="121"/>
      <c r="I451" s="121"/>
      <c r="J451" s="121"/>
      <c r="K451" s="121"/>
      <c r="L451" s="121"/>
      <c r="M451" s="121"/>
      <c r="N451" s="121"/>
      <c r="O451" s="121"/>
    </row>
    <row r="452" spans="2:15">
      <c r="B452" s="120"/>
      <c r="C452" s="120"/>
      <c r="D452" s="120"/>
      <c r="E452" s="120"/>
      <c r="F452" s="121"/>
      <c r="G452" s="121"/>
      <c r="H452" s="121"/>
      <c r="I452" s="121"/>
      <c r="J452" s="121"/>
      <c r="K452" s="121"/>
      <c r="L452" s="121"/>
      <c r="M452" s="121"/>
      <c r="N452" s="121"/>
      <c r="O452" s="121"/>
    </row>
    <row r="453" spans="2:15">
      <c r="B453" s="120"/>
      <c r="C453" s="120"/>
      <c r="D453" s="120"/>
      <c r="E453" s="120"/>
      <c r="F453" s="121"/>
      <c r="G453" s="121"/>
      <c r="H453" s="121"/>
      <c r="I453" s="121"/>
      <c r="J453" s="121"/>
      <c r="K453" s="121"/>
      <c r="L453" s="121"/>
      <c r="M453" s="121"/>
      <c r="N453" s="121"/>
      <c r="O453" s="121"/>
    </row>
    <row r="454" spans="2:15">
      <c r="B454" s="120"/>
      <c r="C454" s="120"/>
      <c r="D454" s="120"/>
      <c r="E454" s="120"/>
      <c r="F454" s="121"/>
      <c r="G454" s="121"/>
      <c r="H454" s="121"/>
      <c r="I454" s="121"/>
      <c r="J454" s="121"/>
      <c r="K454" s="121"/>
      <c r="L454" s="121"/>
      <c r="M454" s="121"/>
      <c r="N454" s="121"/>
      <c r="O454" s="121"/>
    </row>
    <row r="455" spans="2:15">
      <c r="B455" s="120"/>
      <c r="C455" s="120"/>
      <c r="D455" s="120"/>
      <c r="E455" s="120"/>
      <c r="F455" s="121"/>
      <c r="G455" s="121"/>
      <c r="H455" s="121"/>
      <c r="I455" s="121"/>
      <c r="J455" s="121"/>
      <c r="K455" s="121"/>
      <c r="L455" s="121"/>
      <c r="M455" s="121"/>
      <c r="N455" s="121"/>
      <c r="O455" s="121"/>
    </row>
    <row r="456" spans="2:15">
      <c r="B456" s="120"/>
      <c r="C456" s="120"/>
      <c r="D456" s="120"/>
      <c r="E456" s="120"/>
      <c r="F456" s="121"/>
      <c r="G456" s="121"/>
      <c r="H456" s="121"/>
      <c r="I456" s="121"/>
      <c r="J456" s="121"/>
      <c r="K456" s="121"/>
      <c r="L456" s="121"/>
      <c r="M456" s="121"/>
      <c r="N456" s="121"/>
      <c r="O456" s="121"/>
    </row>
    <row r="457" spans="2:15">
      <c r="B457" s="120"/>
      <c r="C457" s="120"/>
      <c r="D457" s="120"/>
      <c r="E457" s="120"/>
      <c r="F457" s="121"/>
      <c r="G457" s="121"/>
      <c r="H457" s="121"/>
      <c r="I457" s="121"/>
      <c r="J457" s="121"/>
      <c r="K457" s="121"/>
      <c r="L457" s="121"/>
      <c r="M457" s="121"/>
      <c r="N457" s="121"/>
      <c r="O457" s="121"/>
    </row>
    <row r="458" spans="2:15">
      <c r="B458" s="120"/>
      <c r="C458" s="120"/>
      <c r="D458" s="120"/>
      <c r="E458" s="120"/>
      <c r="F458" s="121"/>
      <c r="G458" s="121"/>
      <c r="H458" s="121"/>
      <c r="I458" s="121"/>
      <c r="J458" s="121"/>
      <c r="K458" s="121"/>
      <c r="L458" s="121"/>
      <c r="M458" s="121"/>
      <c r="N458" s="121"/>
      <c r="O458" s="121"/>
    </row>
    <row r="459" spans="2:15">
      <c r="B459" s="120"/>
      <c r="C459" s="120"/>
      <c r="D459" s="120"/>
      <c r="E459" s="120"/>
      <c r="F459" s="121"/>
      <c r="G459" s="121"/>
      <c r="H459" s="121"/>
      <c r="I459" s="121"/>
      <c r="J459" s="121"/>
      <c r="K459" s="121"/>
      <c r="L459" s="121"/>
      <c r="M459" s="121"/>
      <c r="N459" s="121"/>
      <c r="O459" s="121"/>
    </row>
    <row r="460" spans="2:15">
      <c r="B460" s="120"/>
      <c r="C460" s="120"/>
      <c r="D460" s="120"/>
      <c r="E460" s="120"/>
      <c r="F460" s="121"/>
      <c r="G460" s="121"/>
      <c r="H460" s="121"/>
      <c r="I460" s="121"/>
      <c r="J460" s="121"/>
      <c r="K460" s="121"/>
      <c r="L460" s="121"/>
      <c r="M460" s="121"/>
      <c r="N460" s="121"/>
      <c r="O460" s="121"/>
    </row>
    <row r="461" spans="2:15">
      <c r="B461" s="120"/>
      <c r="C461" s="120"/>
      <c r="D461" s="120"/>
      <c r="E461" s="120"/>
      <c r="F461" s="121"/>
      <c r="G461" s="121"/>
      <c r="H461" s="121"/>
      <c r="I461" s="121"/>
      <c r="J461" s="121"/>
      <c r="K461" s="121"/>
      <c r="L461" s="121"/>
      <c r="M461" s="121"/>
      <c r="N461" s="121"/>
      <c r="O461" s="121"/>
    </row>
    <row r="462" spans="2:15">
      <c r="B462" s="120"/>
      <c r="C462" s="120"/>
      <c r="D462" s="120"/>
      <c r="E462" s="120"/>
      <c r="F462" s="121"/>
      <c r="G462" s="121"/>
      <c r="H462" s="121"/>
      <c r="I462" s="121"/>
      <c r="J462" s="121"/>
      <c r="K462" s="121"/>
      <c r="L462" s="121"/>
      <c r="M462" s="121"/>
      <c r="N462" s="121"/>
      <c r="O462" s="121"/>
    </row>
    <row r="463" spans="2:15">
      <c r="B463" s="120"/>
      <c r="C463" s="120"/>
      <c r="D463" s="120"/>
      <c r="E463" s="120"/>
      <c r="F463" s="121"/>
      <c r="G463" s="121"/>
      <c r="H463" s="121"/>
      <c r="I463" s="121"/>
      <c r="J463" s="121"/>
      <c r="K463" s="121"/>
      <c r="L463" s="121"/>
      <c r="M463" s="121"/>
      <c r="N463" s="121"/>
      <c r="O463" s="121"/>
    </row>
    <row r="464" spans="2:15">
      <c r="B464" s="120"/>
      <c r="C464" s="120"/>
      <c r="D464" s="120"/>
      <c r="E464" s="120"/>
      <c r="F464" s="121"/>
      <c r="G464" s="121"/>
      <c r="H464" s="121"/>
      <c r="I464" s="121"/>
      <c r="J464" s="121"/>
      <c r="K464" s="121"/>
      <c r="L464" s="121"/>
      <c r="M464" s="121"/>
      <c r="N464" s="121"/>
      <c r="O464" s="121"/>
    </row>
    <row r="465" spans="2:15">
      <c r="B465" s="120"/>
      <c r="C465" s="120"/>
      <c r="D465" s="120"/>
      <c r="E465" s="120"/>
      <c r="F465" s="121"/>
      <c r="G465" s="121"/>
      <c r="H465" s="121"/>
      <c r="I465" s="121"/>
      <c r="J465" s="121"/>
      <c r="K465" s="121"/>
      <c r="L465" s="121"/>
      <c r="M465" s="121"/>
      <c r="N465" s="121"/>
      <c r="O465" s="121"/>
    </row>
    <row r="466" spans="2:15">
      <c r="B466" s="120"/>
      <c r="C466" s="120"/>
      <c r="D466" s="120"/>
      <c r="E466" s="120"/>
      <c r="F466" s="121"/>
      <c r="G466" s="121"/>
      <c r="H466" s="121"/>
      <c r="I466" s="121"/>
      <c r="J466" s="121"/>
      <c r="K466" s="121"/>
      <c r="L466" s="121"/>
      <c r="M466" s="121"/>
      <c r="N466" s="121"/>
      <c r="O466" s="121"/>
    </row>
    <row r="467" spans="2:15">
      <c r="B467" s="120"/>
      <c r="C467" s="120"/>
      <c r="D467" s="120"/>
      <c r="E467" s="120"/>
      <c r="F467" s="121"/>
      <c r="G467" s="121"/>
      <c r="H467" s="121"/>
      <c r="I467" s="121"/>
      <c r="J467" s="121"/>
      <c r="K467" s="121"/>
      <c r="L467" s="121"/>
      <c r="M467" s="121"/>
      <c r="N467" s="121"/>
      <c r="O467" s="121"/>
    </row>
    <row r="468" spans="2:15">
      <c r="B468" s="120"/>
      <c r="C468" s="120"/>
      <c r="D468" s="120"/>
      <c r="E468" s="120"/>
      <c r="F468" s="121"/>
      <c r="G468" s="121"/>
      <c r="H468" s="121"/>
      <c r="I468" s="121"/>
      <c r="J468" s="121"/>
      <c r="K468" s="121"/>
      <c r="L468" s="121"/>
      <c r="M468" s="121"/>
      <c r="N468" s="121"/>
      <c r="O468" s="121"/>
    </row>
    <row r="469" spans="2:15">
      <c r="B469" s="120"/>
      <c r="C469" s="120"/>
      <c r="D469" s="120"/>
      <c r="E469" s="120"/>
      <c r="F469" s="121"/>
      <c r="G469" s="121"/>
      <c r="H469" s="121"/>
      <c r="I469" s="121"/>
      <c r="J469" s="121"/>
      <c r="K469" s="121"/>
      <c r="L469" s="121"/>
      <c r="M469" s="121"/>
      <c r="N469" s="121"/>
      <c r="O469" s="121"/>
    </row>
    <row r="470" spans="2:15">
      <c r="B470" s="120"/>
      <c r="C470" s="120"/>
      <c r="D470" s="120"/>
      <c r="E470" s="120"/>
      <c r="F470" s="121"/>
      <c r="G470" s="121"/>
      <c r="H470" s="121"/>
      <c r="I470" s="121"/>
      <c r="J470" s="121"/>
      <c r="K470" s="121"/>
      <c r="L470" s="121"/>
      <c r="M470" s="121"/>
      <c r="N470" s="121"/>
      <c r="O470" s="121"/>
    </row>
    <row r="471" spans="2:15">
      <c r="B471" s="120"/>
      <c r="C471" s="120"/>
      <c r="D471" s="120"/>
      <c r="E471" s="120"/>
      <c r="F471" s="121"/>
      <c r="G471" s="121"/>
      <c r="H471" s="121"/>
      <c r="I471" s="121"/>
      <c r="J471" s="121"/>
      <c r="K471" s="121"/>
      <c r="L471" s="121"/>
      <c r="M471" s="121"/>
      <c r="N471" s="121"/>
      <c r="O471" s="121"/>
    </row>
    <row r="472" spans="2:15">
      <c r="B472" s="120"/>
      <c r="C472" s="120"/>
      <c r="D472" s="120"/>
      <c r="E472" s="120"/>
      <c r="F472" s="121"/>
      <c r="G472" s="121"/>
      <c r="H472" s="121"/>
      <c r="I472" s="121"/>
      <c r="J472" s="121"/>
      <c r="K472" s="121"/>
      <c r="L472" s="121"/>
      <c r="M472" s="121"/>
      <c r="N472" s="121"/>
      <c r="O472" s="121"/>
    </row>
    <row r="473" spans="2:15">
      <c r="B473" s="120"/>
      <c r="C473" s="120"/>
      <c r="D473" s="120"/>
      <c r="E473" s="120"/>
      <c r="F473" s="121"/>
      <c r="G473" s="121"/>
      <c r="H473" s="121"/>
      <c r="I473" s="121"/>
      <c r="J473" s="121"/>
      <c r="K473" s="121"/>
      <c r="L473" s="121"/>
      <c r="M473" s="121"/>
      <c r="N473" s="121"/>
      <c r="O473" s="121"/>
    </row>
    <row r="474" spans="2:15">
      <c r="B474" s="120"/>
      <c r="C474" s="120"/>
      <c r="D474" s="120"/>
      <c r="E474" s="120"/>
      <c r="F474" s="121"/>
      <c r="G474" s="121"/>
      <c r="H474" s="121"/>
      <c r="I474" s="121"/>
      <c r="J474" s="121"/>
      <c r="K474" s="121"/>
      <c r="L474" s="121"/>
      <c r="M474" s="121"/>
      <c r="N474" s="121"/>
      <c r="O474" s="121"/>
    </row>
    <row r="475" spans="2:15">
      <c r="B475" s="120"/>
      <c r="C475" s="120"/>
      <c r="D475" s="120"/>
      <c r="E475" s="120"/>
      <c r="F475" s="121"/>
      <c r="G475" s="121"/>
      <c r="H475" s="121"/>
      <c r="I475" s="121"/>
      <c r="J475" s="121"/>
      <c r="K475" s="121"/>
      <c r="L475" s="121"/>
      <c r="M475" s="121"/>
      <c r="N475" s="121"/>
      <c r="O475" s="121"/>
    </row>
    <row r="476" spans="2:15">
      <c r="B476" s="120"/>
      <c r="C476" s="120"/>
      <c r="D476" s="120"/>
      <c r="E476" s="120"/>
      <c r="F476" s="121"/>
      <c r="G476" s="121"/>
      <c r="H476" s="121"/>
      <c r="I476" s="121"/>
      <c r="J476" s="121"/>
      <c r="K476" s="121"/>
      <c r="L476" s="121"/>
      <c r="M476" s="121"/>
      <c r="N476" s="121"/>
      <c r="O476" s="121"/>
    </row>
    <row r="477" spans="2:15">
      <c r="B477" s="120"/>
      <c r="C477" s="120"/>
      <c r="D477" s="120"/>
      <c r="E477" s="120"/>
      <c r="F477" s="121"/>
      <c r="G477" s="121"/>
      <c r="H477" s="121"/>
      <c r="I477" s="121"/>
      <c r="J477" s="121"/>
      <c r="K477" s="121"/>
      <c r="L477" s="121"/>
      <c r="M477" s="121"/>
      <c r="N477" s="121"/>
      <c r="O477" s="121"/>
    </row>
    <row r="478" spans="2:15">
      <c r="B478" s="120"/>
      <c r="C478" s="120"/>
      <c r="D478" s="120"/>
      <c r="E478" s="120"/>
      <c r="F478" s="121"/>
      <c r="G478" s="121"/>
      <c r="H478" s="121"/>
      <c r="I478" s="121"/>
      <c r="J478" s="121"/>
      <c r="K478" s="121"/>
      <c r="L478" s="121"/>
      <c r="M478" s="121"/>
      <c r="N478" s="121"/>
      <c r="O478" s="121"/>
    </row>
    <row r="479" spans="2:15">
      <c r="B479" s="120"/>
      <c r="C479" s="120"/>
      <c r="D479" s="120"/>
      <c r="E479" s="120"/>
      <c r="F479" s="121"/>
      <c r="G479" s="121"/>
      <c r="H479" s="121"/>
      <c r="I479" s="121"/>
      <c r="J479" s="121"/>
      <c r="K479" s="121"/>
      <c r="L479" s="121"/>
      <c r="M479" s="121"/>
      <c r="N479" s="121"/>
      <c r="O479" s="121"/>
    </row>
    <row r="480" spans="2:15">
      <c r="B480" s="120"/>
      <c r="C480" s="120"/>
      <c r="D480" s="120"/>
      <c r="E480" s="120"/>
      <c r="F480" s="121"/>
      <c r="G480" s="121"/>
      <c r="H480" s="121"/>
      <c r="I480" s="121"/>
      <c r="J480" s="121"/>
      <c r="K480" s="121"/>
      <c r="L480" s="121"/>
      <c r="M480" s="121"/>
      <c r="N480" s="121"/>
      <c r="O480" s="121"/>
    </row>
    <row r="481" spans="2:15">
      <c r="B481" s="120"/>
      <c r="C481" s="120"/>
      <c r="D481" s="120"/>
      <c r="E481" s="120"/>
      <c r="F481" s="121"/>
      <c r="G481" s="121"/>
      <c r="H481" s="121"/>
      <c r="I481" s="121"/>
      <c r="J481" s="121"/>
      <c r="K481" s="121"/>
      <c r="L481" s="121"/>
      <c r="M481" s="121"/>
      <c r="N481" s="121"/>
      <c r="O481" s="121"/>
    </row>
    <row r="482" spans="2:15">
      <c r="B482" s="120"/>
      <c r="C482" s="120"/>
      <c r="D482" s="120"/>
      <c r="E482" s="120"/>
      <c r="F482" s="121"/>
      <c r="G482" s="121"/>
      <c r="H482" s="121"/>
      <c r="I482" s="121"/>
      <c r="J482" s="121"/>
      <c r="K482" s="121"/>
      <c r="L482" s="121"/>
      <c r="M482" s="121"/>
      <c r="N482" s="121"/>
      <c r="O482" s="121"/>
    </row>
    <row r="483" spans="2:15">
      <c r="B483" s="120"/>
      <c r="C483" s="120"/>
      <c r="D483" s="120"/>
      <c r="E483" s="120"/>
      <c r="F483" s="121"/>
      <c r="G483" s="121"/>
      <c r="H483" s="121"/>
      <c r="I483" s="121"/>
      <c r="J483" s="121"/>
      <c r="K483" s="121"/>
      <c r="L483" s="121"/>
      <c r="M483" s="121"/>
      <c r="N483" s="121"/>
      <c r="O483" s="121"/>
    </row>
    <row r="484" spans="2:15">
      <c r="B484" s="120"/>
      <c r="C484" s="120"/>
      <c r="D484" s="120"/>
      <c r="E484" s="120"/>
      <c r="F484" s="121"/>
      <c r="G484" s="121"/>
      <c r="H484" s="121"/>
      <c r="I484" s="121"/>
      <c r="J484" s="121"/>
      <c r="K484" s="121"/>
      <c r="L484" s="121"/>
      <c r="M484" s="121"/>
      <c r="N484" s="121"/>
      <c r="O484" s="121"/>
    </row>
    <row r="485" spans="2:15">
      <c r="B485" s="120"/>
      <c r="C485" s="120"/>
      <c r="D485" s="120"/>
      <c r="E485" s="120"/>
      <c r="F485" s="121"/>
      <c r="G485" s="121"/>
      <c r="H485" s="121"/>
      <c r="I485" s="121"/>
      <c r="J485" s="121"/>
      <c r="K485" s="121"/>
      <c r="L485" s="121"/>
      <c r="M485" s="121"/>
      <c r="N485" s="121"/>
      <c r="O485" s="121"/>
    </row>
    <row r="486" spans="2:15">
      <c r="B486" s="120"/>
      <c r="C486" s="120"/>
      <c r="D486" s="120"/>
      <c r="E486" s="120"/>
      <c r="F486" s="121"/>
      <c r="G486" s="121"/>
      <c r="H486" s="121"/>
      <c r="I486" s="121"/>
      <c r="J486" s="121"/>
      <c r="K486" s="121"/>
      <c r="L486" s="121"/>
      <c r="M486" s="121"/>
      <c r="N486" s="121"/>
      <c r="O486" s="121"/>
    </row>
    <row r="487" spans="2:15">
      <c r="B487" s="120"/>
      <c r="C487" s="120"/>
      <c r="D487" s="120"/>
      <c r="E487" s="120"/>
      <c r="F487" s="121"/>
      <c r="G487" s="121"/>
      <c r="H487" s="121"/>
      <c r="I487" s="121"/>
      <c r="J487" s="121"/>
      <c r="K487" s="121"/>
      <c r="L487" s="121"/>
      <c r="M487" s="121"/>
      <c r="N487" s="121"/>
      <c r="O487" s="121"/>
    </row>
    <row r="488" spans="2:15">
      <c r="B488" s="120"/>
      <c r="C488" s="120"/>
      <c r="D488" s="120"/>
      <c r="E488" s="120"/>
      <c r="F488" s="121"/>
      <c r="G488" s="121"/>
      <c r="H488" s="121"/>
      <c r="I488" s="121"/>
      <c r="J488" s="121"/>
      <c r="K488" s="121"/>
      <c r="L488" s="121"/>
      <c r="M488" s="121"/>
      <c r="N488" s="121"/>
      <c r="O488" s="121"/>
    </row>
    <row r="489" spans="2:15">
      <c r="B489" s="120"/>
      <c r="C489" s="120"/>
      <c r="D489" s="120"/>
      <c r="E489" s="120"/>
      <c r="F489" s="121"/>
      <c r="G489" s="121"/>
      <c r="H489" s="121"/>
      <c r="I489" s="121"/>
      <c r="J489" s="121"/>
      <c r="K489" s="121"/>
      <c r="L489" s="121"/>
      <c r="M489" s="121"/>
      <c r="N489" s="121"/>
      <c r="O489" s="121"/>
    </row>
    <row r="490" spans="2:15">
      <c r="B490" s="120"/>
      <c r="C490" s="120"/>
      <c r="D490" s="120"/>
      <c r="E490" s="120"/>
      <c r="F490" s="121"/>
      <c r="G490" s="121"/>
      <c r="H490" s="121"/>
      <c r="I490" s="121"/>
      <c r="J490" s="121"/>
      <c r="K490" s="121"/>
      <c r="L490" s="121"/>
      <c r="M490" s="121"/>
      <c r="N490" s="121"/>
      <c r="O490" s="121"/>
    </row>
    <row r="491" spans="2:15">
      <c r="B491" s="120"/>
      <c r="C491" s="120"/>
      <c r="D491" s="120"/>
      <c r="E491" s="120"/>
      <c r="F491" s="121"/>
      <c r="G491" s="121"/>
      <c r="H491" s="121"/>
      <c r="I491" s="121"/>
      <c r="J491" s="121"/>
      <c r="K491" s="121"/>
      <c r="L491" s="121"/>
      <c r="M491" s="121"/>
      <c r="N491" s="121"/>
      <c r="O491" s="121"/>
    </row>
    <row r="492" spans="2:15">
      <c r="B492" s="120"/>
      <c r="C492" s="120"/>
      <c r="D492" s="120"/>
      <c r="E492" s="120"/>
      <c r="F492" s="121"/>
      <c r="G492" s="121"/>
      <c r="H492" s="121"/>
      <c r="I492" s="121"/>
      <c r="J492" s="121"/>
      <c r="K492" s="121"/>
      <c r="L492" s="121"/>
      <c r="M492" s="121"/>
      <c r="N492" s="121"/>
      <c r="O492" s="121"/>
    </row>
    <row r="493" spans="2:15">
      <c r="B493" s="120"/>
      <c r="C493" s="120"/>
      <c r="D493" s="120"/>
      <c r="E493" s="120"/>
      <c r="F493" s="121"/>
      <c r="G493" s="121"/>
      <c r="H493" s="121"/>
      <c r="I493" s="121"/>
      <c r="J493" s="121"/>
      <c r="K493" s="121"/>
      <c r="L493" s="121"/>
      <c r="M493" s="121"/>
      <c r="N493" s="121"/>
      <c r="O493" s="121"/>
    </row>
    <row r="494" spans="2:15">
      <c r="B494" s="120"/>
      <c r="C494" s="120"/>
      <c r="D494" s="120"/>
      <c r="E494" s="120"/>
      <c r="F494" s="121"/>
      <c r="G494" s="121"/>
      <c r="H494" s="121"/>
      <c r="I494" s="121"/>
      <c r="J494" s="121"/>
      <c r="K494" s="121"/>
      <c r="L494" s="121"/>
      <c r="M494" s="121"/>
      <c r="N494" s="121"/>
      <c r="O494" s="121"/>
    </row>
    <row r="495" spans="2:15">
      <c r="B495" s="120"/>
      <c r="C495" s="120"/>
      <c r="D495" s="120"/>
      <c r="E495" s="120"/>
      <c r="F495" s="121"/>
      <c r="G495" s="121"/>
      <c r="H495" s="121"/>
      <c r="I495" s="121"/>
      <c r="J495" s="121"/>
      <c r="K495" s="121"/>
      <c r="L495" s="121"/>
      <c r="M495" s="121"/>
      <c r="N495" s="121"/>
      <c r="O495" s="121"/>
    </row>
    <row r="496" spans="2:15">
      <c r="B496" s="120"/>
      <c r="C496" s="120"/>
      <c r="D496" s="120"/>
      <c r="E496" s="120"/>
      <c r="F496" s="121"/>
      <c r="G496" s="121"/>
      <c r="H496" s="121"/>
      <c r="I496" s="121"/>
      <c r="J496" s="121"/>
      <c r="K496" s="121"/>
      <c r="L496" s="121"/>
      <c r="M496" s="121"/>
      <c r="N496" s="121"/>
      <c r="O496" s="121"/>
    </row>
    <row r="497" spans="2:15">
      <c r="B497" s="120"/>
      <c r="C497" s="120"/>
      <c r="D497" s="120"/>
      <c r="E497" s="120"/>
      <c r="F497" s="121"/>
      <c r="G497" s="121"/>
      <c r="H497" s="121"/>
      <c r="I497" s="121"/>
      <c r="J497" s="121"/>
      <c r="K497" s="121"/>
      <c r="L497" s="121"/>
      <c r="M497" s="121"/>
      <c r="N497" s="121"/>
      <c r="O497" s="121"/>
    </row>
    <row r="498" spans="2:15">
      <c r="B498" s="120"/>
      <c r="C498" s="120"/>
      <c r="D498" s="120"/>
      <c r="E498" s="120"/>
      <c r="F498" s="121"/>
      <c r="G498" s="121"/>
      <c r="H498" s="121"/>
      <c r="I498" s="121"/>
      <c r="J498" s="121"/>
      <c r="K498" s="121"/>
      <c r="L498" s="121"/>
      <c r="M498" s="121"/>
      <c r="N498" s="121"/>
      <c r="O498" s="121"/>
    </row>
    <row r="499" spans="2:15">
      <c r="B499" s="120"/>
      <c r="C499" s="120"/>
      <c r="D499" s="120"/>
      <c r="E499" s="120"/>
      <c r="F499" s="121"/>
      <c r="G499" s="121"/>
      <c r="H499" s="121"/>
      <c r="I499" s="121"/>
      <c r="J499" s="121"/>
      <c r="K499" s="121"/>
      <c r="L499" s="121"/>
      <c r="M499" s="121"/>
      <c r="N499" s="121"/>
      <c r="O499" s="121"/>
    </row>
    <row r="500" spans="2:15">
      <c r="B500" s="120"/>
      <c r="C500" s="120"/>
      <c r="D500" s="120"/>
      <c r="E500" s="120"/>
      <c r="F500" s="121"/>
      <c r="G500" s="121"/>
      <c r="H500" s="121"/>
      <c r="I500" s="121"/>
      <c r="J500" s="121"/>
      <c r="K500" s="121"/>
      <c r="L500" s="121"/>
      <c r="M500" s="121"/>
      <c r="N500" s="121"/>
      <c r="O500" s="121"/>
    </row>
    <row r="501" spans="2:15">
      <c r="B501" s="120"/>
      <c r="C501" s="120"/>
      <c r="D501" s="120"/>
      <c r="E501" s="120"/>
      <c r="F501" s="121"/>
      <c r="G501" s="121"/>
      <c r="H501" s="121"/>
      <c r="I501" s="121"/>
      <c r="J501" s="121"/>
      <c r="K501" s="121"/>
      <c r="L501" s="121"/>
      <c r="M501" s="121"/>
      <c r="N501" s="121"/>
      <c r="O501" s="121"/>
    </row>
    <row r="502" spans="2:15">
      <c r="B502" s="120"/>
      <c r="C502" s="120"/>
      <c r="D502" s="120"/>
      <c r="E502" s="120"/>
      <c r="F502" s="121"/>
      <c r="G502" s="121"/>
      <c r="H502" s="121"/>
      <c r="I502" s="121"/>
      <c r="J502" s="121"/>
      <c r="K502" s="121"/>
      <c r="L502" s="121"/>
      <c r="M502" s="121"/>
      <c r="N502" s="121"/>
      <c r="O502" s="121"/>
    </row>
    <row r="503" spans="2:15">
      <c r="B503" s="120"/>
      <c r="C503" s="120"/>
      <c r="D503" s="120"/>
      <c r="E503" s="120"/>
      <c r="F503" s="121"/>
      <c r="G503" s="121"/>
      <c r="H503" s="121"/>
      <c r="I503" s="121"/>
      <c r="J503" s="121"/>
      <c r="K503" s="121"/>
      <c r="L503" s="121"/>
      <c r="M503" s="121"/>
      <c r="N503" s="121"/>
      <c r="O503" s="121"/>
    </row>
    <row r="504" spans="2:15">
      <c r="B504" s="120"/>
      <c r="C504" s="120"/>
      <c r="D504" s="120"/>
      <c r="E504" s="120"/>
      <c r="F504" s="121"/>
      <c r="G504" s="121"/>
      <c r="H504" s="121"/>
      <c r="I504" s="121"/>
      <c r="J504" s="121"/>
      <c r="K504" s="121"/>
      <c r="L504" s="121"/>
      <c r="M504" s="121"/>
      <c r="N504" s="121"/>
      <c r="O504" s="121"/>
    </row>
    <row r="505" spans="2:15">
      <c r="B505" s="120"/>
      <c r="C505" s="120"/>
      <c r="D505" s="120"/>
      <c r="E505" s="120"/>
      <c r="F505" s="121"/>
      <c r="G505" s="121"/>
      <c r="H505" s="121"/>
      <c r="I505" s="121"/>
      <c r="J505" s="121"/>
      <c r="K505" s="121"/>
      <c r="L505" s="121"/>
      <c r="M505" s="121"/>
      <c r="N505" s="121"/>
      <c r="O505" s="121"/>
    </row>
    <row r="506" spans="2:15">
      <c r="B506" s="120"/>
      <c r="C506" s="120"/>
      <c r="D506" s="120"/>
      <c r="E506" s="120"/>
      <c r="F506" s="121"/>
      <c r="G506" s="121"/>
      <c r="H506" s="121"/>
      <c r="I506" s="121"/>
      <c r="J506" s="121"/>
      <c r="K506" s="121"/>
      <c r="L506" s="121"/>
      <c r="M506" s="121"/>
      <c r="N506" s="121"/>
      <c r="O506" s="121"/>
    </row>
    <row r="507" spans="2:15">
      <c r="B507" s="120"/>
      <c r="C507" s="120"/>
      <c r="D507" s="120"/>
      <c r="E507" s="120"/>
      <c r="F507" s="121"/>
      <c r="G507" s="121"/>
      <c r="H507" s="121"/>
      <c r="I507" s="121"/>
      <c r="J507" s="121"/>
      <c r="K507" s="121"/>
      <c r="L507" s="121"/>
      <c r="M507" s="121"/>
      <c r="N507" s="121"/>
      <c r="O507" s="121"/>
    </row>
    <row r="508" spans="2:15">
      <c r="B508" s="120"/>
      <c r="C508" s="120"/>
      <c r="D508" s="120"/>
      <c r="E508" s="120"/>
      <c r="F508" s="121"/>
      <c r="G508" s="121"/>
      <c r="H508" s="121"/>
      <c r="I508" s="121"/>
      <c r="J508" s="121"/>
      <c r="K508" s="121"/>
      <c r="L508" s="121"/>
      <c r="M508" s="121"/>
      <c r="N508" s="121"/>
      <c r="O508" s="121"/>
    </row>
    <row r="509" spans="2:15">
      <c r="B509" s="120"/>
      <c r="C509" s="120"/>
      <c r="D509" s="120"/>
      <c r="E509" s="120"/>
      <c r="F509" s="121"/>
      <c r="G509" s="121"/>
      <c r="H509" s="121"/>
      <c r="I509" s="121"/>
      <c r="J509" s="121"/>
      <c r="K509" s="121"/>
      <c r="L509" s="121"/>
      <c r="M509" s="121"/>
      <c r="N509" s="121"/>
      <c r="O509" s="121"/>
    </row>
    <row r="510" spans="2:15">
      <c r="B510" s="120"/>
      <c r="C510" s="120"/>
      <c r="D510" s="120"/>
      <c r="E510" s="120"/>
      <c r="F510" s="121"/>
      <c r="G510" s="121"/>
      <c r="H510" s="121"/>
      <c r="I510" s="121"/>
      <c r="J510" s="121"/>
      <c r="K510" s="121"/>
      <c r="L510" s="121"/>
      <c r="M510" s="121"/>
      <c r="N510" s="121"/>
      <c r="O510" s="121"/>
    </row>
    <row r="511" spans="2:15">
      <c r="B511" s="120"/>
      <c r="C511" s="120"/>
      <c r="D511" s="120"/>
      <c r="E511" s="120"/>
      <c r="F511" s="121"/>
      <c r="G511" s="121"/>
      <c r="H511" s="121"/>
      <c r="I511" s="121"/>
      <c r="J511" s="121"/>
      <c r="K511" s="121"/>
      <c r="L511" s="121"/>
      <c r="M511" s="121"/>
      <c r="N511" s="121"/>
      <c r="O511" s="121"/>
    </row>
    <row r="512" spans="2:15">
      <c r="B512" s="120"/>
      <c r="C512" s="120"/>
      <c r="D512" s="120"/>
      <c r="E512" s="120"/>
      <c r="F512" s="121"/>
      <c r="G512" s="121"/>
      <c r="H512" s="121"/>
      <c r="I512" s="121"/>
      <c r="J512" s="121"/>
      <c r="K512" s="121"/>
      <c r="L512" s="121"/>
      <c r="M512" s="121"/>
      <c r="N512" s="121"/>
      <c r="O512" s="121"/>
    </row>
    <row r="513" spans="2:15">
      <c r="B513" s="120"/>
      <c r="C513" s="120"/>
      <c r="D513" s="120"/>
      <c r="E513" s="120"/>
      <c r="F513" s="121"/>
      <c r="G513" s="121"/>
      <c r="H513" s="121"/>
      <c r="I513" s="121"/>
      <c r="J513" s="121"/>
      <c r="K513" s="121"/>
      <c r="L513" s="121"/>
      <c r="M513" s="121"/>
      <c r="N513" s="121"/>
      <c r="O513" s="121"/>
    </row>
    <row r="514" spans="2:15">
      <c r="B514" s="120"/>
      <c r="C514" s="120"/>
      <c r="D514" s="120"/>
      <c r="E514" s="120"/>
      <c r="F514" s="121"/>
      <c r="G514" s="121"/>
      <c r="H514" s="121"/>
      <c r="I514" s="121"/>
      <c r="J514" s="121"/>
      <c r="K514" s="121"/>
      <c r="L514" s="121"/>
      <c r="M514" s="121"/>
      <c r="N514" s="121"/>
      <c r="O514" s="121"/>
    </row>
    <row r="515" spans="2:15">
      <c r="B515" s="120"/>
      <c r="C515" s="120"/>
      <c r="D515" s="120"/>
      <c r="E515" s="120"/>
      <c r="F515" s="121"/>
      <c r="G515" s="121"/>
      <c r="H515" s="121"/>
      <c r="I515" s="121"/>
      <c r="J515" s="121"/>
      <c r="K515" s="121"/>
      <c r="L515" s="121"/>
      <c r="M515" s="121"/>
      <c r="N515" s="121"/>
      <c r="O515" s="121"/>
    </row>
    <row r="516" spans="2:15">
      <c r="B516" s="120"/>
      <c r="C516" s="120"/>
      <c r="D516" s="120"/>
      <c r="E516" s="120"/>
      <c r="F516" s="121"/>
      <c r="G516" s="121"/>
      <c r="H516" s="121"/>
      <c r="I516" s="121"/>
      <c r="J516" s="121"/>
      <c r="K516" s="121"/>
      <c r="L516" s="121"/>
      <c r="M516" s="121"/>
      <c r="N516" s="121"/>
      <c r="O516" s="121"/>
    </row>
    <row r="517" spans="2:15">
      <c r="B517" s="120"/>
      <c r="C517" s="120"/>
      <c r="D517" s="120"/>
      <c r="E517" s="120"/>
      <c r="F517" s="121"/>
      <c r="G517" s="121"/>
      <c r="H517" s="121"/>
      <c r="I517" s="121"/>
      <c r="J517" s="121"/>
      <c r="K517" s="121"/>
      <c r="L517" s="121"/>
      <c r="M517" s="121"/>
      <c r="N517" s="121"/>
      <c r="O517" s="121"/>
    </row>
    <row r="518" spans="2:15">
      <c r="B518" s="120"/>
      <c r="C518" s="120"/>
      <c r="D518" s="120"/>
      <c r="E518" s="120"/>
      <c r="F518" s="121"/>
      <c r="G518" s="121"/>
      <c r="H518" s="121"/>
      <c r="I518" s="121"/>
      <c r="J518" s="121"/>
      <c r="K518" s="121"/>
      <c r="L518" s="121"/>
      <c r="M518" s="121"/>
      <c r="N518" s="121"/>
      <c r="O518" s="121"/>
    </row>
    <row r="519" spans="2:15">
      <c r="B519" s="120"/>
      <c r="C519" s="120"/>
      <c r="D519" s="120"/>
      <c r="E519" s="120"/>
      <c r="F519" s="121"/>
      <c r="G519" s="121"/>
      <c r="H519" s="121"/>
      <c r="I519" s="121"/>
      <c r="J519" s="121"/>
      <c r="K519" s="121"/>
      <c r="L519" s="121"/>
      <c r="M519" s="121"/>
      <c r="N519" s="121"/>
      <c r="O519" s="121"/>
    </row>
    <row r="520" spans="2:15">
      <c r="B520" s="120"/>
      <c r="C520" s="120"/>
      <c r="D520" s="120"/>
      <c r="E520" s="120"/>
      <c r="F520" s="121"/>
      <c r="G520" s="121"/>
      <c r="H520" s="121"/>
      <c r="I520" s="121"/>
      <c r="J520" s="121"/>
      <c r="K520" s="121"/>
      <c r="L520" s="121"/>
      <c r="M520" s="121"/>
      <c r="N520" s="121"/>
      <c r="O520" s="121"/>
    </row>
    <row r="521" spans="2:15">
      <c r="B521" s="120"/>
      <c r="C521" s="120"/>
      <c r="D521" s="120"/>
      <c r="E521" s="120"/>
      <c r="F521" s="121"/>
      <c r="G521" s="121"/>
      <c r="H521" s="121"/>
      <c r="I521" s="121"/>
      <c r="J521" s="121"/>
      <c r="K521" s="121"/>
      <c r="L521" s="121"/>
      <c r="M521" s="121"/>
      <c r="N521" s="121"/>
      <c r="O521" s="121"/>
    </row>
    <row r="522" spans="2:15">
      <c r="B522" s="120"/>
      <c r="C522" s="120"/>
      <c r="D522" s="120"/>
      <c r="E522" s="120"/>
      <c r="F522" s="121"/>
      <c r="G522" s="121"/>
      <c r="H522" s="121"/>
      <c r="I522" s="121"/>
      <c r="J522" s="121"/>
      <c r="K522" s="121"/>
      <c r="L522" s="121"/>
      <c r="M522" s="121"/>
      <c r="N522" s="121"/>
      <c r="O522" s="121"/>
    </row>
    <row r="523" spans="2:15">
      <c r="B523" s="120"/>
      <c r="C523" s="120"/>
      <c r="D523" s="120"/>
      <c r="E523" s="120"/>
      <c r="F523" s="121"/>
      <c r="G523" s="121"/>
      <c r="H523" s="121"/>
      <c r="I523" s="121"/>
      <c r="J523" s="121"/>
      <c r="K523" s="121"/>
      <c r="L523" s="121"/>
      <c r="M523" s="121"/>
      <c r="N523" s="121"/>
      <c r="O523" s="121"/>
    </row>
    <row r="524" spans="2:15">
      <c r="B524" s="120"/>
      <c r="C524" s="120"/>
      <c r="D524" s="120"/>
      <c r="E524" s="120"/>
      <c r="F524" s="121"/>
      <c r="G524" s="121"/>
      <c r="H524" s="121"/>
      <c r="I524" s="121"/>
      <c r="J524" s="121"/>
      <c r="K524" s="121"/>
      <c r="L524" s="121"/>
      <c r="M524" s="121"/>
      <c r="N524" s="121"/>
      <c r="O524" s="121"/>
    </row>
    <row r="525" spans="2:15">
      <c r="B525" s="120"/>
      <c r="C525" s="120"/>
      <c r="D525" s="120"/>
      <c r="E525" s="120"/>
      <c r="F525" s="121"/>
      <c r="G525" s="121"/>
      <c r="H525" s="121"/>
      <c r="I525" s="121"/>
      <c r="J525" s="121"/>
      <c r="K525" s="121"/>
      <c r="L525" s="121"/>
      <c r="M525" s="121"/>
      <c r="N525" s="121"/>
      <c r="O525" s="121"/>
    </row>
  </sheetData>
  <sheetProtection sheet="1" objects="1" scenarios="1"/>
  <mergeCells count="2">
    <mergeCell ref="B6:O6"/>
    <mergeCell ref="B7:O7"/>
  </mergeCells>
  <phoneticPr fontId="5" type="noConversion"/>
  <dataValidations count="1">
    <dataValidation allowBlank="1" showInputMessage="1" showErrorMessage="1" sqref="A1:A1048576 B39:B1048576 C5:C1048576 B1:B27 B29:B37 D1:P1048576 R1:XFD1048576 Q1:Q19 Q21:Q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9">
    <tabColor indexed="44"/>
    <pageSetUpPr fitToPage="1"/>
  </sheetPr>
  <dimension ref="B1:L796"/>
  <sheetViews>
    <sheetView rightToLeft="1" zoomScale="70" zoomScaleNormal="70" workbookViewId="0">
      <selection activeCell="S8" sqref="S8"/>
    </sheetView>
  </sheetViews>
  <sheetFormatPr defaultColWidth="9.140625" defaultRowHeight="18"/>
  <cols>
    <col min="1" max="1" width="6.28515625" style="1" customWidth="1"/>
    <col min="2" max="2" width="32.85546875" style="2" bestFit="1" customWidth="1"/>
    <col min="3" max="3" width="58" style="2" bestFit="1" customWidth="1"/>
    <col min="4" max="4" width="9.7109375" style="2" bestFit="1" customWidth="1"/>
    <col min="5" max="5" width="24.7109375" style="2" customWidth="1"/>
    <col min="6" max="6" width="12" style="1" bestFit="1" customWidth="1"/>
    <col min="7" max="7" width="11.42578125" style="1" bestFit="1" customWidth="1"/>
    <col min="8" max="8" width="9.28515625" style="1" bestFit="1" customWidth="1"/>
    <col min="9" max="9" width="8.140625" style="1" bestFit="1" customWidth="1"/>
    <col min="10" max="10" width="9.140625" style="1" bestFit="1" customWidth="1"/>
    <col min="11" max="11" width="11.7109375" style="1" bestFit="1" customWidth="1"/>
    <col min="12" max="12" width="9" style="1" bestFit="1" customWidth="1"/>
    <col min="13" max="16384" width="9.140625" style="1"/>
  </cols>
  <sheetData>
    <row r="1" spans="2:12">
      <c r="B1" s="46" t="s">
        <v>146</v>
      </c>
      <c r="C1" s="67" t="s" vm="1">
        <v>230</v>
      </c>
    </row>
    <row r="2" spans="2:12">
      <c r="B2" s="46" t="s">
        <v>145</v>
      </c>
      <c r="C2" s="67" t="s">
        <v>231</v>
      </c>
    </row>
    <row r="3" spans="2:12">
      <c r="B3" s="46" t="s">
        <v>147</v>
      </c>
      <c r="C3" s="67" t="s">
        <v>232</v>
      </c>
    </row>
    <row r="4" spans="2:12">
      <c r="B4" s="46" t="s">
        <v>148</v>
      </c>
      <c r="C4" s="67">
        <v>8802</v>
      </c>
    </row>
    <row r="6" spans="2:12" ht="26.25" customHeight="1">
      <c r="B6" s="154" t="s">
        <v>174</v>
      </c>
      <c r="C6" s="155"/>
      <c r="D6" s="155"/>
      <c r="E6" s="155"/>
      <c r="F6" s="155"/>
      <c r="G6" s="155"/>
      <c r="H6" s="155"/>
      <c r="I6" s="155"/>
      <c r="J6" s="155"/>
      <c r="K6" s="155"/>
      <c r="L6" s="156"/>
    </row>
    <row r="7" spans="2:12" ht="26.25" customHeight="1">
      <c r="B7" s="154" t="s">
        <v>95</v>
      </c>
      <c r="C7" s="155"/>
      <c r="D7" s="155"/>
      <c r="E7" s="155"/>
      <c r="F7" s="155"/>
      <c r="G7" s="155"/>
      <c r="H7" s="155"/>
      <c r="I7" s="155"/>
      <c r="J7" s="155"/>
      <c r="K7" s="155"/>
      <c r="L7" s="156"/>
    </row>
    <row r="8" spans="2:12" s="3" customFormat="1" ht="78.75">
      <c r="B8" s="21" t="s">
        <v>117</v>
      </c>
      <c r="C8" s="29" t="s">
        <v>47</v>
      </c>
      <c r="D8" s="29" t="s">
        <v>120</v>
      </c>
      <c r="E8" s="29" t="s">
        <v>67</v>
      </c>
      <c r="F8" s="29" t="s">
        <v>104</v>
      </c>
      <c r="G8" s="29" t="s">
        <v>206</v>
      </c>
      <c r="H8" s="29" t="s">
        <v>205</v>
      </c>
      <c r="I8" s="29" t="s">
        <v>63</v>
      </c>
      <c r="J8" s="29" t="s">
        <v>60</v>
      </c>
      <c r="K8" s="29" t="s">
        <v>149</v>
      </c>
      <c r="L8" s="65" t="s">
        <v>151</v>
      </c>
    </row>
    <row r="9" spans="2:12" s="3" customFormat="1">
      <c r="B9" s="14"/>
      <c r="C9" s="15"/>
      <c r="D9" s="15"/>
      <c r="E9" s="15"/>
      <c r="F9" s="15"/>
      <c r="G9" s="15" t="s">
        <v>213</v>
      </c>
      <c r="H9" s="15"/>
      <c r="I9" s="15" t="s">
        <v>209</v>
      </c>
      <c r="J9" s="15" t="s">
        <v>19</v>
      </c>
      <c r="K9" s="31" t="s">
        <v>19</v>
      </c>
      <c r="L9" s="16" t="s">
        <v>19</v>
      </c>
    </row>
    <row r="10" spans="2:1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8" t="s">
        <v>7</v>
      </c>
      <c r="L10" s="19" t="s">
        <v>8</v>
      </c>
    </row>
    <row r="11" spans="2:12" s="4" customFormat="1" ht="18" customHeight="1">
      <c r="B11" s="81" t="s">
        <v>50</v>
      </c>
      <c r="C11" s="98"/>
      <c r="D11" s="98"/>
      <c r="E11" s="98"/>
      <c r="F11" s="98"/>
      <c r="G11" s="102"/>
      <c r="H11" s="78"/>
      <c r="I11" s="102">
        <v>138.53747399599999</v>
      </c>
      <c r="J11" s="98"/>
      <c r="K11" s="103">
        <f>IFERROR(I11/$I$11,0)</f>
        <v>1</v>
      </c>
      <c r="L11" s="103">
        <f>I11/'סכום נכסי הקרן'!$C$42</f>
        <v>3.2390709294141962E-5</v>
      </c>
    </row>
    <row r="12" spans="2:12" s="4" customFormat="1" ht="18" customHeight="1">
      <c r="B12" s="85" t="s">
        <v>27</v>
      </c>
      <c r="C12" s="98"/>
      <c r="D12" s="98"/>
      <c r="E12" s="98"/>
      <c r="F12" s="98"/>
      <c r="G12" s="102"/>
      <c r="H12" s="78"/>
      <c r="I12" s="102">
        <v>131.954940642</v>
      </c>
      <c r="J12" s="98"/>
      <c r="K12" s="103">
        <f t="shared" ref="K12:K21" si="0">IFERROR(I12/$I$11,0)</f>
        <v>0.95248553936973002</v>
      </c>
      <c r="L12" s="103">
        <f>I12/'סכום נכסי הקרן'!$C$42</f>
        <v>3.0851682212598933E-5</v>
      </c>
    </row>
    <row r="13" spans="2:12">
      <c r="B13" s="82" t="s">
        <v>1705</v>
      </c>
      <c r="C13" s="70"/>
      <c r="D13" s="70"/>
      <c r="E13" s="70"/>
      <c r="F13" s="70"/>
      <c r="G13" s="100"/>
      <c r="H13" s="77"/>
      <c r="I13" s="100">
        <v>131.954940642</v>
      </c>
      <c r="J13" s="70"/>
      <c r="K13" s="101">
        <f t="shared" si="0"/>
        <v>0.95248553936973002</v>
      </c>
      <c r="L13" s="101">
        <f>I13/'סכום נכסי הקרן'!$C$42</f>
        <v>3.0851682212598933E-5</v>
      </c>
    </row>
    <row r="14" spans="2:12">
      <c r="B14" s="99" t="s">
        <v>1706</v>
      </c>
      <c r="C14" s="98" t="s">
        <v>1707</v>
      </c>
      <c r="D14" s="79" t="s">
        <v>121</v>
      </c>
      <c r="E14" s="79" t="s">
        <v>482</v>
      </c>
      <c r="F14" s="79" t="s">
        <v>133</v>
      </c>
      <c r="G14" s="102">
        <v>5288.5901249999997</v>
      </c>
      <c r="H14" s="78">
        <v>1920</v>
      </c>
      <c r="I14" s="102">
        <v>101.54093039999999</v>
      </c>
      <c r="J14" s="103">
        <v>2.6442950625E-3</v>
      </c>
      <c r="K14" s="103">
        <f t="shared" si="0"/>
        <v>0.73294919757907384</v>
      </c>
      <c r="L14" s="103">
        <f>I14/'סכום נכסי הקרן'!$C$42</f>
        <v>2.3740744386158399E-5</v>
      </c>
    </row>
    <row r="15" spans="2:12">
      <c r="B15" s="99" t="s">
        <v>1708</v>
      </c>
      <c r="C15" s="98" t="s">
        <v>1709</v>
      </c>
      <c r="D15" s="79" t="s">
        <v>121</v>
      </c>
      <c r="E15" s="79" t="s">
        <v>158</v>
      </c>
      <c r="F15" s="79" t="s">
        <v>133</v>
      </c>
      <c r="G15" s="102">
        <v>66736.970625000002</v>
      </c>
      <c r="H15" s="78">
        <v>8.9</v>
      </c>
      <c r="I15" s="102">
        <v>5.9395903859999999</v>
      </c>
      <c r="J15" s="103">
        <v>4.4505116270059219E-3</v>
      </c>
      <c r="K15" s="103">
        <f t="shared" si="0"/>
        <v>4.2873528834310164E-2</v>
      </c>
      <c r="L15" s="103">
        <f>I15/'סכום נכסי הקרן'!$C$42</f>
        <v>1.3887040088861537E-6</v>
      </c>
    </row>
    <row r="16" spans="2:12">
      <c r="B16" s="99" t="s">
        <v>1710</v>
      </c>
      <c r="C16" s="98" t="s">
        <v>1711</v>
      </c>
      <c r="D16" s="79" t="s">
        <v>121</v>
      </c>
      <c r="E16" s="79" t="s">
        <v>482</v>
      </c>
      <c r="F16" s="79" t="s">
        <v>133</v>
      </c>
      <c r="G16" s="102">
        <v>41133.478750000002</v>
      </c>
      <c r="H16" s="78">
        <v>59.5</v>
      </c>
      <c r="I16" s="102">
        <v>24.474419856000004</v>
      </c>
      <c r="J16" s="103">
        <v>3.357835E-3</v>
      </c>
      <c r="K16" s="103">
        <f t="shared" si="0"/>
        <v>0.17666281295634609</v>
      </c>
      <c r="L16" s="103">
        <f>I16/'סכום נכסי הקרן'!$C$42</f>
        <v>5.7222338175543824E-6</v>
      </c>
    </row>
    <row r="17" spans="2:12">
      <c r="B17" s="71"/>
      <c r="C17" s="98"/>
      <c r="D17" s="98"/>
      <c r="E17" s="98"/>
      <c r="F17" s="98"/>
      <c r="G17" s="102"/>
      <c r="H17" s="78"/>
      <c r="I17" s="98"/>
      <c r="J17" s="98"/>
      <c r="K17" s="103"/>
      <c r="L17" s="98"/>
    </row>
    <row r="18" spans="2:12">
      <c r="B18" s="85" t="s">
        <v>42</v>
      </c>
      <c r="C18" s="98"/>
      <c r="D18" s="98"/>
      <c r="E18" s="98"/>
      <c r="F18" s="98"/>
      <c r="G18" s="102"/>
      <c r="H18" s="78"/>
      <c r="I18" s="102">
        <v>6.5825333539999997</v>
      </c>
      <c r="J18" s="98"/>
      <c r="K18" s="103">
        <f t="shared" si="0"/>
        <v>4.7514460630270032E-2</v>
      </c>
      <c r="L18" s="103">
        <f>I18/'סכום נכסי הקרן'!$C$42</f>
        <v>1.5390270815430299E-6</v>
      </c>
    </row>
    <row r="19" spans="2:12">
      <c r="B19" s="82" t="s">
        <v>1712</v>
      </c>
      <c r="C19" s="70"/>
      <c r="D19" s="70"/>
      <c r="E19" s="70"/>
      <c r="F19" s="70"/>
      <c r="G19" s="100"/>
      <c r="H19" s="77"/>
      <c r="I19" s="100">
        <v>6.5825333539999997</v>
      </c>
      <c r="J19" s="70"/>
      <c r="K19" s="101">
        <f t="shared" si="0"/>
        <v>4.7514460630270032E-2</v>
      </c>
      <c r="L19" s="101">
        <f>I19/'סכום נכסי הקרן'!$C$42</f>
        <v>1.5390270815430299E-6</v>
      </c>
    </row>
    <row r="20" spans="2:12">
      <c r="B20" s="99" t="s">
        <v>1713</v>
      </c>
      <c r="C20" s="98" t="s">
        <v>1714</v>
      </c>
      <c r="D20" s="79" t="s">
        <v>1422</v>
      </c>
      <c r="E20" s="79" t="s">
        <v>770</v>
      </c>
      <c r="F20" s="79" t="s">
        <v>132</v>
      </c>
      <c r="G20" s="102">
        <v>10073.504999999999</v>
      </c>
      <c r="H20" s="78">
        <v>8</v>
      </c>
      <c r="I20" s="102">
        <v>2.8358931280000004</v>
      </c>
      <c r="J20" s="103">
        <v>3.0160194610778443E-4</v>
      </c>
      <c r="K20" s="103">
        <f t="shared" si="0"/>
        <v>2.0470224020988585E-2</v>
      </c>
      <c r="L20" s="103">
        <f>I20/'סכום נכסי הקרן'!$C$42</f>
        <v>6.6304507544980306E-7</v>
      </c>
    </row>
    <row r="21" spans="2:12">
      <c r="B21" s="99" t="s">
        <v>1715</v>
      </c>
      <c r="C21" s="98" t="s">
        <v>1716</v>
      </c>
      <c r="D21" s="79" t="s">
        <v>1437</v>
      </c>
      <c r="E21" s="79" t="s">
        <v>866</v>
      </c>
      <c r="F21" s="79" t="s">
        <v>132</v>
      </c>
      <c r="G21" s="102">
        <v>2661.7222259999999</v>
      </c>
      <c r="H21" s="78">
        <v>40</v>
      </c>
      <c r="I21" s="102">
        <v>3.7466402260000002</v>
      </c>
      <c r="J21" s="103">
        <v>1.0520641209486165E-4</v>
      </c>
      <c r="K21" s="103">
        <f t="shared" si="0"/>
        <v>2.7044236609281454E-2</v>
      </c>
      <c r="L21" s="103">
        <f>I21/'סכום נכסי הקרן'!$C$42</f>
        <v>8.759820060932271E-7</v>
      </c>
    </row>
    <row r="22" spans="2:12">
      <c r="B22" s="71"/>
      <c r="C22" s="98"/>
      <c r="D22" s="98"/>
      <c r="E22" s="98"/>
      <c r="F22" s="98"/>
      <c r="G22" s="102"/>
      <c r="H22" s="78"/>
      <c r="I22" s="98"/>
      <c r="J22" s="98"/>
      <c r="K22" s="103"/>
      <c r="L22" s="98"/>
    </row>
    <row r="23" spans="2:12">
      <c r="B23" s="81"/>
      <c r="C23" s="81"/>
      <c r="D23" s="81"/>
      <c r="E23" s="81"/>
      <c r="F23" s="81"/>
      <c r="G23" s="81"/>
      <c r="H23" s="81"/>
      <c r="I23" s="81"/>
      <c r="J23" s="81"/>
      <c r="K23" s="81"/>
      <c r="L23" s="81"/>
    </row>
    <row r="24" spans="2:12">
      <c r="B24" s="81"/>
      <c r="C24" s="81"/>
      <c r="D24" s="81"/>
      <c r="E24" s="81"/>
      <c r="F24" s="81"/>
      <c r="G24" s="81"/>
      <c r="H24" s="81"/>
      <c r="I24" s="81"/>
      <c r="J24" s="81"/>
      <c r="K24" s="81"/>
      <c r="L24" s="81"/>
    </row>
    <row r="25" spans="2:12">
      <c r="B25" s="128" t="s">
        <v>221</v>
      </c>
      <c r="C25" s="81"/>
      <c r="D25" s="81"/>
      <c r="E25" s="81"/>
      <c r="F25" s="81"/>
      <c r="G25" s="81"/>
      <c r="H25" s="81"/>
      <c r="I25" s="81"/>
      <c r="J25" s="81"/>
      <c r="K25" s="81"/>
      <c r="L25" s="81"/>
    </row>
    <row r="26" spans="2:12">
      <c r="B26" s="128" t="s">
        <v>113</v>
      </c>
      <c r="C26" s="81"/>
      <c r="D26" s="81"/>
      <c r="E26" s="81"/>
      <c r="F26" s="81"/>
      <c r="G26" s="81"/>
      <c r="H26" s="81"/>
      <c r="I26" s="81"/>
      <c r="J26" s="81"/>
      <c r="K26" s="81"/>
      <c r="L26" s="81"/>
    </row>
    <row r="27" spans="2:12">
      <c r="B27" s="128" t="s">
        <v>204</v>
      </c>
      <c r="C27" s="81"/>
      <c r="D27" s="81"/>
      <c r="E27" s="81"/>
      <c r="F27" s="81"/>
      <c r="G27" s="81"/>
      <c r="H27" s="81"/>
      <c r="I27" s="81"/>
      <c r="J27" s="81"/>
      <c r="K27" s="81"/>
      <c r="L27" s="81"/>
    </row>
    <row r="28" spans="2:12">
      <c r="B28" s="128" t="s">
        <v>212</v>
      </c>
      <c r="C28" s="81"/>
      <c r="D28" s="81"/>
      <c r="E28" s="81"/>
      <c r="F28" s="81"/>
      <c r="G28" s="81"/>
      <c r="H28" s="81"/>
      <c r="I28" s="81"/>
      <c r="J28" s="81"/>
      <c r="K28" s="81"/>
      <c r="L28" s="81"/>
    </row>
    <row r="29" spans="2:12">
      <c r="B29" s="81"/>
      <c r="C29" s="81"/>
      <c r="D29" s="81"/>
      <c r="E29" s="81"/>
      <c r="F29" s="81"/>
      <c r="G29" s="81"/>
      <c r="H29" s="81"/>
      <c r="I29" s="81"/>
      <c r="J29" s="81"/>
      <c r="K29" s="81"/>
      <c r="L29" s="81"/>
    </row>
    <row r="30" spans="2:12">
      <c r="B30" s="81"/>
      <c r="C30" s="81"/>
      <c r="D30" s="81"/>
      <c r="E30" s="81"/>
      <c r="F30" s="81"/>
      <c r="G30" s="81"/>
      <c r="H30" s="81"/>
      <c r="I30" s="81"/>
      <c r="J30" s="81"/>
      <c r="K30" s="81"/>
      <c r="L30" s="81"/>
    </row>
    <row r="31" spans="2:12">
      <c r="B31" s="81"/>
      <c r="C31" s="81"/>
      <c r="D31" s="81"/>
      <c r="E31" s="81"/>
      <c r="F31" s="81"/>
      <c r="G31" s="81"/>
      <c r="H31" s="81"/>
      <c r="I31" s="81"/>
      <c r="J31" s="81"/>
      <c r="K31" s="81"/>
      <c r="L31" s="81"/>
    </row>
    <row r="32" spans="2:12">
      <c r="B32" s="81"/>
      <c r="C32" s="81"/>
      <c r="D32" s="81"/>
      <c r="E32" s="81"/>
      <c r="F32" s="81"/>
      <c r="G32" s="81"/>
      <c r="H32" s="81"/>
      <c r="I32" s="81"/>
      <c r="J32" s="81"/>
      <c r="K32" s="81"/>
      <c r="L32" s="81"/>
    </row>
    <row r="33" spans="2:12">
      <c r="B33" s="81"/>
      <c r="C33" s="81"/>
      <c r="D33" s="81"/>
      <c r="E33" s="81"/>
      <c r="F33" s="81"/>
      <c r="G33" s="81"/>
      <c r="H33" s="81"/>
      <c r="I33" s="81"/>
      <c r="J33" s="81"/>
      <c r="K33" s="81"/>
      <c r="L33" s="81"/>
    </row>
    <row r="34" spans="2:12">
      <c r="B34" s="81"/>
      <c r="C34" s="81"/>
      <c r="D34" s="81"/>
      <c r="E34" s="81"/>
      <c r="F34" s="81"/>
      <c r="G34" s="81"/>
      <c r="H34" s="81"/>
      <c r="I34" s="81"/>
      <c r="J34" s="81"/>
      <c r="K34" s="81"/>
      <c r="L34" s="81"/>
    </row>
    <row r="35" spans="2:12">
      <c r="B35" s="81"/>
      <c r="C35" s="81"/>
      <c r="D35" s="81"/>
      <c r="E35" s="81"/>
      <c r="F35" s="81"/>
      <c r="G35" s="81"/>
      <c r="H35" s="81"/>
      <c r="I35" s="81"/>
      <c r="J35" s="81"/>
      <c r="K35" s="81"/>
      <c r="L35" s="81"/>
    </row>
    <row r="36" spans="2:12">
      <c r="B36" s="81"/>
      <c r="C36" s="81"/>
      <c r="D36" s="81"/>
      <c r="E36" s="81"/>
      <c r="F36" s="81"/>
      <c r="G36" s="81"/>
      <c r="H36" s="81"/>
      <c r="I36" s="81"/>
      <c r="J36" s="81"/>
      <c r="K36" s="81"/>
      <c r="L36" s="81"/>
    </row>
    <row r="37" spans="2:12">
      <c r="B37" s="81"/>
      <c r="C37" s="81"/>
      <c r="D37" s="81"/>
      <c r="E37" s="81"/>
      <c r="F37" s="81"/>
      <c r="G37" s="81"/>
      <c r="H37" s="81"/>
      <c r="I37" s="81"/>
      <c r="J37" s="81"/>
      <c r="K37" s="81"/>
      <c r="L37" s="81"/>
    </row>
    <row r="38" spans="2:12">
      <c r="B38" s="81"/>
      <c r="C38" s="81"/>
      <c r="D38" s="81"/>
      <c r="E38" s="81"/>
      <c r="F38" s="81"/>
      <c r="G38" s="81"/>
      <c r="H38" s="81"/>
      <c r="I38" s="81"/>
      <c r="J38" s="81"/>
      <c r="K38" s="81"/>
      <c r="L38" s="81"/>
    </row>
    <row r="39" spans="2:12">
      <c r="B39" s="81"/>
      <c r="C39" s="81"/>
      <c r="D39" s="81"/>
      <c r="E39" s="81"/>
      <c r="F39" s="81"/>
      <c r="G39" s="81"/>
      <c r="H39" s="81"/>
      <c r="I39" s="81"/>
      <c r="J39" s="81"/>
      <c r="K39" s="81"/>
      <c r="L39" s="81"/>
    </row>
    <row r="40" spans="2:12">
      <c r="B40" s="81"/>
      <c r="C40" s="81"/>
      <c r="D40" s="81"/>
      <c r="E40" s="81"/>
      <c r="F40" s="81"/>
      <c r="G40" s="81"/>
      <c r="H40" s="81"/>
      <c r="I40" s="81"/>
      <c r="J40" s="81"/>
      <c r="K40" s="81"/>
      <c r="L40" s="81"/>
    </row>
    <row r="41" spans="2:12">
      <c r="B41" s="81"/>
      <c r="C41" s="81"/>
      <c r="D41" s="81"/>
      <c r="E41" s="81"/>
      <c r="F41" s="81"/>
      <c r="G41" s="81"/>
      <c r="H41" s="81"/>
      <c r="I41" s="81"/>
      <c r="J41" s="81"/>
      <c r="K41" s="81"/>
      <c r="L41" s="81"/>
    </row>
    <row r="42" spans="2:12">
      <c r="B42" s="81"/>
      <c r="C42" s="81"/>
      <c r="D42" s="81"/>
      <c r="E42" s="81"/>
      <c r="F42" s="81"/>
      <c r="G42" s="81"/>
      <c r="H42" s="81"/>
      <c r="I42" s="81"/>
      <c r="J42" s="81"/>
      <c r="K42" s="81"/>
      <c r="L42" s="81"/>
    </row>
    <row r="43" spans="2:12">
      <c r="B43" s="81"/>
      <c r="C43" s="81"/>
      <c r="D43" s="81"/>
      <c r="E43" s="81"/>
      <c r="F43" s="81"/>
      <c r="G43" s="81"/>
      <c r="H43" s="81"/>
      <c r="I43" s="81"/>
      <c r="J43" s="81"/>
      <c r="K43" s="81"/>
      <c r="L43" s="81"/>
    </row>
    <row r="44" spans="2:12">
      <c r="B44" s="81"/>
      <c r="C44" s="81"/>
      <c r="D44" s="81"/>
      <c r="E44" s="81"/>
      <c r="F44" s="81"/>
      <c r="G44" s="81"/>
      <c r="H44" s="81"/>
      <c r="I44" s="81"/>
      <c r="J44" s="81"/>
      <c r="K44" s="81"/>
      <c r="L44" s="81"/>
    </row>
    <row r="45" spans="2:12">
      <c r="B45" s="81"/>
      <c r="C45" s="81"/>
      <c r="D45" s="81"/>
      <c r="E45" s="81"/>
      <c r="F45" s="81"/>
      <c r="G45" s="81"/>
      <c r="H45" s="81"/>
      <c r="I45" s="81"/>
      <c r="J45" s="81"/>
      <c r="K45" s="81"/>
      <c r="L45" s="81"/>
    </row>
    <row r="46" spans="2:12">
      <c r="B46" s="81"/>
      <c r="C46" s="81"/>
      <c r="D46" s="81"/>
      <c r="E46" s="81"/>
      <c r="F46" s="81"/>
      <c r="G46" s="81"/>
      <c r="H46" s="81"/>
      <c r="I46" s="81"/>
      <c r="J46" s="81"/>
      <c r="K46" s="81"/>
      <c r="L46" s="81"/>
    </row>
    <row r="47" spans="2:12">
      <c r="B47" s="81"/>
      <c r="C47" s="81"/>
      <c r="D47" s="81"/>
      <c r="E47" s="81"/>
      <c r="F47" s="81"/>
      <c r="G47" s="81"/>
      <c r="H47" s="81"/>
      <c r="I47" s="81"/>
      <c r="J47" s="81"/>
      <c r="K47" s="81"/>
      <c r="L47" s="81"/>
    </row>
    <row r="48" spans="2:12">
      <c r="B48" s="81"/>
      <c r="C48" s="81"/>
      <c r="D48" s="81"/>
      <c r="E48" s="81"/>
      <c r="F48" s="81"/>
      <c r="G48" s="81"/>
      <c r="H48" s="81"/>
      <c r="I48" s="81"/>
      <c r="J48" s="81"/>
      <c r="K48" s="81"/>
      <c r="L48" s="81"/>
    </row>
    <row r="49" spans="2:12">
      <c r="B49" s="81"/>
      <c r="C49" s="81"/>
      <c r="D49" s="81"/>
      <c r="E49" s="81"/>
      <c r="F49" s="81"/>
      <c r="G49" s="81"/>
      <c r="H49" s="81"/>
      <c r="I49" s="81"/>
      <c r="J49" s="81"/>
      <c r="K49" s="81"/>
      <c r="L49" s="81"/>
    </row>
    <row r="50" spans="2:12">
      <c r="B50" s="81"/>
      <c r="C50" s="81"/>
      <c r="D50" s="81"/>
      <c r="E50" s="81"/>
      <c r="F50" s="81"/>
      <c r="G50" s="81"/>
      <c r="H50" s="81"/>
      <c r="I50" s="81"/>
      <c r="J50" s="81"/>
      <c r="K50" s="81"/>
      <c r="L50" s="81"/>
    </row>
    <row r="51" spans="2:12"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</row>
    <row r="52" spans="2:12">
      <c r="B52" s="81"/>
      <c r="C52" s="81"/>
      <c r="D52" s="81"/>
      <c r="E52" s="81"/>
      <c r="F52" s="81"/>
      <c r="G52" s="81"/>
      <c r="H52" s="81"/>
      <c r="I52" s="81"/>
      <c r="J52" s="81"/>
      <c r="K52" s="81"/>
      <c r="L52" s="81"/>
    </row>
    <row r="53" spans="2:12">
      <c r="B53" s="81"/>
      <c r="C53" s="81"/>
      <c r="D53" s="81"/>
      <c r="E53" s="81"/>
      <c r="F53" s="81"/>
      <c r="G53" s="81"/>
      <c r="H53" s="81"/>
      <c r="I53" s="81"/>
      <c r="J53" s="81"/>
      <c r="K53" s="81"/>
      <c r="L53" s="81"/>
    </row>
    <row r="54" spans="2:12">
      <c r="B54" s="81"/>
      <c r="C54" s="81"/>
      <c r="D54" s="81"/>
      <c r="E54" s="81"/>
      <c r="F54" s="81"/>
      <c r="G54" s="81"/>
      <c r="H54" s="81"/>
      <c r="I54" s="81"/>
      <c r="J54" s="81"/>
      <c r="K54" s="81"/>
      <c r="L54" s="81"/>
    </row>
    <row r="55" spans="2:12">
      <c r="B55" s="81"/>
      <c r="C55" s="81"/>
      <c r="D55" s="81"/>
      <c r="E55" s="81"/>
      <c r="F55" s="81"/>
      <c r="G55" s="81"/>
      <c r="H55" s="81"/>
      <c r="I55" s="81"/>
      <c r="J55" s="81"/>
      <c r="K55" s="81"/>
      <c r="L55" s="81"/>
    </row>
    <row r="56" spans="2:12">
      <c r="B56" s="81"/>
      <c r="C56" s="81"/>
      <c r="D56" s="81"/>
      <c r="E56" s="81"/>
      <c r="F56" s="81"/>
      <c r="G56" s="81"/>
      <c r="H56" s="81"/>
      <c r="I56" s="81"/>
      <c r="J56" s="81"/>
      <c r="K56" s="81"/>
      <c r="L56" s="81"/>
    </row>
    <row r="57" spans="2:12">
      <c r="B57" s="81"/>
      <c r="C57" s="81"/>
      <c r="D57" s="81"/>
      <c r="E57" s="81"/>
      <c r="F57" s="81"/>
      <c r="G57" s="81"/>
      <c r="H57" s="81"/>
      <c r="I57" s="81"/>
      <c r="J57" s="81"/>
      <c r="K57" s="81"/>
      <c r="L57" s="81"/>
    </row>
    <row r="58" spans="2:12">
      <c r="B58" s="81"/>
      <c r="C58" s="81"/>
      <c r="D58" s="81"/>
      <c r="E58" s="81"/>
      <c r="F58" s="81"/>
      <c r="G58" s="81"/>
      <c r="H58" s="81"/>
      <c r="I58" s="81"/>
      <c r="J58" s="81"/>
      <c r="K58" s="81"/>
      <c r="L58" s="81"/>
    </row>
    <row r="59" spans="2:12">
      <c r="B59" s="81"/>
      <c r="C59" s="81"/>
      <c r="D59" s="81"/>
      <c r="E59" s="81"/>
      <c r="F59" s="81"/>
      <c r="G59" s="81"/>
      <c r="H59" s="81"/>
      <c r="I59" s="81"/>
      <c r="J59" s="81"/>
      <c r="K59" s="81"/>
      <c r="L59" s="81"/>
    </row>
    <row r="60" spans="2:12">
      <c r="B60" s="81"/>
      <c r="C60" s="81"/>
      <c r="D60" s="81"/>
      <c r="E60" s="81"/>
      <c r="F60" s="81"/>
      <c r="G60" s="81"/>
      <c r="H60" s="81"/>
      <c r="I60" s="81"/>
      <c r="J60" s="81"/>
      <c r="K60" s="81"/>
      <c r="L60" s="81"/>
    </row>
    <row r="61" spans="2:12">
      <c r="B61" s="81"/>
      <c r="C61" s="81"/>
      <c r="D61" s="81"/>
      <c r="E61" s="81"/>
      <c r="F61" s="81"/>
      <c r="G61" s="81"/>
      <c r="H61" s="81"/>
      <c r="I61" s="81"/>
      <c r="J61" s="81"/>
      <c r="K61" s="81"/>
      <c r="L61" s="81"/>
    </row>
    <row r="62" spans="2:12">
      <c r="B62" s="81"/>
      <c r="C62" s="81"/>
      <c r="D62" s="81"/>
      <c r="E62" s="81"/>
      <c r="F62" s="81"/>
      <c r="G62" s="81"/>
      <c r="H62" s="81"/>
      <c r="I62" s="81"/>
      <c r="J62" s="81"/>
      <c r="K62" s="81"/>
      <c r="L62" s="81"/>
    </row>
    <row r="63" spans="2:12">
      <c r="B63" s="81"/>
      <c r="C63" s="81"/>
      <c r="D63" s="81"/>
      <c r="E63" s="81"/>
      <c r="F63" s="81"/>
      <c r="G63" s="81"/>
      <c r="H63" s="81"/>
      <c r="I63" s="81"/>
      <c r="J63" s="81"/>
      <c r="K63" s="81"/>
      <c r="L63" s="81"/>
    </row>
    <row r="64" spans="2:12">
      <c r="B64" s="81"/>
      <c r="C64" s="81"/>
      <c r="D64" s="81"/>
      <c r="E64" s="81"/>
      <c r="F64" s="81"/>
      <c r="G64" s="81"/>
      <c r="H64" s="81"/>
      <c r="I64" s="81"/>
      <c r="J64" s="81"/>
      <c r="K64" s="81"/>
      <c r="L64" s="81"/>
    </row>
    <row r="65" spans="2:12">
      <c r="B65" s="81"/>
      <c r="C65" s="81"/>
      <c r="D65" s="81"/>
      <c r="E65" s="81"/>
      <c r="F65" s="81"/>
      <c r="G65" s="81"/>
      <c r="H65" s="81"/>
      <c r="I65" s="81"/>
      <c r="J65" s="81"/>
      <c r="K65" s="81"/>
      <c r="L65" s="81"/>
    </row>
    <row r="66" spans="2:12">
      <c r="B66" s="81"/>
      <c r="C66" s="81"/>
      <c r="D66" s="81"/>
      <c r="E66" s="81"/>
      <c r="F66" s="81"/>
      <c r="G66" s="81"/>
      <c r="H66" s="81"/>
      <c r="I66" s="81"/>
      <c r="J66" s="81"/>
      <c r="K66" s="81"/>
      <c r="L66" s="81"/>
    </row>
    <row r="67" spans="2:12">
      <c r="B67" s="81"/>
      <c r="C67" s="81"/>
      <c r="D67" s="81"/>
      <c r="E67" s="81"/>
      <c r="F67" s="81"/>
      <c r="G67" s="81"/>
      <c r="H67" s="81"/>
      <c r="I67" s="81"/>
      <c r="J67" s="81"/>
      <c r="K67" s="81"/>
      <c r="L67" s="81"/>
    </row>
    <row r="68" spans="2:12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</row>
    <row r="69" spans="2:12">
      <c r="B69" s="81"/>
      <c r="C69" s="81"/>
      <c r="D69" s="81"/>
      <c r="E69" s="81"/>
      <c r="F69" s="81"/>
      <c r="G69" s="81"/>
      <c r="H69" s="81"/>
      <c r="I69" s="81"/>
      <c r="J69" s="81"/>
      <c r="K69" s="81"/>
      <c r="L69" s="81"/>
    </row>
    <row r="70" spans="2:12">
      <c r="B70" s="81"/>
      <c r="C70" s="81"/>
      <c r="D70" s="81"/>
      <c r="E70" s="81"/>
      <c r="F70" s="81"/>
      <c r="G70" s="81"/>
      <c r="H70" s="81"/>
      <c r="I70" s="81"/>
      <c r="J70" s="81"/>
      <c r="K70" s="81"/>
      <c r="L70" s="81"/>
    </row>
    <row r="71" spans="2:12">
      <c r="B71" s="81"/>
      <c r="C71" s="81"/>
      <c r="D71" s="81"/>
      <c r="E71" s="81"/>
      <c r="F71" s="81"/>
      <c r="G71" s="81"/>
      <c r="H71" s="81"/>
      <c r="I71" s="81"/>
      <c r="J71" s="81"/>
      <c r="K71" s="81"/>
      <c r="L71" s="81"/>
    </row>
    <row r="72" spans="2:12">
      <c r="B72" s="81"/>
      <c r="C72" s="81"/>
      <c r="D72" s="81"/>
      <c r="E72" s="81"/>
      <c r="F72" s="81"/>
      <c r="G72" s="81"/>
      <c r="H72" s="81"/>
      <c r="I72" s="81"/>
      <c r="J72" s="81"/>
      <c r="K72" s="81"/>
      <c r="L72" s="81"/>
    </row>
    <row r="73" spans="2:12">
      <c r="B73" s="81"/>
      <c r="C73" s="81"/>
      <c r="D73" s="81"/>
      <c r="E73" s="81"/>
      <c r="F73" s="81"/>
      <c r="G73" s="81"/>
      <c r="H73" s="81"/>
      <c r="I73" s="81"/>
      <c r="J73" s="81"/>
      <c r="K73" s="81"/>
      <c r="L73" s="81"/>
    </row>
    <row r="74" spans="2:12">
      <c r="B74" s="81"/>
      <c r="C74" s="81"/>
      <c r="D74" s="81"/>
      <c r="E74" s="81"/>
      <c r="F74" s="81"/>
      <c r="G74" s="81"/>
      <c r="H74" s="81"/>
      <c r="I74" s="81"/>
      <c r="J74" s="81"/>
      <c r="K74" s="81"/>
      <c r="L74" s="81"/>
    </row>
    <row r="75" spans="2:12">
      <c r="B75" s="81"/>
      <c r="C75" s="81"/>
      <c r="D75" s="81"/>
      <c r="E75" s="81"/>
      <c r="F75" s="81"/>
      <c r="G75" s="81"/>
      <c r="H75" s="81"/>
      <c r="I75" s="81"/>
      <c r="J75" s="81"/>
      <c r="K75" s="81"/>
      <c r="L75" s="81"/>
    </row>
    <row r="76" spans="2:12">
      <c r="B76" s="81"/>
      <c r="C76" s="81"/>
      <c r="D76" s="81"/>
      <c r="E76" s="81"/>
      <c r="F76" s="81"/>
      <c r="G76" s="81"/>
      <c r="H76" s="81"/>
      <c r="I76" s="81"/>
      <c r="J76" s="81"/>
      <c r="K76" s="81"/>
      <c r="L76" s="81"/>
    </row>
    <row r="77" spans="2:12">
      <c r="B77" s="81"/>
      <c r="C77" s="81"/>
      <c r="D77" s="81"/>
      <c r="E77" s="81"/>
      <c r="F77" s="81"/>
      <c r="G77" s="81"/>
      <c r="H77" s="81"/>
      <c r="I77" s="81"/>
      <c r="J77" s="81"/>
      <c r="K77" s="81"/>
      <c r="L77" s="81"/>
    </row>
    <row r="78" spans="2:12">
      <c r="B78" s="81"/>
      <c r="C78" s="81"/>
      <c r="D78" s="81"/>
      <c r="E78" s="81"/>
      <c r="F78" s="81"/>
      <c r="G78" s="81"/>
      <c r="H78" s="81"/>
      <c r="I78" s="81"/>
      <c r="J78" s="81"/>
      <c r="K78" s="81"/>
      <c r="L78" s="81"/>
    </row>
    <row r="79" spans="2:12">
      <c r="B79" s="81"/>
      <c r="C79" s="81"/>
      <c r="D79" s="81"/>
      <c r="E79" s="81"/>
      <c r="F79" s="81"/>
      <c r="G79" s="81"/>
      <c r="H79" s="81"/>
      <c r="I79" s="81"/>
      <c r="J79" s="81"/>
      <c r="K79" s="81"/>
      <c r="L79" s="81"/>
    </row>
    <row r="80" spans="2:12">
      <c r="B80" s="81"/>
      <c r="C80" s="81"/>
      <c r="D80" s="81"/>
      <c r="E80" s="81"/>
      <c r="F80" s="81"/>
      <c r="G80" s="81"/>
      <c r="H80" s="81"/>
      <c r="I80" s="81"/>
      <c r="J80" s="81"/>
      <c r="K80" s="81"/>
      <c r="L80" s="81"/>
    </row>
    <row r="81" spans="2:12">
      <c r="B81" s="81"/>
      <c r="C81" s="81"/>
      <c r="D81" s="81"/>
      <c r="E81" s="81"/>
      <c r="F81" s="81"/>
      <c r="G81" s="81"/>
      <c r="H81" s="81"/>
      <c r="I81" s="81"/>
      <c r="J81" s="81"/>
      <c r="K81" s="81"/>
      <c r="L81" s="81"/>
    </row>
    <row r="82" spans="2:12">
      <c r="B82" s="81"/>
      <c r="C82" s="81"/>
      <c r="D82" s="81"/>
      <c r="E82" s="81"/>
      <c r="F82" s="81"/>
      <c r="G82" s="81"/>
      <c r="H82" s="81"/>
      <c r="I82" s="81"/>
      <c r="J82" s="81"/>
      <c r="K82" s="81"/>
      <c r="L82" s="81"/>
    </row>
    <row r="83" spans="2:12">
      <c r="B83" s="81"/>
      <c r="C83" s="81"/>
      <c r="D83" s="81"/>
      <c r="E83" s="81"/>
      <c r="F83" s="81"/>
      <c r="G83" s="81"/>
      <c r="H83" s="81"/>
      <c r="I83" s="81"/>
      <c r="J83" s="81"/>
      <c r="K83" s="81"/>
      <c r="L83" s="81"/>
    </row>
    <row r="84" spans="2:12">
      <c r="B84" s="81"/>
      <c r="C84" s="81"/>
      <c r="D84" s="81"/>
      <c r="E84" s="81"/>
      <c r="F84" s="81"/>
      <c r="G84" s="81"/>
      <c r="H84" s="81"/>
      <c r="I84" s="81"/>
      <c r="J84" s="81"/>
      <c r="K84" s="81"/>
      <c r="L84" s="81"/>
    </row>
    <row r="85" spans="2:12">
      <c r="B85" s="81"/>
      <c r="C85" s="81"/>
      <c r="D85" s="81"/>
      <c r="E85" s="81"/>
      <c r="F85" s="81"/>
      <c r="G85" s="81"/>
      <c r="H85" s="81"/>
      <c r="I85" s="81"/>
      <c r="J85" s="81"/>
      <c r="K85" s="81"/>
      <c r="L85" s="81"/>
    </row>
    <row r="86" spans="2:12">
      <c r="B86" s="81"/>
      <c r="C86" s="81"/>
      <c r="D86" s="81"/>
      <c r="E86" s="81"/>
      <c r="F86" s="81"/>
      <c r="G86" s="81"/>
      <c r="H86" s="81"/>
      <c r="I86" s="81"/>
      <c r="J86" s="81"/>
      <c r="K86" s="81"/>
      <c r="L86" s="81"/>
    </row>
    <row r="87" spans="2:12">
      <c r="B87" s="81"/>
      <c r="C87" s="81"/>
      <c r="D87" s="81"/>
      <c r="E87" s="81"/>
      <c r="F87" s="81"/>
      <c r="G87" s="81"/>
      <c r="H87" s="81"/>
      <c r="I87" s="81"/>
      <c r="J87" s="81"/>
      <c r="K87" s="81"/>
      <c r="L87" s="81"/>
    </row>
    <row r="88" spans="2:12">
      <c r="B88" s="81"/>
      <c r="C88" s="81"/>
      <c r="D88" s="81"/>
      <c r="E88" s="81"/>
      <c r="F88" s="81"/>
      <c r="G88" s="81"/>
      <c r="H88" s="81"/>
      <c r="I88" s="81"/>
      <c r="J88" s="81"/>
      <c r="K88" s="81"/>
      <c r="L88" s="81"/>
    </row>
    <row r="89" spans="2:12">
      <c r="B89" s="81"/>
      <c r="C89" s="81"/>
      <c r="D89" s="81"/>
      <c r="E89" s="81"/>
      <c r="F89" s="81"/>
      <c r="G89" s="81"/>
      <c r="H89" s="81"/>
      <c r="I89" s="81"/>
      <c r="J89" s="81"/>
      <c r="K89" s="81"/>
      <c r="L89" s="81"/>
    </row>
    <row r="90" spans="2:12">
      <c r="B90" s="81"/>
      <c r="C90" s="81"/>
      <c r="D90" s="81"/>
      <c r="E90" s="81"/>
      <c r="F90" s="81"/>
      <c r="G90" s="81"/>
      <c r="H90" s="81"/>
      <c r="I90" s="81"/>
      <c r="J90" s="81"/>
      <c r="K90" s="81"/>
      <c r="L90" s="81"/>
    </row>
    <row r="91" spans="2:12">
      <c r="B91" s="81"/>
      <c r="C91" s="81"/>
      <c r="D91" s="81"/>
      <c r="E91" s="81"/>
      <c r="F91" s="81"/>
      <c r="G91" s="81"/>
      <c r="H91" s="81"/>
      <c r="I91" s="81"/>
      <c r="J91" s="81"/>
      <c r="K91" s="81"/>
      <c r="L91" s="81"/>
    </row>
    <row r="92" spans="2:12">
      <c r="B92" s="81"/>
      <c r="C92" s="81"/>
      <c r="D92" s="81"/>
      <c r="E92" s="81"/>
      <c r="F92" s="81"/>
      <c r="G92" s="81"/>
      <c r="H92" s="81"/>
      <c r="I92" s="81"/>
      <c r="J92" s="81"/>
      <c r="K92" s="81"/>
      <c r="L92" s="81"/>
    </row>
    <row r="93" spans="2:12">
      <c r="B93" s="81"/>
      <c r="C93" s="81"/>
      <c r="D93" s="81"/>
      <c r="E93" s="81"/>
      <c r="F93" s="81"/>
      <c r="G93" s="81"/>
      <c r="H93" s="81"/>
      <c r="I93" s="81"/>
      <c r="J93" s="81"/>
      <c r="K93" s="81"/>
      <c r="L93" s="81"/>
    </row>
    <row r="94" spans="2:12">
      <c r="B94" s="81"/>
      <c r="C94" s="81"/>
      <c r="D94" s="81"/>
      <c r="E94" s="81"/>
      <c r="F94" s="81"/>
      <c r="G94" s="81"/>
      <c r="H94" s="81"/>
      <c r="I94" s="81"/>
      <c r="J94" s="81"/>
      <c r="K94" s="81"/>
      <c r="L94" s="81"/>
    </row>
    <row r="95" spans="2:12">
      <c r="B95" s="81"/>
      <c r="C95" s="81"/>
      <c r="D95" s="81"/>
      <c r="E95" s="81"/>
      <c r="F95" s="81"/>
      <c r="G95" s="81"/>
      <c r="H95" s="81"/>
      <c r="I95" s="81"/>
      <c r="J95" s="81"/>
      <c r="K95" s="81"/>
      <c r="L95" s="81"/>
    </row>
    <row r="96" spans="2:12">
      <c r="B96" s="81"/>
      <c r="C96" s="81"/>
      <c r="D96" s="81"/>
      <c r="E96" s="81"/>
      <c r="F96" s="81"/>
      <c r="G96" s="81"/>
      <c r="H96" s="81"/>
      <c r="I96" s="81"/>
      <c r="J96" s="81"/>
      <c r="K96" s="81"/>
      <c r="L96" s="81"/>
    </row>
    <row r="97" spans="2:12">
      <c r="B97" s="81"/>
      <c r="C97" s="81"/>
      <c r="D97" s="81"/>
      <c r="E97" s="81"/>
      <c r="F97" s="81"/>
      <c r="G97" s="81"/>
      <c r="H97" s="81"/>
      <c r="I97" s="81"/>
      <c r="J97" s="81"/>
      <c r="K97" s="81"/>
      <c r="L97" s="81"/>
    </row>
    <row r="98" spans="2:12">
      <c r="B98" s="81"/>
      <c r="C98" s="81"/>
      <c r="D98" s="81"/>
      <c r="E98" s="81"/>
      <c r="F98" s="81"/>
      <c r="G98" s="81"/>
      <c r="H98" s="81"/>
      <c r="I98" s="81"/>
      <c r="J98" s="81"/>
      <c r="K98" s="81"/>
      <c r="L98" s="81"/>
    </row>
    <row r="99" spans="2:12">
      <c r="B99" s="81"/>
      <c r="C99" s="81"/>
      <c r="D99" s="81"/>
      <c r="E99" s="81"/>
      <c r="F99" s="81"/>
      <c r="G99" s="81"/>
      <c r="H99" s="81"/>
      <c r="I99" s="81"/>
      <c r="J99" s="81"/>
      <c r="K99" s="81"/>
      <c r="L99" s="81"/>
    </row>
    <row r="100" spans="2:12">
      <c r="B100" s="81"/>
      <c r="C100" s="81"/>
      <c r="D100" s="81"/>
      <c r="E100" s="81"/>
      <c r="F100" s="81"/>
      <c r="G100" s="81"/>
      <c r="H100" s="81"/>
      <c r="I100" s="81"/>
      <c r="J100" s="81"/>
      <c r="K100" s="81"/>
      <c r="L100" s="81"/>
    </row>
    <row r="101" spans="2:12">
      <c r="B101" s="81"/>
      <c r="C101" s="81"/>
      <c r="D101" s="81"/>
      <c r="E101" s="81"/>
      <c r="F101" s="81"/>
      <c r="G101" s="81"/>
      <c r="H101" s="81"/>
      <c r="I101" s="81"/>
      <c r="J101" s="81"/>
      <c r="K101" s="81"/>
      <c r="L101" s="81"/>
    </row>
    <row r="102" spans="2:12">
      <c r="B102" s="81"/>
      <c r="C102" s="81"/>
      <c r="D102" s="81"/>
      <c r="E102" s="81"/>
      <c r="F102" s="81"/>
      <c r="G102" s="81"/>
      <c r="H102" s="81"/>
      <c r="I102" s="81"/>
      <c r="J102" s="81"/>
      <c r="K102" s="81"/>
      <c r="L102" s="81"/>
    </row>
    <row r="103" spans="2:12">
      <c r="B103" s="81"/>
      <c r="C103" s="81"/>
      <c r="D103" s="81"/>
      <c r="E103" s="81"/>
      <c r="F103" s="81"/>
      <c r="G103" s="81"/>
      <c r="H103" s="81"/>
      <c r="I103" s="81"/>
      <c r="J103" s="81"/>
      <c r="K103" s="81"/>
      <c r="L103" s="81"/>
    </row>
    <row r="104" spans="2:12">
      <c r="B104" s="81"/>
      <c r="C104" s="81"/>
      <c r="D104" s="81"/>
      <c r="E104" s="81"/>
      <c r="F104" s="81"/>
      <c r="G104" s="81"/>
      <c r="H104" s="81"/>
      <c r="I104" s="81"/>
      <c r="J104" s="81"/>
      <c r="K104" s="81"/>
      <c r="L104" s="81"/>
    </row>
    <row r="105" spans="2:12">
      <c r="B105" s="81"/>
      <c r="C105" s="81"/>
      <c r="D105" s="81"/>
      <c r="E105" s="81"/>
      <c r="F105" s="81"/>
      <c r="G105" s="81"/>
      <c r="H105" s="81"/>
      <c r="I105" s="81"/>
      <c r="J105" s="81"/>
      <c r="K105" s="81"/>
      <c r="L105" s="81"/>
    </row>
    <row r="106" spans="2:12">
      <c r="B106" s="81"/>
      <c r="C106" s="81"/>
      <c r="D106" s="81"/>
      <c r="E106" s="81"/>
      <c r="F106" s="81"/>
      <c r="G106" s="81"/>
      <c r="H106" s="81"/>
      <c r="I106" s="81"/>
      <c r="J106" s="81"/>
      <c r="K106" s="81"/>
      <c r="L106" s="81"/>
    </row>
    <row r="107" spans="2:12">
      <c r="B107" s="81"/>
      <c r="C107" s="81"/>
      <c r="D107" s="81"/>
      <c r="E107" s="81"/>
      <c r="F107" s="81"/>
      <c r="G107" s="81"/>
      <c r="H107" s="81"/>
      <c r="I107" s="81"/>
      <c r="J107" s="81"/>
      <c r="K107" s="81"/>
      <c r="L107" s="81"/>
    </row>
    <row r="108" spans="2:12">
      <c r="B108" s="81"/>
      <c r="C108" s="81"/>
      <c r="D108" s="81"/>
      <c r="E108" s="81"/>
      <c r="F108" s="81"/>
      <c r="G108" s="81"/>
      <c r="H108" s="81"/>
      <c r="I108" s="81"/>
      <c r="J108" s="81"/>
      <c r="K108" s="81"/>
      <c r="L108" s="81"/>
    </row>
    <row r="109" spans="2:12">
      <c r="B109" s="81"/>
      <c r="C109" s="81"/>
      <c r="D109" s="81"/>
      <c r="E109" s="81"/>
      <c r="F109" s="81"/>
      <c r="G109" s="81"/>
      <c r="H109" s="81"/>
      <c r="I109" s="81"/>
      <c r="J109" s="81"/>
      <c r="K109" s="81"/>
      <c r="L109" s="81"/>
    </row>
    <row r="110" spans="2:12">
      <c r="B110" s="81"/>
      <c r="C110" s="81"/>
      <c r="D110" s="81"/>
      <c r="E110" s="81"/>
      <c r="F110" s="81"/>
      <c r="G110" s="81"/>
      <c r="H110" s="81"/>
      <c r="I110" s="81"/>
      <c r="J110" s="81"/>
      <c r="K110" s="81"/>
      <c r="L110" s="81"/>
    </row>
    <row r="111" spans="2:12">
      <c r="B111" s="81"/>
      <c r="C111" s="81"/>
      <c r="D111" s="81"/>
      <c r="E111" s="81"/>
      <c r="F111" s="81"/>
      <c r="G111" s="81"/>
      <c r="H111" s="81"/>
      <c r="I111" s="81"/>
      <c r="J111" s="81"/>
      <c r="K111" s="81"/>
      <c r="L111" s="81"/>
    </row>
    <row r="112" spans="2:12">
      <c r="B112" s="81"/>
      <c r="C112" s="81"/>
      <c r="D112" s="81"/>
      <c r="E112" s="81"/>
      <c r="F112" s="81"/>
      <c r="G112" s="81"/>
      <c r="H112" s="81"/>
      <c r="I112" s="81"/>
      <c r="J112" s="81"/>
      <c r="K112" s="81"/>
      <c r="L112" s="81"/>
    </row>
    <row r="113" spans="2:12">
      <c r="B113" s="81"/>
      <c r="C113" s="81"/>
      <c r="D113" s="81"/>
      <c r="E113" s="81"/>
      <c r="F113" s="81"/>
      <c r="G113" s="81"/>
      <c r="H113" s="81"/>
      <c r="I113" s="81"/>
      <c r="J113" s="81"/>
      <c r="K113" s="81"/>
      <c r="L113" s="81"/>
    </row>
    <row r="114" spans="2:12">
      <c r="B114" s="81"/>
      <c r="C114" s="81"/>
      <c r="D114" s="81"/>
      <c r="E114" s="81"/>
      <c r="F114" s="81"/>
      <c r="G114" s="81"/>
      <c r="H114" s="81"/>
      <c r="I114" s="81"/>
      <c r="J114" s="81"/>
      <c r="K114" s="81"/>
      <c r="L114" s="81"/>
    </row>
    <row r="115" spans="2:12">
      <c r="B115" s="81"/>
      <c r="C115" s="81"/>
      <c r="D115" s="81"/>
      <c r="E115" s="81"/>
      <c r="F115" s="81"/>
      <c r="G115" s="81"/>
      <c r="H115" s="81"/>
      <c r="I115" s="81"/>
      <c r="J115" s="81"/>
      <c r="K115" s="81"/>
      <c r="L115" s="81"/>
    </row>
    <row r="116" spans="2:12">
      <c r="B116" s="81"/>
      <c r="C116" s="81"/>
      <c r="D116" s="81"/>
      <c r="E116" s="81"/>
      <c r="F116" s="81"/>
      <c r="G116" s="81"/>
      <c r="H116" s="81"/>
      <c r="I116" s="81"/>
      <c r="J116" s="81"/>
      <c r="K116" s="81"/>
      <c r="L116" s="81"/>
    </row>
    <row r="117" spans="2:12">
      <c r="B117" s="81"/>
      <c r="C117" s="81"/>
      <c r="D117" s="81"/>
      <c r="E117" s="81"/>
      <c r="F117" s="81"/>
      <c r="G117" s="81"/>
      <c r="H117" s="81"/>
      <c r="I117" s="81"/>
      <c r="J117" s="81"/>
      <c r="K117" s="81"/>
      <c r="L117" s="81"/>
    </row>
    <row r="118" spans="2:12">
      <c r="B118" s="81"/>
      <c r="C118" s="81"/>
      <c r="D118" s="81"/>
      <c r="E118" s="81"/>
      <c r="F118" s="81"/>
      <c r="G118" s="81"/>
      <c r="H118" s="81"/>
      <c r="I118" s="81"/>
      <c r="J118" s="81"/>
      <c r="K118" s="81"/>
      <c r="L118" s="81"/>
    </row>
    <row r="119" spans="2:12">
      <c r="B119" s="81"/>
      <c r="C119" s="81"/>
      <c r="D119" s="81"/>
      <c r="E119" s="81"/>
      <c r="F119" s="81"/>
      <c r="G119" s="81"/>
      <c r="H119" s="81"/>
      <c r="I119" s="81"/>
      <c r="J119" s="81"/>
      <c r="K119" s="81"/>
      <c r="L119" s="81"/>
    </row>
    <row r="120" spans="2:12">
      <c r="B120" s="81"/>
      <c r="C120" s="81"/>
      <c r="D120" s="81"/>
      <c r="E120" s="81"/>
      <c r="F120" s="81"/>
      <c r="G120" s="81"/>
      <c r="H120" s="81"/>
      <c r="I120" s="81"/>
      <c r="J120" s="81"/>
      <c r="K120" s="81"/>
      <c r="L120" s="81"/>
    </row>
    <row r="121" spans="2:12">
      <c r="B121" s="81"/>
      <c r="C121" s="81"/>
      <c r="D121" s="81"/>
      <c r="E121" s="81"/>
      <c r="F121" s="81"/>
      <c r="G121" s="81"/>
      <c r="H121" s="81"/>
      <c r="I121" s="81"/>
      <c r="J121" s="81"/>
      <c r="K121" s="81"/>
      <c r="L121" s="81"/>
    </row>
    <row r="122" spans="2:12">
      <c r="B122" s="120"/>
      <c r="C122" s="120"/>
      <c r="D122" s="121"/>
      <c r="E122" s="121"/>
      <c r="F122" s="121"/>
      <c r="G122" s="121"/>
      <c r="H122" s="121"/>
      <c r="I122" s="121"/>
      <c r="J122" s="121"/>
      <c r="K122" s="121"/>
      <c r="L122" s="121"/>
    </row>
    <row r="123" spans="2:12">
      <c r="B123" s="120"/>
      <c r="C123" s="120"/>
      <c r="D123" s="121"/>
      <c r="E123" s="121"/>
      <c r="F123" s="121"/>
      <c r="G123" s="121"/>
      <c r="H123" s="121"/>
      <c r="I123" s="121"/>
      <c r="J123" s="121"/>
      <c r="K123" s="121"/>
      <c r="L123" s="121"/>
    </row>
    <row r="124" spans="2:12">
      <c r="B124" s="120"/>
      <c r="C124" s="120"/>
      <c r="D124" s="121"/>
      <c r="E124" s="121"/>
      <c r="F124" s="121"/>
      <c r="G124" s="121"/>
      <c r="H124" s="121"/>
      <c r="I124" s="121"/>
      <c r="J124" s="121"/>
      <c r="K124" s="121"/>
      <c r="L124" s="121"/>
    </row>
    <row r="125" spans="2:12">
      <c r="B125" s="120"/>
      <c r="C125" s="120"/>
      <c r="D125" s="121"/>
      <c r="E125" s="121"/>
      <c r="F125" s="121"/>
      <c r="G125" s="121"/>
      <c r="H125" s="121"/>
      <c r="I125" s="121"/>
      <c r="J125" s="121"/>
      <c r="K125" s="121"/>
      <c r="L125" s="121"/>
    </row>
    <row r="126" spans="2:12">
      <c r="B126" s="120"/>
      <c r="C126" s="120"/>
      <c r="D126" s="121"/>
      <c r="E126" s="121"/>
      <c r="F126" s="121"/>
      <c r="G126" s="121"/>
      <c r="H126" s="121"/>
      <c r="I126" s="121"/>
      <c r="J126" s="121"/>
      <c r="K126" s="121"/>
      <c r="L126" s="121"/>
    </row>
    <row r="127" spans="2:12">
      <c r="B127" s="120"/>
      <c r="C127" s="120"/>
      <c r="D127" s="121"/>
      <c r="E127" s="121"/>
      <c r="F127" s="121"/>
      <c r="G127" s="121"/>
      <c r="H127" s="121"/>
      <c r="I127" s="121"/>
      <c r="J127" s="121"/>
      <c r="K127" s="121"/>
      <c r="L127" s="121"/>
    </row>
    <row r="128" spans="2:12">
      <c r="B128" s="120"/>
      <c r="C128" s="120"/>
      <c r="D128" s="121"/>
      <c r="E128" s="121"/>
      <c r="F128" s="121"/>
      <c r="G128" s="121"/>
      <c r="H128" s="121"/>
      <c r="I128" s="121"/>
      <c r="J128" s="121"/>
      <c r="K128" s="121"/>
      <c r="L128" s="121"/>
    </row>
    <row r="129" spans="2:12">
      <c r="B129" s="120"/>
      <c r="C129" s="120"/>
      <c r="D129" s="121"/>
      <c r="E129" s="121"/>
      <c r="F129" s="121"/>
      <c r="G129" s="121"/>
      <c r="H129" s="121"/>
      <c r="I129" s="121"/>
      <c r="J129" s="121"/>
      <c r="K129" s="121"/>
      <c r="L129" s="121"/>
    </row>
    <row r="130" spans="2:12">
      <c r="B130" s="120"/>
      <c r="C130" s="120"/>
      <c r="D130" s="121"/>
      <c r="E130" s="121"/>
      <c r="F130" s="121"/>
      <c r="G130" s="121"/>
      <c r="H130" s="121"/>
      <c r="I130" s="121"/>
      <c r="J130" s="121"/>
      <c r="K130" s="121"/>
      <c r="L130" s="121"/>
    </row>
    <row r="131" spans="2:12">
      <c r="B131" s="120"/>
      <c r="C131" s="120"/>
      <c r="D131" s="121"/>
      <c r="E131" s="121"/>
      <c r="F131" s="121"/>
      <c r="G131" s="121"/>
      <c r="H131" s="121"/>
      <c r="I131" s="121"/>
      <c r="J131" s="121"/>
      <c r="K131" s="121"/>
      <c r="L131" s="121"/>
    </row>
    <row r="132" spans="2:12">
      <c r="B132" s="120"/>
      <c r="C132" s="120"/>
      <c r="D132" s="121"/>
      <c r="E132" s="121"/>
      <c r="F132" s="121"/>
      <c r="G132" s="121"/>
      <c r="H132" s="121"/>
      <c r="I132" s="121"/>
      <c r="J132" s="121"/>
      <c r="K132" s="121"/>
      <c r="L132" s="121"/>
    </row>
    <row r="133" spans="2:12">
      <c r="B133" s="120"/>
      <c r="C133" s="120"/>
      <c r="D133" s="121"/>
      <c r="E133" s="121"/>
      <c r="F133" s="121"/>
      <c r="G133" s="121"/>
      <c r="H133" s="121"/>
      <c r="I133" s="121"/>
      <c r="J133" s="121"/>
      <c r="K133" s="121"/>
      <c r="L133" s="121"/>
    </row>
    <row r="134" spans="2:12">
      <c r="B134" s="120"/>
      <c r="C134" s="120"/>
      <c r="D134" s="121"/>
      <c r="E134" s="121"/>
      <c r="F134" s="121"/>
      <c r="G134" s="121"/>
      <c r="H134" s="121"/>
      <c r="I134" s="121"/>
      <c r="J134" s="121"/>
      <c r="K134" s="121"/>
      <c r="L134" s="121"/>
    </row>
    <row r="135" spans="2:12">
      <c r="B135" s="120"/>
      <c r="C135" s="120"/>
      <c r="D135" s="121"/>
      <c r="E135" s="121"/>
      <c r="F135" s="121"/>
      <c r="G135" s="121"/>
      <c r="H135" s="121"/>
      <c r="I135" s="121"/>
      <c r="J135" s="121"/>
      <c r="K135" s="121"/>
      <c r="L135" s="121"/>
    </row>
    <row r="136" spans="2:12">
      <c r="B136" s="120"/>
      <c r="C136" s="120"/>
      <c r="D136" s="121"/>
      <c r="E136" s="121"/>
      <c r="F136" s="121"/>
      <c r="G136" s="121"/>
      <c r="H136" s="121"/>
      <c r="I136" s="121"/>
      <c r="J136" s="121"/>
      <c r="K136" s="121"/>
      <c r="L136" s="121"/>
    </row>
    <row r="137" spans="2:12">
      <c r="B137" s="120"/>
      <c r="C137" s="120"/>
      <c r="D137" s="121"/>
      <c r="E137" s="121"/>
      <c r="F137" s="121"/>
      <c r="G137" s="121"/>
      <c r="H137" s="121"/>
      <c r="I137" s="121"/>
      <c r="J137" s="121"/>
      <c r="K137" s="121"/>
      <c r="L137" s="121"/>
    </row>
    <row r="138" spans="2:12">
      <c r="B138" s="120"/>
      <c r="C138" s="120"/>
      <c r="D138" s="121"/>
      <c r="E138" s="121"/>
      <c r="F138" s="121"/>
      <c r="G138" s="121"/>
      <c r="H138" s="121"/>
      <c r="I138" s="121"/>
      <c r="J138" s="121"/>
      <c r="K138" s="121"/>
      <c r="L138" s="121"/>
    </row>
    <row r="139" spans="2:12">
      <c r="B139" s="120"/>
      <c r="C139" s="120"/>
      <c r="D139" s="121"/>
      <c r="E139" s="121"/>
      <c r="F139" s="121"/>
      <c r="G139" s="121"/>
      <c r="H139" s="121"/>
      <c r="I139" s="121"/>
      <c r="J139" s="121"/>
      <c r="K139" s="121"/>
      <c r="L139" s="121"/>
    </row>
    <row r="140" spans="2:12">
      <c r="B140" s="120"/>
      <c r="C140" s="120"/>
      <c r="D140" s="121"/>
      <c r="E140" s="121"/>
      <c r="F140" s="121"/>
      <c r="G140" s="121"/>
      <c r="H140" s="121"/>
      <c r="I140" s="121"/>
      <c r="J140" s="121"/>
      <c r="K140" s="121"/>
      <c r="L140" s="121"/>
    </row>
    <row r="141" spans="2:12">
      <c r="B141" s="120"/>
      <c r="C141" s="120"/>
      <c r="D141" s="121"/>
      <c r="E141" s="121"/>
      <c r="F141" s="121"/>
      <c r="G141" s="121"/>
      <c r="H141" s="121"/>
      <c r="I141" s="121"/>
      <c r="J141" s="121"/>
      <c r="K141" s="121"/>
      <c r="L141" s="121"/>
    </row>
    <row r="142" spans="2:12">
      <c r="B142" s="120"/>
      <c r="C142" s="120"/>
      <c r="D142" s="121"/>
      <c r="E142" s="121"/>
      <c r="F142" s="121"/>
      <c r="G142" s="121"/>
      <c r="H142" s="121"/>
      <c r="I142" s="121"/>
      <c r="J142" s="121"/>
      <c r="K142" s="121"/>
      <c r="L142" s="121"/>
    </row>
    <row r="143" spans="2:12">
      <c r="B143" s="120"/>
      <c r="C143" s="120"/>
      <c r="D143" s="121"/>
      <c r="E143" s="121"/>
      <c r="F143" s="121"/>
      <c r="G143" s="121"/>
      <c r="H143" s="121"/>
      <c r="I143" s="121"/>
      <c r="J143" s="121"/>
      <c r="K143" s="121"/>
      <c r="L143" s="121"/>
    </row>
    <row r="144" spans="2:12">
      <c r="B144" s="120"/>
      <c r="C144" s="120"/>
      <c r="D144" s="121"/>
      <c r="E144" s="121"/>
      <c r="F144" s="121"/>
      <c r="G144" s="121"/>
      <c r="H144" s="121"/>
      <c r="I144" s="121"/>
      <c r="J144" s="121"/>
      <c r="K144" s="121"/>
      <c r="L144" s="121"/>
    </row>
    <row r="145" spans="2:12">
      <c r="B145" s="120"/>
      <c r="C145" s="120"/>
      <c r="D145" s="121"/>
      <c r="E145" s="121"/>
      <c r="F145" s="121"/>
      <c r="G145" s="121"/>
      <c r="H145" s="121"/>
      <c r="I145" s="121"/>
      <c r="J145" s="121"/>
      <c r="K145" s="121"/>
      <c r="L145" s="121"/>
    </row>
    <row r="146" spans="2:12">
      <c r="B146" s="120"/>
      <c r="C146" s="120"/>
      <c r="D146" s="121"/>
      <c r="E146" s="121"/>
      <c r="F146" s="121"/>
      <c r="G146" s="121"/>
      <c r="H146" s="121"/>
      <c r="I146" s="121"/>
      <c r="J146" s="121"/>
      <c r="K146" s="121"/>
      <c r="L146" s="121"/>
    </row>
    <row r="147" spans="2:12">
      <c r="B147" s="120"/>
      <c r="C147" s="120"/>
      <c r="D147" s="121"/>
      <c r="E147" s="121"/>
      <c r="F147" s="121"/>
      <c r="G147" s="121"/>
      <c r="H147" s="121"/>
      <c r="I147" s="121"/>
      <c r="J147" s="121"/>
      <c r="K147" s="121"/>
      <c r="L147" s="121"/>
    </row>
    <row r="148" spans="2:12">
      <c r="B148" s="120"/>
      <c r="C148" s="120"/>
      <c r="D148" s="121"/>
      <c r="E148" s="121"/>
      <c r="F148" s="121"/>
      <c r="G148" s="121"/>
      <c r="H148" s="121"/>
      <c r="I148" s="121"/>
      <c r="J148" s="121"/>
      <c r="K148" s="121"/>
      <c r="L148" s="121"/>
    </row>
    <row r="149" spans="2:12">
      <c r="B149" s="120"/>
      <c r="C149" s="120"/>
      <c r="D149" s="121"/>
      <c r="E149" s="121"/>
      <c r="F149" s="121"/>
      <c r="G149" s="121"/>
      <c r="H149" s="121"/>
      <c r="I149" s="121"/>
      <c r="J149" s="121"/>
      <c r="K149" s="121"/>
      <c r="L149" s="121"/>
    </row>
    <row r="150" spans="2:12">
      <c r="B150" s="120"/>
      <c r="C150" s="120"/>
      <c r="D150" s="121"/>
      <c r="E150" s="121"/>
      <c r="F150" s="121"/>
      <c r="G150" s="121"/>
      <c r="H150" s="121"/>
      <c r="I150" s="121"/>
      <c r="J150" s="121"/>
      <c r="K150" s="121"/>
      <c r="L150" s="121"/>
    </row>
    <row r="151" spans="2:12">
      <c r="B151" s="120"/>
      <c r="C151" s="120"/>
      <c r="D151" s="121"/>
      <c r="E151" s="121"/>
      <c r="F151" s="121"/>
      <c r="G151" s="121"/>
      <c r="H151" s="121"/>
      <c r="I151" s="121"/>
      <c r="J151" s="121"/>
      <c r="K151" s="121"/>
      <c r="L151" s="121"/>
    </row>
    <row r="152" spans="2:12">
      <c r="B152" s="120"/>
      <c r="C152" s="120"/>
      <c r="D152" s="121"/>
      <c r="E152" s="121"/>
      <c r="F152" s="121"/>
      <c r="G152" s="121"/>
      <c r="H152" s="121"/>
      <c r="I152" s="121"/>
      <c r="J152" s="121"/>
      <c r="K152" s="121"/>
      <c r="L152" s="121"/>
    </row>
    <row r="153" spans="2:12">
      <c r="B153" s="120"/>
      <c r="C153" s="120"/>
      <c r="D153" s="121"/>
      <c r="E153" s="121"/>
      <c r="F153" s="121"/>
      <c r="G153" s="121"/>
      <c r="H153" s="121"/>
      <c r="I153" s="121"/>
      <c r="J153" s="121"/>
      <c r="K153" s="121"/>
      <c r="L153" s="121"/>
    </row>
    <row r="154" spans="2:12">
      <c r="B154" s="120"/>
      <c r="C154" s="120"/>
      <c r="D154" s="121"/>
      <c r="E154" s="121"/>
      <c r="F154" s="121"/>
      <c r="G154" s="121"/>
      <c r="H154" s="121"/>
      <c r="I154" s="121"/>
      <c r="J154" s="121"/>
      <c r="K154" s="121"/>
      <c r="L154" s="121"/>
    </row>
    <row r="155" spans="2:12">
      <c r="B155" s="120"/>
      <c r="C155" s="120"/>
      <c r="D155" s="121"/>
      <c r="E155" s="121"/>
      <c r="F155" s="121"/>
      <c r="G155" s="121"/>
      <c r="H155" s="121"/>
      <c r="I155" s="121"/>
      <c r="J155" s="121"/>
      <c r="K155" s="121"/>
      <c r="L155" s="121"/>
    </row>
    <row r="156" spans="2:12">
      <c r="B156" s="120"/>
      <c r="C156" s="120"/>
      <c r="D156" s="121"/>
      <c r="E156" s="121"/>
      <c r="F156" s="121"/>
      <c r="G156" s="121"/>
      <c r="H156" s="121"/>
      <c r="I156" s="121"/>
      <c r="J156" s="121"/>
      <c r="K156" s="121"/>
      <c r="L156" s="121"/>
    </row>
    <row r="157" spans="2:12">
      <c r="B157" s="120"/>
      <c r="C157" s="120"/>
      <c r="D157" s="121"/>
      <c r="E157" s="121"/>
      <c r="F157" s="121"/>
      <c r="G157" s="121"/>
      <c r="H157" s="121"/>
      <c r="I157" s="121"/>
      <c r="J157" s="121"/>
      <c r="K157" s="121"/>
      <c r="L157" s="121"/>
    </row>
    <row r="158" spans="2:12">
      <c r="B158" s="120"/>
      <c r="C158" s="120"/>
      <c r="D158" s="121"/>
      <c r="E158" s="121"/>
      <c r="F158" s="121"/>
      <c r="G158" s="121"/>
      <c r="H158" s="121"/>
      <c r="I158" s="121"/>
      <c r="J158" s="121"/>
      <c r="K158" s="121"/>
      <c r="L158" s="121"/>
    </row>
    <row r="159" spans="2:12">
      <c r="B159" s="120"/>
      <c r="C159" s="120"/>
      <c r="D159" s="121"/>
      <c r="E159" s="121"/>
      <c r="F159" s="121"/>
      <c r="G159" s="121"/>
      <c r="H159" s="121"/>
      <c r="I159" s="121"/>
      <c r="J159" s="121"/>
      <c r="K159" s="121"/>
      <c r="L159" s="121"/>
    </row>
    <row r="160" spans="2:12">
      <c r="B160" s="120"/>
      <c r="C160" s="120"/>
      <c r="D160" s="121"/>
      <c r="E160" s="121"/>
      <c r="F160" s="121"/>
      <c r="G160" s="121"/>
      <c r="H160" s="121"/>
      <c r="I160" s="121"/>
      <c r="J160" s="121"/>
      <c r="K160" s="121"/>
      <c r="L160" s="121"/>
    </row>
    <row r="161" spans="2:12">
      <c r="B161" s="120"/>
      <c r="C161" s="120"/>
      <c r="D161" s="121"/>
      <c r="E161" s="121"/>
      <c r="F161" s="121"/>
      <c r="G161" s="121"/>
      <c r="H161" s="121"/>
      <c r="I161" s="121"/>
      <c r="J161" s="121"/>
      <c r="K161" s="121"/>
      <c r="L161" s="121"/>
    </row>
    <row r="162" spans="2:12">
      <c r="B162" s="120"/>
      <c r="C162" s="120"/>
      <c r="D162" s="121"/>
      <c r="E162" s="121"/>
      <c r="F162" s="121"/>
      <c r="G162" s="121"/>
      <c r="H162" s="121"/>
      <c r="I162" s="121"/>
      <c r="J162" s="121"/>
      <c r="K162" s="121"/>
      <c r="L162" s="121"/>
    </row>
    <row r="163" spans="2:12">
      <c r="B163" s="120"/>
      <c r="C163" s="120"/>
      <c r="D163" s="121"/>
      <c r="E163" s="121"/>
      <c r="F163" s="121"/>
      <c r="G163" s="121"/>
      <c r="H163" s="121"/>
      <c r="I163" s="121"/>
      <c r="J163" s="121"/>
      <c r="K163" s="121"/>
      <c r="L163" s="121"/>
    </row>
    <row r="164" spans="2:12">
      <c r="B164" s="120"/>
      <c r="C164" s="120"/>
      <c r="D164" s="121"/>
      <c r="E164" s="121"/>
      <c r="F164" s="121"/>
      <c r="G164" s="121"/>
      <c r="H164" s="121"/>
      <c r="I164" s="121"/>
      <c r="J164" s="121"/>
      <c r="K164" s="121"/>
      <c r="L164" s="121"/>
    </row>
    <row r="165" spans="2:12">
      <c r="B165" s="120"/>
      <c r="C165" s="120"/>
      <c r="D165" s="121"/>
      <c r="E165" s="121"/>
      <c r="F165" s="121"/>
      <c r="G165" s="121"/>
      <c r="H165" s="121"/>
      <c r="I165" s="121"/>
      <c r="J165" s="121"/>
      <c r="K165" s="121"/>
      <c r="L165" s="121"/>
    </row>
    <row r="166" spans="2:12">
      <c r="B166" s="120"/>
      <c r="C166" s="120"/>
      <c r="D166" s="121"/>
      <c r="E166" s="121"/>
      <c r="F166" s="121"/>
      <c r="G166" s="121"/>
      <c r="H166" s="121"/>
      <c r="I166" s="121"/>
      <c r="J166" s="121"/>
      <c r="K166" s="121"/>
      <c r="L166" s="121"/>
    </row>
    <row r="167" spans="2:12">
      <c r="B167" s="120"/>
      <c r="C167" s="120"/>
      <c r="D167" s="121"/>
      <c r="E167" s="121"/>
      <c r="F167" s="121"/>
      <c r="G167" s="121"/>
      <c r="H167" s="121"/>
      <c r="I167" s="121"/>
      <c r="J167" s="121"/>
      <c r="K167" s="121"/>
      <c r="L167" s="121"/>
    </row>
    <row r="168" spans="2:12">
      <c r="B168" s="120"/>
      <c r="C168" s="120"/>
      <c r="D168" s="121"/>
      <c r="E168" s="121"/>
      <c r="F168" s="121"/>
      <c r="G168" s="121"/>
      <c r="H168" s="121"/>
      <c r="I168" s="121"/>
      <c r="J168" s="121"/>
      <c r="K168" s="121"/>
      <c r="L168" s="121"/>
    </row>
    <row r="169" spans="2:12">
      <c r="B169" s="120"/>
      <c r="C169" s="120"/>
      <c r="D169" s="121"/>
      <c r="E169" s="121"/>
      <c r="F169" s="121"/>
      <c r="G169" s="121"/>
      <c r="H169" s="121"/>
      <c r="I169" s="121"/>
      <c r="J169" s="121"/>
      <c r="K169" s="121"/>
      <c r="L169" s="121"/>
    </row>
    <row r="170" spans="2:12">
      <c r="B170" s="120"/>
      <c r="C170" s="120"/>
      <c r="D170" s="121"/>
      <c r="E170" s="121"/>
      <c r="F170" s="121"/>
      <c r="G170" s="121"/>
      <c r="H170" s="121"/>
      <c r="I170" s="121"/>
      <c r="J170" s="121"/>
      <c r="K170" s="121"/>
      <c r="L170" s="121"/>
    </row>
    <row r="171" spans="2:12">
      <c r="B171" s="120"/>
      <c r="C171" s="120"/>
      <c r="D171" s="121"/>
      <c r="E171" s="121"/>
      <c r="F171" s="121"/>
      <c r="G171" s="121"/>
      <c r="H171" s="121"/>
      <c r="I171" s="121"/>
      <c r="J171" s="121"/>
      <c r="K171" s="121"/>
      <c r="L171" s="121"/>
    </row>
    <row r="172" spans="2:12">
      <c r="B172" s="120"/>
      <c r="C172" s="120"/>
      <c r="D172" s="121"/>
      <c r="E172" s="121"/>
      <c r="F172" s="121"/>
      <c r="G172" s="121"/>
      <c r="H172" s="121"/>
      <c r="I172" s="121"/>
      <c r="J172" s="121"/>
      <c r="K172" s="121"/>
      <c r="L172" s="121"/>
    </row>
    <row r="173" spans="2:12">
      <c r="B173" s="120"/>
      <c r="C173" s="120"/>
      <c r="D173" s="121"/>
      <c r="E173" s="121"/>
      <c r="F173" s="121"/>
      <c r="G173" s="121"/>
      <c r="H173" s="121"/>
      <c r="I173" s="121"/>
      <c r="J173" s="121"/>
      <c r="K173" s="121"/>
      <c r="L173" s="121"/>
    </row>
    <row r="174" spans="2:12">
      <c r="B174" s="120"/>
      <c r="C174" s="120"/>
      <c r="D174" s="121"/>
      <c r="E174" s="121"/>
      <c r="F174" s="121"/>
      <c r="G174" s="121"/>
      <c r="H174" s="121"/>
      <c r="I174" s="121"/>
      <c r="J174" s="121"/>
      <c r="K174" s="121"/>
      <c r="L174" s="121"/>
    </row>
    <row r="175" spans="2:12">
      <c r="B175" s="120"/>
      <c r="C175" s="120"/>
      <c r="D175" s="121"/>
      <c r="E175" s="121"/>
      <c r="F175" s="121"/>
      <c r="G175" s="121"/>
      <c r="H175" s="121"/>
      <c r="I175" s="121"/>
      <c r="J175" s="121"/>
      <c r="K175" s="121"/>
      <c r="L175" s="121"/>
    </row>
    <row r="176" spans="2:12">
      <c r="B176" s="120"/>
      <c r="C176" s="120"/>
      <c r="D176" s="121"/>
      <c r="E176" s="121"/>
      <c r="F176" s="121"/>
      <c r="G176" s="121"/>
      <c r="H176" s="121"/>
      <c r="I176" s="121"/>
      <c r="J176" s="121"/>
      <c r="K176" s="121"/>
      <c r="L176" s="121"/>
    </row>
    <row r="177" spans="2:12">
      <c r="B177" s="120"/>
      <c r="C177" s="120"/>
      <c r="D177" s="121"/>
      <c r="E177" s="121"/>
      <c r="F177" s="121"/>
      <c r="G177" s="121"/>
      <c r="H177" s="121"/>
      <c r="I177" s="121"/>
      <c r="J177" s="121"/>
      <c r="K177" s="121"/>
      <c r="L177" s="121"/>
    </row>
    <row r="178" spans="2:12">
      <c r="B178" s="120"/>
      <c r="C178" s="120"/>
      <c r="D178" s="121"/>
      <c r="E178" s="121"/>
      <c r="F178" s="121"/>
      <c r="G178" s="121"/>
      <c r="H178" s="121"/>
      <c r="I178" s="121"/>
      <c r="J178" s="121"/>
      <c r="K178" s="121"/>
      <c r="L178" s="121"/>
    </row>
    <row r="179" spans="2:12">
      <c r="B179" s="120"/>
      <c r="C179" s="120"/>
      <c r="D179" s="121"/>
      <c r="E179" s="121"/>
      <c r="F179" s="121"/>
      <c r="G179" s="121"/>
      <c r="H179" s="121"/>
      <c r="I179" s="121"/>
      <c r="J179" s="121"/>
      <c r="K179" s="121"/>
      <c r="L179" s="121"/>
    </row>
    <row r="180" spans="2:12">
      <c r="B180" s="120"/>
      <c r="C180" s="120"/>
      <c r="D180" s="121"/>
      <c r="E180" s="121"/>
      <c r="F180" s="121"/>
      <c r="G180" s="121"/>
      <c r="H180" s="121"/>
      <c r="I180" s="121"/>
      <c r="J180" s="121"/>
      <c r="K180" s="121"/>
      <c r="L180" s="121"/>
    </row>
    <row r="181" spans="2:12">
      <c r="B181" s="120"/>
      <c r="C181" s="120"/>
      <c r="D181" s="121"/>
      <c r="E181" s="121"/>
      <c r="F181" s="121"/>
      <c r="G181" s="121"/>
      <c r="H181" s="121"/>
      <c r="I181" s="121"/>
      <c r="J181" s="121"/>
      <c r="K181" s="121"/>
      <c r="L181" s="121"/>
    </row>
    <row r="182" spans="2:12">
      <c r="B182" s="120"/>
      <c r="C182" s="120"/>
      <c r="D182" s="121"/>
      <c r="E182" s="121"/>
      <c r="F182" s="121"/>
      <c r="G182" s="121"/>
      <c r="H182" s="121"/>
      <c r="I182" s="121"/>
      <c r="J182" s="121"/>
      <c r="K182" s="121"/>
      <c r="L182" s="121"/>
    </row>
    <row r="183" spans="2:12">
      <c r="B183" s="120"/>
      <c r="C183" s="120"/>
      <c r="D183" s="121"/>
      <c r="E183" s="121"/>
      <c r="F183" s="121"/>
      <c r="G183" s="121"/>
      <c r="H183" s="121"/>
      <c r="I183" s="121"/>
      <c r="J183" s="121"/>
      <c r="K183" s="121"/>
      <c r="L183" s="121"/>
    </row>
    <row r="184" spans="2:12">
      <c r="B184" s="120"/>
      <c r="C184" s="120"/>
      <c r="D184" s="121"/>
      <c r="E184" s="121"/>
      <c r="F184" s="121"/>
      <c r="G184" s="121"/>
      <c r="H184" s="121"/>
      <c r="I184" s="121"/>
      <c r="J184" s="121"/>
      <c r="K184" s="121"/>
      <c r="L184" s="121"/>
    </row>
    <row r="185" spans="2:12">
      <c r="B185" s="120"/>
      <c r="C185" s="120"/>
      <c r="D185" s="121"/>
      <c r="E185" s="121"/>
      <c r="F185" s="121"/>
      <c r="G185" s="121"/>
      <c r="H185" s="121"/>
      <c r="I185" s="121"/>
      <c r="J185" s="121"/>
      <c r="K185" s="121"/>
      <c r="L185" s="121"/>
    </row>
    <row r="186" spans="2:12">
      <c r="B186" s="120"/>
      <c r="C186" s="120"/>
      <c r="D186" s="121"/>
      <c r="E186" s="121"/>
      <c r="F186" s="121"/>
      <c r="G186" s="121"/>
      <c r="H186" s="121"/>
      <c r="I186" s="121"/>
      <c r="J186" s="121"/>
      <c r="K186" s="121"/>
      <c r="L186" s="121"/>
    </row>
    <row r="187" spans="2:12">
      <c r="B187" s="120"/>
      <c r="C187" s="120"/>
      <c r="D187" s="121"/>
      <c r="E187" s="121"/>
      <c r="F187" s="121"/>
      <c r="G187" s="121"/>
      <c r="H187" s="121"/>
      <c r="I187" s="121"/>
      <c r="J187" s="121"/>
      <c r="K187" s="121"/>
      <c r="L187" s="121"/>
    </row>
    <row r="188" spans="2:12">
      <c r="B188" s="120"/>
      <c r="C188" s="120"/>
      <c r="D188" s="121"/>
      <c r="E188" s="121"/>
      <c r="F188" s="121"/>
      <c r="G188" s="121"/>
      <c r="H188" s="121"/>
      <c r="I188" s="121"/>
      <c r="J188" s="121"/>
      <c r="K188" s="121"/>
      <c r="L188" s="121"/>
    </row>
    <row r="189" spans="2:12">
      <c r="B189" s="120"/>
      <c r="C189" s="120"/>
      <c r="D189" s="121"/>
      <c r="E189" s="121"/>
      <c r="F189" s="121"/>
      <c r="G189" s="121"/>
      <c r="H189" s="121"/>
      <c r="I189" s="121"/>
      <c r="J189" s="121"/>
      <c r="K189" s="121"/>
      <c r="L189" s="121"/>
    </row>
    <row r="190" spans="2:12">
      <c r="B190" s="120"/>
      <c r="C190" s="120"/>
      <c r="D190" s="121"/>
      <c r="E190" s="121"/>
      <c r="F190" s="121"/>
      <c r="G190" s="121"/>
      <c r="H190" s="121"/>
      <c r="I190" s="121"/>
      <c r="J190" s="121"/>
      <c r="K190" s="121"/>
      <c r="L190" s="121"/>
    </row>
    <row r="191" spans="2:12">
      <c r="B191" s="120"/>
      <c r="C191" s="120"/>
      <c r="D191" s="121"/>
      <c r="E191" s="121"/>
      <c r="F191" s="121"/>
      <c r="G191" s="121"/>
      <c r="H191" s="121"/>
      <c r="I191" s="121"/>
      <c r="J191" s="121"/>
      <c r="K191" s="121"/>
      <c r="L191" s="121"/>
    </row>
    <row r="192" spans="2:12">
      <c r="B192" s="120"/>
      <c r="C192" s="120"/>
      <c r="D192" s="121"/>
      <c r="E192" s="121"/>
      <c r="F192" s="121"/>
      <c r="G192" s="121"/>
      <c r="H192" s="121"/>
      <c r="I192" s="121"/>
      <c r="J192" s="121"/>
      <c r="K192" s="121"/>
      <c r="L192" s="121"/>
    </row>
    <row r="193" spans="2:12">
      <c r="B193" s="120"/>
      <c r="C193" s="120"/>
      <c r="D193" s="121"/>
      <c r="E193" s="121"/>
      <c r="F193" s="121"/>
      <c r="G193" s="121"/>
      <c r="H193" s="121"/>
      <c r="I193" s="121"/>
      <c r="J193" s="121"/>
      <c r="K193" s="121"/>
      <c r="L193" s="121"/>
    </row>
    <row r="194" spans="2:12">
      <c r="B194" s="120"/>
      <c r="C194" s="120"/>
      <c r="D194" s="121"/>
      <c r="E194" s="121"/>
      <c r="F194" s="121"/>
      <c r="G194" s="121"/>
      <c r="H194" s="121"/>
      <c r="I194" s="121"/>
      <c r="J194" s="121"/>
      <c r="K194" s="121"/>
      <c r="L194" s="121"/>
    </row>
    <row r="195" spans="2:12">
      <c r="B195" s="120"/>
      <c r="C195" s="120"/>
      <c r="D195" s="121"/>
      <c r="E195" s="121"/>
      <c r="F195" s="121"/>
      <c r="G195" s="121"/>
      <c r="H195" s="121"/>
      <c r="I195" s="121"/>
      <c r="J195" s="121"/>
      <c r="K195" s="121"/>
      <c r="L195" s="121"/>
    </row>
    <row r="196" spans="2:12">
      <c r="B196" s="120"/>
      <c r="C196" s="120"/>
      <c r="D196" s="121"/>
      <c r="E196" s="121"/>
      <c r="F196" s="121"/>
      <c r="G196" s="121"/>
      <c r="H196" s="121"/>
      <c r="I196" s="121"/>
      <c r="J196" s="121"/>
      <c r="K196" s="121"/>
      <c r="L196" s="121"/>
    </row>
    <row r="197" spans="2:12">
      <c r="B197" s="120"/>
      <c r="C197" s="120"/>
      <c r="D197" s="121"/>
      <c r="E197" s="121"/>
      <c r="F197" s="121"/>
      <c r="G197" s="121"/>
      <c r="H197" s="121"/>
      <c r="I197" s="121"/>
      <c r="J197" s="121"/>
      <c r="K197" s="121"/>
      <c r="L197" s="121"/>
    </row>
    <row r="198" spans="2:12">
      <c r="B198" s="120"/>
      <c r="C198" s="120"/>
      <c r="D198" s="121"/>
      <c r="E198" s="121"/>
      <c r="F198" s="121"/>
      <c r="G198" s="121"/>
      <c r="H198" s="121"/>
      <c r="I198" s="121"/>
      <c r="J198" s="121"/>
      <c r="K198" s="121"/>
      <c r="L198" s="121"/>
    </row>
    <row r="199" spans="2:12">
      <c r="B199" s="120"/>
      <c r="C199" s="120"/>
      <c r="D199" s="121"/>
      <c r="E199" s="121"/>
      <c r="F199" s="121"/>
      <c r="G199" s="121"/>
      <c r="H199" s="121"/>
      <c r="I199" s="121"/>
      <c r="J199" s="121"/>
      <c r="K199" s="121"/>
      <c r="L199" s="121"/>
    </row>
    <row r="200" spans="2:12">
      <c r="B200" s="120"/>
      <c r="C200" s="120"/>
      <c r="D200" s="121"/>
      <c r="E200" s="121"/>
      <c r="F200" s="121"/>
      <c r="G200" s="121"/>
      <c r="H200" s="121"/>
      <c r="I200" s="121"/>
      <c r="J200" s="121"/>
      <c r="K200" s="121"/>
      <c r="L200" s="121"/>
    </row>
    <row r="201" spans="2:12">
      <c r="B201" s="120"/>
      <c r="C201" s="120"/>
      <c r="D201" s="121"/>
      <c r="E201" s="121"/>
      <c r="F201" s="121"/>
      <c r="G201" s="121"/>
      <c r="H201" s="121"/>
      <c r="I201" s="121"/>
      <c r="J201" s="121"/>
      <c r="K201" s="121"/>
      <c r="L201" s="121"/>
    </row>
    <row r="202" spans="2:12">
      <c r="B202" s="120"/>
      <c r="C202" s="120"/>
      <c r="D202" s="121"/>
      <c r="E202" s="121"/>
      <c r="F202" s="121"/>
      <c r="G202" s="121"/>
      <c r="H202" s="121"/>
      <c r="I202" s="121"/>
      <c r="J202" s="121"/>
      <c r="K202" s="121"/>
      <c r="L202" s="121"/>
    </row>
    <row r="203" spans="2:12">
      <c r="B203" s="120"/>
      <c r="C203" s="120"/>
      <c r="D203" s="121"/>
      <c r="E203" s="121"/>
      <c r="F203" s="121"/>
      <c r="G203" s="121"/>
      <c r="H203" s="121"/>
      <c r="I203" s="121"/>
      <c r="J203" s="121"/>
      <c r="K203" s="121"/>
      <c r="L203" s="121"/>
    </row>
    <row r="204" spans="2:12">
      <c r="B204" s="120"/>
      <c r="C204" s="120"/>
      <c r="D204" s="121"/>
      <c r="E204" s="121"/>
      <c r="F204" s="121"/>
      <c r="G204" s="121"/>
      <c r="H204" s="121"/>
      <c r="I204" s="121"/>
      <c r="J204" s="121"/>
      <c r="K204" s="121"/>
      <c r="L204" s="121"/>
    </row>
    <row r="205" spans="2:12">
      <c r="B205" s="120"/>
      <c r="C205" s="120"/>
      <c r="D205" s="121"/>
      <c r="E205" s="121"/>
      <c r="F205" s="121"/>
      <c r="G205" s="121"/>
      <c r="H205" s="121"/>
      <c r="I205" s="121"/>
      <c r="J205" s="121"/>
      <c r="K205" s="121"/>
      <c r="L205" s="121"/>
    </row>
    <row r="206" spans="2:12">
      <c r="B206" s="120"/>
      <c r="C206" s="120"/>
      <c r="D206" s="121"/>
      <c r="E206" s="121"/>
      <c r="F206" s="121"/>
      <c r="G206" s="121"/>
      <c r="H206" s="121"/>
      <c r="I206" s="121"/>
      <c r="J206" s="121"/>
      <c r="K206" s="121"/>
      <c r="L206" s="121"/>
    </row>
    <row r="207" spans="2:12">
      <c r="B207" s="120"/>
      <c r="C207" s="120"/>
      <c r="D207" s="121"/>
      <c r="E207" s="121"/>
      <c r="F207" s="121"/>
      <c r="G207" s="121"/>
      <c r="H207" s="121"/>
      <c r="I207" s="121"/>
      <c r="J207" s="121"/>
      <c r="K207" s="121"/>
      <c r="L207" s="121"/>
    </row>
    <row r="208" spans="2:12">
      <c r="B208" s="120"/>
      <c r="C208" s="120"/>
      <c r="D208" s="121"/>
      <c r="E208" s="121"/>
      <c r="F208" s="121"/>
      <c r="G208" s="121"/>
      <c r="H208" s="121"/>
      <c r="I208" s="121"/>
      <c r="J208" s="121"/>
      <c r="K208" s="121"/>
      <c r="L208" s="121"/>
    </row>
    <row r="209" spans="2:12">
      <c r="B209" s="120"/>
      <c r="C209" s="120"/>
      <c r="D209" s="121"/>
      <c r="E209" s="121"/>
      <c r="F209" s="121"/>
      <c r="G209" s="121"/>
      <c r="H209" s="121"/>
      <c r="I209" s="121"/>
      <c r="J209" s="121"/>
      <c r="K209" s="121"/>
      <c r="L209" s="121"/>
    </row>
    <row r="210" spans="2:12">
      <c r="B210" s="120"/>
      <c r="C210" s="120"/>
      <c r="D210" s="121"/>
      <c r="E210" s="121"/>
      <c r="F210" s="121"/>
      <c r="G210" s="121"/>
      <c r="H210" s="121"/>
      <c r="I210" s="121"/>
      <c r="J210" s="121"/>
      <c r="K210" s="121"/>
      <c r="L210" s="121"/>
    </row>
    <row r="211" spans="2:12">
      <c r="B211" s="120"/>
      <c r="C211" s="120"/>
      <c r="D211" s="121"/>
      <c r="E211" s="121"/>
      <c r="F211" s="121"/>
      <c r="G211" s="121"/>
      <c r="H211" s="121"/>
      <c r="I211" s="121"/>
      <c r="J211" s="121"/>
      <c r="K211" s="121"/>
      <c r="L211" s="121"/>
    </row>
    <row r="212" spans="2:12">
      <c r="B212" s="120"/>
      <c r="C212" s="120"/>
      <c r="D212" s="121"/>
      <c r="E212" s="121"/>
      <c r="F212" s="121"/>
      <c r="G212" s="121"/>
      <c r="H212" s="121"/>
      <c r="I212" s="121"/>
      <c r="J212" s="121"/>
      <c r="K212" s="121"/>
      <c r="L212" s="121"/>
    </row>
    <row r="213" spans="2:12">
      <c r="B213" s="120"/>
      <c r="C213" s="120"/>
      <c r="D213" s="121"/>
      <c r="E213" s="121"/>
      <c r="F213" s="121"/>
      <c r="G213" s="121"/>
      <c r="H213" s="121"/>
      <c r="I213" s="121"/>
      <c r="J213" s="121"/>
      <c r="K213" s="121"/>
      <c r="L213" s="121"/>
    </row>
    <row r="214" spans="2:12">
      <c r="B214" s="120"/>
      <c r="C214" s="120"/>
      <c r="D214" s="121"/>
      <c r="E214" s="121"/>
      <c r="F214" s="121"/>
      <c r="G214" s="121"/>
      <c r="H214" s="121"/>
      <c r="I214" s="121"/>
      <c r="J214" s="121"/>
      <c r="K214" s="121"/>
      <c r="L214" s="121"/>
    </row>
    <row r="215" spans="2:12">
      <c r="B215" s="120"/>
      <c r="C215" s="120"/>
      <c r="D215" s="121"/>
      <c r="E215" s="121"/>
      <c r="F215" s="121"/>
      <c r="G215" s="121"/>
      <c r="H215" s="121"/>
      <c r="I215" s="121"/>
      <c r="J215" s="121"/>
      <c r="K215" s="121"/>
      <c r="L215" s="121"/>
    </row>
    <row r="216" spans="2:12">
      <c r="B216" s="120"/>
      <c r="C216" s="120"/>
      <c r="D216" s="121"/>
      <c r="E216" s="121"/>
      <c r="F216" s="121"/>
      <c r="G216" s="121"/>
      <c r="H216" s="121"/>
      <c r="I216" s="121"/>
      <c r="J216" s="121"/>
      <c r="K216" s="121"/>
      <c r="L216" s="121"/>
    </row>
    <row r="217" spans="2:12">
      <c r="B217" s="120"/>
      <c r="C217" s="120"/>
      <c r="D217" s="121"/>
      <c r="E217" s="121"/>
      <c r="F217" s="121"/>
      <c r="G217" s="121"/>
      <c r="H217" s="121"/>
      <c r="I217" s="121"/>
      <c r="J217" s="121"/>
      <c r="K217" s="121"/>
      <c r="L217" s="121"/>
    </row>
    <row r="218" spans="2:12">
      <c r="B218" s="120"/>
      <c r="C218" s="120"/>
      <c r="D218" s="121"/>
      <c r="E218" s="121"/>
      <c r="F218" s="121"/>
      <c r="G218" s="121"/>
      <c r="H218" s="121"/>
      <c r="I218" s="121"/>
      <c r="J218" s="121"/>
      <c r="K218" s="121"/>
      <c r="L218" s="121"/>
    </row>
    <row r="219" spans="2:12">
      <c r="B219" s="120"/>
      <c r="C219" s="120"/>
      <c r="D219" s="121"/>
      <c r="E219" s="121"/>
      <c r="F219" s="121"/>
      <c r="G219" s="121"/>
      <c r="H219" s="121"/>
      <c r="I219" s="121"/>
      <c r="J219" s="121"/>
      <c r="K219" s="121"/>
      <c r="L219" s="121"/>
    </row>
    <row r="220" spans="2:12">
      <c r="B220" s="120"/>
      <c r="C220" s="120"/>
      <c r="D220" s="121"/>
      <c r="E220" s="121"/>
      <c r="F220" s="121"/>
      <c r="G220" s="121"/>
      <c r="H220" s="121"/>
      <c r="I220" s="121"/>
      <c r="J220" s="121"/>
      <c r="K220" s="121"/>
      <c r="L220" s="121"/>
    </row>
    <row r="221" spans="2:12">
      <c r="B221" s="120"/>
      <c r="C221" s="120"/>
      <c r="D221" s="121"/>
      <c r="E221" s="121"/>
      <c r="F221" s="121"/>
      <c r="G221" s="121"/>
      <c r="H221" s="121"/>
      <c r="I221" s="121"/>
      <c r="J221" s="121"/>
      <c r="K221" s="121"/>
      <c r="L221" s="121"/>
    </row>
    <row r="222" spans="2:12">
      <c r="B222" s="120"/>
      <c r="C222" s="120"/>
      <c r="D222" s="121"/>
      <c r="E222" s="121"/>
      <c r="F222" s="121"/>
      <c r="G222" s="121"/>
      <c r="H222" s="121"/>
      <c r="I222" s="121"/>
      <c r="J222" s="121"/>
      <c r="K222" s="121"/>
      <c r="L222" s="121"/>
    </row>
    <row r="223" spans="2:12">
      <c r="B223" s="120"/>
      <c r="C223" s="120"/>
      <c r="D223" s="121"/>
      <c r="E223" s="121"/>
      <c r="F223" s="121"/>
      <c r="G223" s="121"/>
      <c r="H223" s="121"/>
      <c r="I223" s="121"/>
      <c r="J223" s="121"/>
      <c r="K223" s="121"/>
      <c r="L223" s="121"/>
    </row>
    <row r="224" spans="2:12">
      <c r="B224" s="120"/>
      <c r="C224" s="120"/>
      <c r="D224" s="121"/>
      <c r="E224" s="121"/>
      <c r="F224" s="121"/>
      <c r="G224" s="121"/>
      <c r="H224" s="121"/>
      <c r="I224" s="121"/>
      <c r="J224" s="121"/>
      <c r="K224" s="121"/>
      <c r="L224" s="121"/>
    </row>
    <row r="225" spans="2:12">
      <c r="B225" s="120"/>
      <c r="C225" s="120"/>
      <c r="D225" s="121"/>
      <c r="E225" s="121"/>
      <c r="F225" s="121"/>
      <c r="G225" s="121"/>
      <c r="H225" s="121"/>
      <c r="I225" s="121"/>
      <c r="J225" s="121"/>
      <c r="K225" s="121"/>
      <c r="L225" s="121"/>
    </row>
    <row r="226" spans="2:12">
      <c r="B226" s="120"/>
      <c r="C226" s="120"/>
      <c r="D226" s="121"/>
      <c r="E226" s="121"/>
      <c r="F226" s="121"/>
      <c r="G226" s="121"/>
      <c r="H226" s="121"/>
      <c r="I226" s="121"/>
      <c r="J226" s="121"/>
      <c r="K226" s="121"/>
      <c r="L226" s="121"/>
    </row>
    <row r="227" spans="2:12">
      <c r="B227" s="120"/>
      <c r="C227" s="120"/>
      <c r="D227" s="121"/>
      <c r="E227" s="121"/>
      <c r="F227" s="121"/>
      <c r="G227" s="121"/>
      <c r="H227" s="121"/>
      <c r="I227" s="121"/>
      <c r="J227" s="121"/>
      <c r="K227" s="121"/>
      <c r="L227" s="121"/>
    </row>
    <row r="228" spans="2:12">
      <c r="B228" s="120"/>
      <c r="C228" s="120"/>
      <c r="D228" s="121"/>
      <c r="E228" s="121"/>
      <c r="F228" s="121"/>
      <c r="G228" s="121"/>
      <c r="H228" s="121"/>
      <c r="I228" s="121"/>
      <c r="J228" s="121"/>
      <c r="K228" s="121"/>
      <c r="L228" s="121"/>
    </row>
    <row r="229" spans="2:12">
      <c r="B229" s="120"/>
      <c r="C229" s="120"/>
      <c r="D229" s="121"/>
      <c r="E229" s="121"/>
      <c r="F229" s="121"/>
      <c r="G229" s="121"/>
      <c r="H229" s="121"/>
      <c r="I229" s="121"/>
      <c r="J229" s="121"/>
      <c r="K229" s="121"/>
      <c r="L229" s="121"/>
    </row>
    <row r="230" spans="2:12">
      <c r="B230" s="120"/>
      <c r="C230" s="120"/>
      <c r="D230" s="121"/>
      <c r="E230" s="121"/>
      <c r="F230" s="121"/>
      <c r="G230" s="121"/>
      <c r="H230" s="121"/>
      <c r="I230" s="121"/>
      <c r="J230" s="121"/>
      <c r="K230" s="121"/>
      <c r="L230" s="121"/>
    </row>
    <row r="231" spans="2:12">
      <c r="B231" s="120"/>
      <c r="C231" s="120"/>
      <c r="D231" s="121"/>
      <c r="E231" s="121"/>
      <c r="F231" s="121"/>
      <c r="G231" s="121"/>
      <c r="H231" s="121"/>
      <c r="I231" s="121"/>
      <c r="J231" s="121"/>
      <c r="K231" s="121"/>
      <c r="L231" s="121"/>
    </row>
    <row r="232" spans="2:12">
      <c r="B232" s="120"/>
      <c r="C232" s="120"/>
      <c r="D232" s="121"/>
      <c r="E232" s="121"/>
      <c r="F232" s="121"/>
      <c r="G232" s="121"/>
      <c r="H232" s="121"/>
      <c r="I232" s="121"/>
      <c r="J232" s="121"/>
      <c r="K232" s="121"/>
      <c r="L232" s="121"/>
    </row>
    <row r="233" spans="2:12">
      <c r="B233" s="120"/>
      <c r="C233" s="120"/>
      <c r="D233" s="121"/>
      <c r="E233" s="121"/>
      <c r="F233" s="121"/>
      <c r="G233" s="121"/>
      <c r="H233" s="121"/>
      <c r="I233" s="121"/>
      <c r="J233" s="121"/>
      <c r="K233" s="121"/>
      <c r="L233" s="121"/>
    </row>
    <row r="234" spans="2:12">
      <c r="B234" s="120"/>
      <c r="C234" s="120"/>
      <c r="D234" s="121"/>
      <c r="E234" s="121"/>
      <c r="F234" s="121"/>
      <c r="G234" s="121"/>
      <c r="H234" s="121"/>
      <c r="I234" s="121"/>
      <c r="J234" s="121"/>
      <c r="K234" s="121"/>
      <c r="L234" s="121"/>
    </row>
    <row r="235" spans="2:12">
      <c r="B235" s="120"/>
      <c r="C235" s="120"/>
      <c r="D235" s="121"/>
      <c r="E235" s="121"/>
      <c r="F235" s="121"/>
      <c r="G235" s="121"/>
      <c r="H235" s="121"/>
      <c r="I235" s="121"/>
      <c r="J235" s="121"/>
      <c r="K235" s="121"/>
      <c r="L235" s="121"/>
    </row>
    <row r="236" spans="2:12">
      <c r="B236" s="120"/>
      <c r="C236" s="120"/>
      <c r="D236" s="121"/>
      <c r="E236" s="121"/>
      <c r="F236" s="121"/>
      <c r="G236" s="121"/>
      <c r="H236" s="121"/>
      <c r="I236" s="121"/>
      <c r="J236" s="121"/>
      <c r="K236" s="121"/>
      <c r="L236" s="121"/>
    </row>
    <row r="237" spans="2:12">
      <c r="B237" s="120"/>
      <c r="C237" s="120"/>
      <c r="D237" s="121"/>
      <c r="E237" s="121"/>
      <c r="F237" s="121"/>
      <c r="G237" s="121"/>
      <c r="H237" s="121"/>
      <c r="I237" s="121"/>
      <c r="J237" s="121"/>
      <c r="K237" s="121"/>
      <c r="L237" s="121"/>
    </row>
    <row r="238" spans="2:12">
      <c r="B238" s="120"/>
      <c r="C238" s="120"/>
      <c r="D238" s="121"/>
      <c r="E238" s="121"/>
      <c r="F238" s="121"/>
      <c r="G238" s="121"/>
      <c r="H238" s="121"/>
      <c r="I238" s="121"/>
      <c r="J238" s="121"/>
      <c r="K238" s="121"/>
      <c r="L238" s="121"/>
    </row>
    <row r="239" spans="2:12">
      <c r="B239" s="120"/>
      <c r="C239" s="120"/>
      <c r="D239" s="121"/>
      <c r="E239" s="121"/>
      <c r="F239" s="121"/>
      <c r="G239" s="121"/>
      <c r="H239" s="121"/>
      <c r="I239" s="121"/>
      <c r="J239" s="121"/>
      <c r="K239" s="121"/>
      <c r="L239" s="121"/>
    </row>
    <row r="240" spans="2:12">
      <c r="B240" s="120"/>
      <c r="C240" s="120"/>
      <c r="D240" s="121"/>
      <c r="E240" s="121"/>
      <c r="F240" s="121"/>
      <c r="G240" s="121"/>
      <c r="H240" s="121"/>
      <c r="I240" s="121"/>
      <c r="J240" s="121"/>
      <c r="K240" s="121"/>
      <c r="L240" s="121"/>
    </row>
    <row r="241" spans="2:12">
      <c r="B241" s="120"/>
      <c r="C241" s="120"/>
      <c r="D241" s="121"/>
      <c r="E241" s="121"/>
      <c r="F241" s="121"/>
      <c r="G241" s="121"/>
      <c r="H241" s="121"/>
      <c r="I241" s="121"/>
      <c r="J241" s="121"/>
      <c r="K241" s="121"/>
      <c r="L241" s="121"/>
    </row>
    <row r="242" spans="2:12">
      <c r="B242" s="120"/>
      <c r="C242" s="120"/>
      <c r="D242" s="121"/>
      <c r="E242" s="121"/>
      <c r="F242" s="121"/>
      <c r="G242" s="121"/>
      <c r="H242" s="121"/>
      <c r="I242" s="121"/>
      <c r="J242" s="121"/>
      <c r="K242" s="121"/>
      <c r="L242" s="121"/>
    </row>
    <row r="243" spans="2:12">
      <c r="B243" s="120"/>
      <c r="C243" s="120"/>
      <c r="D243" s="121"/>
      <c r="E243" s="121"/>
      <c r="F243" s="121"/>
      <c r="G243" s="121"/>
      <c r="H243" s="121"/>
      <c r="I243" s="121"/>
      <c r="J243" s="121"/>
      <c r="K243" s="121"/>
      <c r="L243" s="121"/>
    </row>
    <row r="244" spans="2:12">
      <c r="B244" s="120"/>
      <c r="C244" s="120"/>
      <c r="D244" s="121"/>
      <c r="E244" s="121"/>
      <c r="F244" s="121"/>
      <c r="G244" s="121"/>
      <c r="H244" s="121"/>
      <c r="I244" s="121"/>
      <c r="J244" s="121"/>
      <c r="K244" s="121"/>
      <c r="L244" s="121"/>
    </row>
    <row r="245" spans="2:12">
      <c r="B245" s="120"/>
      <c r="C245" s="120"/>
      <c r="D245" s="121"/>
      <c r="E245" s="121"/>
      <c r="F245" s="121"/>
      <c r="G245" s="121"/>
      <c r="H245" s="121"/>
      <c r="I245" s="121"/>
      <c r="J245" s="121"/>
      <c r="K245" s="121"/>
      <c r="L245" s="121"/>
    </row>
    <row r="246" spans="2:12">
      <c r="B246" s="120"/>
      <c r="C246" s="120"/>
      <c r="D246" s="121"/>
      <c r="E246" s="121"/>
      <c r="F246" s="121"/>
      <c r="G246" s="121"/>
      <c r="H246" s="121"/>
      <c r="I246" s="121"/>
      <c r="J246" s="121"/>
      <c r="K246" s="121"/>
      <c r="L246" s="121"/>
    </row>
    <row r="247" spans="2:12">
      <c r="B247" s="120"/>
      <c r="C247" s="120"/>
      <c r="D247" s="121"/>
      <c r="E247" s="121"/>
      <c r="F247" s="121"/>
      <c r="G247" s="121"/>
      <c r="H247" s="121"/>
      <c r="I247" s="121"/>
      <c r="J247" s="121"/>
      <c r="K247" s="121"/>
      <c r="L247" s="121"/>
    </row>
    <row r="248" spans="2:12">
      <c r="B248" s="120"/>
      <c r="C248" s="120"/>
      <c r="D248" s="121"/>
      <c r="E248" s="121"/>
      <c r="F248" s="121"/>
      <c r="G248" s="121"/>
      <c r="H248" s="121"/>
      <c r="I248" s="121"/>
      <c r="J248" s="121"/>
      <c r="K248" s="121"/>
      <c r="L248" s="121"/>
    </row>
    <row r="249" spans="2:12">
      <c r="B249" s="120"/>
      <c r="C249" s="120"/>
      <c r="D249" s="121"/>
      <c r="E249" s="121"/>
      <c r="F249" s="121"/>
      <c r="G249" s="121"/>
      <c r="H249" s="121"/>
      <c r="I249" s="121"/>
      <c r="J249" s="121"/>
      <c r="K249" s="121"/>
      <c r="L249" s="121"/>
    </row>
    <row r="250" spans="2:12">
      <c r="B250" s="120"/>
      <c r="C250" s="120"/>
      <c r="D250" s="121"/>
      <c r="E250" s="121"/>
      <c r="F250" s="121"/>
      <c r="G250" s="121"/>
      <c r="H250" s="121"/>
      <c r="I250" s="121"/>
      <c r="J250" s="121"/>
      <c r="K250" s="121"/>
      <c r="L250" s="121"/>
    </row>
    <row r="251" spans="2:12">
      <c r="B251" s="120"/>
      <c r="C251" s="120"/>
      <c r="D251" s="121"/>
      <c r="E251" s="121"/>
      <c r="F251" s="121"/>
      <c r="G251" s="121"/>
      <c r="H251" s="121"/>
      <c r="I251" s="121"/>
      <c r="J251" s="121"/>
      <c r="K251" s="121"/>
      <c r="L251" s="121"/>
    </row>
    <row r="252" spans="2:12">
      <c r="B252" s="120"/>
      <c r="C252" s="120"/>
      <c r="D252" s="121"/>
      <c r="E252" s="121"/>
      <c r="F252" s="121"/>
      <c r="G252" s="121"/>
      <c r="H252" s="121"/>
      <c r="I252" s="121"/>
      <c r="J252" s="121"/>
      <c r="K252" s="121"/>
      <c r="L252" s="121"/>
    </row>
    <row r="253" spans="2:12">
      <c r="B253" s="120"/>
      <c r="C253" s="120"/>
      <c r="D253" s="121"/>
      <c r="E253" s="121"/>
      <c r="F253" s="121"/>
      <c r="G253" s="121"/>
      <c r="H253" s="121"/>
      <c r="I253" s="121"/>
      <c r="J253" s="121"/>
      <c r="K253" s="121"/>
      <c r="L253" s="121"/>
    </row>
    <row r="254" spans="2:12">
      <c r="B254" s="120"/>
      <c r="C254" s="120"/>
      <c r="D254" s="121"/>
      <c r="E254" s="121"/>
      <c r="F254" s="121"/>
      <c r="G254" s="121"/>
      <c r="H254" s="121"/>
      <c r="I254" s="121"/>
      <c r="J254" s="121"/>
      <c r="K254" s="121"/>
      <c r="L254" s="121"/>
    </row>
    <row r="255" spans="2:12">
      <c r="B255" s="120"/>
      <c r="C255" s="120"/>
      <c r="D255" s="121"/>
      <c r="E255" s="121"/>
      <c r="F255" s="121"/>
      <c r="G255" s="121"/>
      <c r="H255" s="121"/>
      <c r="I255" s="121"/>
      <c r="J255" s="121"/>
      <c r="K255" s="121"/>
      <c r="L255" s="121"/>
    </row>
    <row r="256" spans="2:12">
      <c r="B256" s="120"/>
      <c r="C256" s="120"/>
      <c r="D256" s="121"/>
      <c r="E256" s="121"/>
      <c r="F256" s="121"/>
      <c r="G256" s="121"/>
      <c r="H256" s="121"/>
      <c r="I256" s="121"/>
      <c r="J256" s="121"/>
      <c r="K256" s="121"/>
      <c r="L256" s="121"/>
    </row>
    <row r="257" spans="2:12">
      <c r="B257" s="120"/>
      <c r="C257" s="120"/>
      <c r="D257" s="121"/>
      <c r="E257" s="121"/>
      <c r="F257" s="121"/>
      <c r="G257" s="121"/>
      <c r="H257" s="121"/>
      <c r="I257" s="121"/>
      <c r="J257" s="121"/>
      <c r="K257" s="121"/>
      <c r="L257" s="121"/>
    </row>
    <row r="258" spans="2:12">
      <c r="B258" s="120"/>
      <c r="C258" s="120"/>
      <c r="D258" s="121"/>
      <c r="E258" s="121"/>
      <c r="F258" s="121"/>
      <c r="G258" s="121"/>
      <c r="H258" s="121"/>
      <c r="I258" s="121"/>
      <c r="J258" s="121"/>
      <c r="K258" s="121"/>
      <c r="L258" s="121"/>
    </row>
    <row r="259" spans="2:12">
      <c r="B259" s="120"/>
      <c r="C259" s="120"/>
      <c r="D259" s="121"/>
      <c r="E259" s="121"/>
      <c r="F259" s="121"/>
      <c r="G259" s="121"/>
      <c r="H259" s="121"/>
      <c r="I259" s="121"/>
      <c r="J259" s="121"/>
      <c r="K259" s="121"/>
      <c r="L259" s="121"/>
    </row>
    <row r="260" spans="2:12">
      <c r="B260" s="120"/>
      <c r="C260" s="120"/>
      <c r="D260" s="121"/>
      <c r="E260" s="121"/>
      <c r="F260" s="121"/>
      <c r="G260" s="121"/>
      <c r="H260" s="121"/>
      <c r="I260" s="121"/>
      <c r="J260" s="121"/>
      <c r="K260" s="121"/>
      <c r="L260" s="121"/>
    </row>
    <row r="261" spans="2:12">
      <c r="B261" s="120"/>
      <c r="C261" s="120"/>
      <c r="D261" s="121"/>
      <c r="E261" s="121"/>
      <c r="F261" s="121"/>
      <c r="G261" s="121"/>
      <c r="H261" s="121"/>
      <c r="I261" s="121"/>
      <c r="J261" s="121"/>
      <c r="K261" s="121"/>
      <c r="L261" s="121"/>
    </row>
    <row r="262" spans="2:12">
      <c r="B262" s="120"/>
      <c r="C262" s="120"/>
      <c r="D262" s="121"/>
      <c r="E262" s="121"/>
      <c r="F262" s="121"/>
      <c r="G262" s="121"/>
      <c r="H262" s="121"/>
      <c r="I262" s="121"/>
      <c r="J262" s="121"/>
      <c r="K262" s="121"/>
      <c r="L262" s="121"/>
    </row>
    <row r="263" spans="2:12">
      <c r="B263" s="120"/>
      <c r="C263" s="120"/>
      <c r="D263" s="121"/>
      <c r="E263" s="121"/>
      <c r="F263" s="121"/>
      <c r="G263" s="121"/>
      <c r="H263" s="121"/>
      <c r="I263" s="121"/>
      <c r="J263" s="121"/>
      <c r="K263" s="121"/>
      <c r="L263" s="121"/>
    </row>
    <row r="264" spans="2:12">
      <c r="B264" s="120"/>
      <c r="C264" s="120"/>
      <c r="D264" s="121"/>
      <c r="E264" s="121"/>
      <c r="F264" s="121"/>
      <c r="G264" s="121"/>
      <c r="H264" s="121"/>
      <c r="I264" s="121"/>
      <c r="J264" s="121"/>
      <c r="K264" s="121"/>
      <c r="L264" s="121"/>
    </row>
    <row r="265" spans="2:12">
      <c r="B265" s="120"/>
      <c r="C265" s="120"/>
      <c r="D265" s="121"/>
      <c r="E265" s="121"/>
      <c r="F265" s="121"/>
      <c r="G265" s="121"/>
      <c r="H265" s="121"/>
      <c r="I265" s="121"/>
      <c r="J265" s="121"/>
      <c r="K265" s="121"/>
      <c r="L265" s="121"/>
    </row>
    <row r="266" spans="2:12">
      <c r="B266" s="120"/>
      <c r="C266" s="120"/>
      <c r="D266" s="121"/>
      <c r="E266" s="121"/>
      <c r="F266" s="121"/>
      <c r="G266" s="121"/>
      <c r="H266" s="121"/>
      <c r="I266" s="121"/>
      <c r="J266" s="121"/>
      <c r="K266" s="121"/>
      <c r="L266" s="121"/>
    </row>
    <row r="267" spans="2:12">
      <c r="B267" s="120"/>
      <c r="C267" s="120"/>
      <c r="D267" s="121"/>
      <c r="E267" s="121"/>
      <c r="F267" s="121"/>
      <c r="G267" s="121"/>
      <c r="H267" s="121"/>
      <c r="I267" s="121"/>
      <c r="J267" s="121"/>
      <c r="K267" s="121"/>
      <c r="L267" s="121"/>
    </row>
    <row r="268" spans="2:12">
      <c r="B268" s="120"/>
      <c r="C268" s="120"/>
      <c r="D268" s="121"/>
      <c r="E268" s="121"/>
      <c r="F268" s="121"/>
      <c r="G268" s="121"/>
      <c r="H268" s="121"/>
      <c r="I268" s="121"/>
      <c r="J268" s="121"/>
      <c r="K268" s="121"/>
      <c r="L268" s="121"/>
    </row>
    <row r="269" spans="2:12">
      <c r="B269" s="120"/>
      <c r="C269" s="120"/>
      <c r="D269" s="121"/>
      <c r="E269" s="121"/>
      <c r="F269" s="121"/>
      <c r="G269" s="121"/>
      <c r="H269" s="121"/>
      <c r="I269" s="121"/>
      <c r="J269" s="121"/>
      <c r="K269" s="121"/>
      <c r="L269" s="121"/>
    </row>
    <row r="270" spans="2:12">
      <c r="B270" s="120"/>
      <c r="C270" s="120"/>
      <c r="D270" s="121"/>
      <c r="E270" s="121"/>
      <c r="F270" s="121"/>
      <c r="G270" s="121"/>
      <c r="H270" s="121"/>
      <c r="I270" s="121"/>
      <c r="J270" s="121"/>
      <c r="K270" s="121"/>
      <c r="L270" s="121"/>
    </row>
    <row r="271" spans="2:12">
      <c r="B271" s="120"/>
      <c r="C271" s="120"/>
      <c r="D271" s="121"/>
      <c r="E271" s="121"/>
      <c r="F271" s="121"/>
      <c r="G271" s="121"/>
      <c r="H271" s="121"/>
      <c r="I271" s="121"/>
      <c r="J271" s="121"/>
      <c r="K271" s="121"/>
      <c r="L271" s="121"/>
    </row>
    <row r="272" spans="2:12">
      <c r="B272" s="120"/>
      <c r="C272" s="120"/>
      <c r="D272" s="121"/>
      <c r="E272" s="121"/>
      <c r="F272" s="121"/>
      <c r="G272" s="121"/>
      <c r="H272" s="121"/>
      <c r="I272" s="121"/>
      <c r="J272" s="121"/>
      <c r="K272" s="121"/>
      <c r="L272" s="121"/>
    </row>
    <row r="273" spans="2:12">
      <c r="B273" s="120"/>
      <c r="C273" s="120"/>
      <c r="D273" s="121"/>
      <c r="E273" s="121"/>
      <c r="F273" s="121"/>
      <c r="G273" s="121"/>
      <c r="H273" s="121"/>
      <c r="I273" s="121"/>
      <c r="J273" s="121"/>
      <c r="K273" s="121"/>
      <c r="L273" s="121"/>
    </row>
    <row r="274" spans="2:12">
      <c r="B274" s="120"/>
      <c r="C274" s="120"/>
      <c r="D274" s="121"/>
      <c r="E274" s="121"/>
      <c r="F274" s="121"/>
      <c r="G274" s="121"/>
      <c r="H274" s="121"/>
      <c r="I274" s="121"/>
      <c r="J274" s="121"/>
      <c r="K274" s="121"/>
      <c r="L274" s="121"/>
    </row>
    <row r="275" spans="2:12">
      <c r="B275" s="120"/>
      <c r="C275" s="120"/>
      <c r="D275" s="121"/>
      <c r="E275" s="121"/>
      <c r="F275" s="121"/>
      <c r="G275" s="121"/>
      <c r="H275" s="121"/>
      <c r="I275" s="121"/>
      <c r="J275" s="121"/>
      <c r="K275" s="121"/>
      <c r="L275" s="121"/>
    </row>
    <row r="276" spans="2:12">
      <c r="B276" s="120"/>
      <c r="C276" s="120"/>
      <c r="D276" s="121"/>
      <c r="E276" s="121"/>
      <c r="F276" s="121"/>
      <c r="G276" s="121"/>
      <c r="H276" s="121"/>
      <c r="I276" s="121"/>
      <c r="J276" s="121"/>
      <c r="K276" s="121"/>
      <c r="L276" s="121"/>
    </row>
    <row r="277" spans="2:12">
      <c r="B277" s="120"/>
      <c r="C277" s="120"/>
      <c r="D277" s="121"/>
      <c r="E277" s="121"/>
      <c r="F277" s="121"/>
      <c r="G277" s="121"/>
      <c r="H277" s="121"/>
      <c r="I277" s="121"/>
      <c r="J277" s="121"/>
      <c r="K277" s="121"/>
      <c r="L277" s="121"/>
    </row>
    <row r="278" spans="2:12">
      <c r="B278" s="120"/>
      <c r="C278" s="120"/>
      <c r="D278" s="121"/>
      <c r="E278" s="121"/>
      <c r="F278" s="121"/>
      <c r="G278" s="121"/>
      <c r="H278" s="121"/>
      <c r="I278" s="121"/>
      <c r="J278" s="121"/>
      <c r="K278" s="121"/>
      <c r="L278" s="121"/>
    </row>
    <row r="279" spans="2:12">
      <c r="B279" s="120"/>
      <c r="C279" s="120"/>
      <c r="D279" s="121"/>
      <c r="E279" s="121"/>
      <c r="F279" s="121"/>
      <c r="G279" s="121"/>
      <c r="H279" s="121"/>
      <c r="I279" s="121"/>
      <c r="J279" s="121"/>
      <c r="K279" s="121"/>
      <c r="L279" s="121"/>
    </row>
    <row r="280" spans="2:12">
      <c r="B280" s="120"/>
      <c r="C280" s="120"/>
      <c r="D280" s="121"/>
      <c r="E280" s="121"/>
      <c r="F280" s="121"/>
      <c r="G280" s="121"/>
      <c r="H280" s="121"/>
      <c r="I280" s="121"/>
      <c r="J280" s="121"/>
      <c r="K280" s="121"/>
      <c r="L280" s="121"/>
    </row>
    <row r="281" spans="2:12">
      <c r="B281" s="120"/>
      <c r="C281" s="120"/>
      <c r="D281" s="121"/>
      <c r="E281" s="121"/>
      <c r="F281" s="121"/>
      <c r="G281" s="121"/>
      <c r="H281" s="121"/>
      <c r="I281" s="121"/>
      <c r="J281" s="121"/>
      <c r="K281" s="121"/>
      <c r="L281" s="121"/>
    </row>
    <row r="282" spans="2:12">
      <c r="B282" s="120"/>
      <c r="C282" s="120"/>
      <c r="D282" s="121"/>
      <c r="E282" s="121"/>
      <c r="F282" s="121"/>
      <c r="G282" s="121"/>
      <c r="H282" s="121"/>
      <c r="I282" s="121"/>
      <c r="J282" s="121"/>
      <c r="K282" s="121"/>
      <c r="L282" s="121"/>
    </row>
    <row r="283" spans="2:12">
      <c r="B283" s="120"/>
      <c r="C283" s="120"/>
      <c r="D283" s="121"/>
      <c r="E283" s="121"/>
      <c r="F283" s="121"/>
      <c r="G283" s="121"/>
      <c r="H283" s="121"/>
      <c r="I283" s="121"/>
      <c r="J283" s="121"/>
      <c r="K283" s="121"/>
      <c r="L283" s="121"/>
    </row>
    <row r="284" spans="2:12">
      <c r="B284" s="120"/>
      <c r="C284" s="120"/>
      <c r="D284" s="121"/>
      <c r="E284" s="121"/>
      <c r="F284" s="121"/>
      <c r="G284" s="121"/>
      <c r="H284" s="121"/>
      <c r="I284" s="121"/>
      <c r="J284" s="121"/>
      <c r="K284" s="121"/>
      <c r="L284" s="121"/>
    </row>
    <row r="285" spans="2:12">
      <c r="B285" s="120"/>
      <c r="C285" s="120"/>
      <c r="D285" s="121"/>
      <c r="E285" s="121"/>
      <c r="F285" s="121"/>
      <c r="G285" s="121"/>
      <c r="H285" s="121"/>
      <c r="I285" s="121"/>
      <c r="J285" s="121"/>
      <c r="K285" s="121"/>
      <c r="L285" s="121"/>
    </row>
    <row r="286" spans="2:12">
      <c r="B286" s="120"/>
      <c r="C286" s="120"/>
      <c r="D286" s="121"/>
      <c r="E286" s="121"/>
      <c r="F286" s="121"/>
      <c r="G286" s="121"/>
      <c r="H286" s="121"/>
      <c r="I286" s="121"/>
      <c r="J286" s="121"/>
      <c r="K286" s="121"/>
      <c r="L286" s="121"/>
    </row>
    <row r="287" spans="2:12">
      <c r="B287" s="120"/>
      <c r="C287" s="120"/>
      <c r="D287" s="121"/>
      <c r="E287" s="121"/>
      <c r="F287" s="121"/>
      <c r="G287" s="121"/>
      <c r="H287" s="121"/>
      <c r="I287" s="121"/>
      <c r="J287" s="121"/>
      <c r="K287" s="121"/>
      <c r="L287" s="121"/>
    </row>
    <row r="288" spans="2:12">
      <c r="B288" s="120"/>
      <c r="C288" s="120"/>
      <c r="D288" s="121"/>
      <c r="E288" s="121"/>
      <c r="F288" s="121"/>
      <c r="G288" s="121"/>
      <c r="H288" s="121"/>
      <c r="I288" s="121"/>
      <c r="J288" s="121"/>
      <c r="K288" s="121"/>
      <c r="L288" s="121"/>
    </row>
    <row r="289" spans="2:12">
      <c r="B289" s="120"/>
      <c r="C289" s="120"/>
      <c r="D289" s="121"/>
      <c r="E289" s="121"/>
      <c r="F289" s="121"/>
      <c r="G289" s="121"/>
      <c r="H289" s="121"/>
      <c r="I289" s="121"/>
      <c r="J289" s="121"/>
      <c r="K289" s="121"/>
      <c r="L289" s="121"/>
    </row>
    <row r="290" spans="2:12">
      <c r="B290" s="120"/>
      <c r="C290" s="120"/>
      <c r="D290" s="121"/>
      <c r="E290" s="121"/>
      <c r="F290" s="121"/>
      <c r="G290" s="121"/>
      <c r="H290" s="121"/>
      <c r="I290" s="121"/>
      <c r="J290" s="121"/>
      <c r="K290" s="121"/>
      <c r="L290" s="121"/>
    </row>
    <row r="291" spans="2:12">
      <c r="B291" s="120"/>
      <c r="C291" s="120"/>
      <c r="D291" s="121"/>
      <c r="E291" s="121"/>
      <c r="F291" s="121"/>
      <c r="G291" s="121"/>
      <c r="H291" s="121"/>
      <c r="I291" s="121"/>
      <c r="J291" s="121"/>
      <c r="K291" s="121"/>
      <c r="L291" s="121"/>
    </row>
    <row r="292" spans="2:12">
      <c r="B292" s="120"/>
      <c r="C292" s="120"/>
      <c r="D292" s="121"/>
      <c r="E292" s="121"/>
      <c r="F292" s="121"/>
      <c r="G292" s="121"/>
      <c r="H292" s="121"/>
      <c r="I292" s="121"/>
      <c r="J292" s="121"/>
      <c r="K292" s="121"/>
      <c r="L292" s="121"/>
    </row>
    <row r="293" spans="2:12">
      <c r="B293" s="120"/>
      <c r="C293" s="120"/>
      <c r="D293" s="121"/>
      <c r="E293" s="121"/>
      <c r="F293" s="121"/>
      <c r="G293" s="121"/>
      <c r="H293" s="121"/>
      <c r="I293" s="121"/>
      <c r="J293" s="121"/>
      <c r="K293" s="121"/>
      <c r="L293" s="121"/>
    </row>
    <row r="294" spans="2:12">
      <c r="B294" s="120"/>
      <c r="C294" s="120"/>
      <c r="D294" s="121"/>
      <c r="E294" s="121"/>
      <c r="F294" s="121"/>
      <c r="G294" s="121"/>
      <c r="H294" s="121"/>
      <c r="I294" s="121"/>
      <c r="J294" s="121"/>
      <c r="K294" s="121"/>
      <c r="L294" s="121"/>
    </row>
    <row r="295" spans="2:12">
      <c r="B295" s="120"/>
      <c r="C295" s="120"/>
      <c r="D295" s="121"/>
      <c r="E295" s="121"/>
      <c r="F295" s="121"/>
      <c r="G295" s="121"/>
      <c r="H295" s="121"/>
      <c r="I295" s="121"/>
      <c r="J295" s="121"/>
      <c r="K295" s="121"/>
      <c r="L295" s="121"/>
    </row>
    <row r="296" spans="2:12">
      <c r="B296" s="120"/>
      <c r="C296" s="120"/>
      <c r="D296" s="121"/>
      <c r="E296" s="121"/>
      <c r="F296" s="121"/>
      <c r="G296" s="121"/>
      <c r="H296" s="121"/>
      <c r="I296" s="121"/>
      <c r="J296" s="121"/>
      <c r="K296" s="121"/>
      <c r="L296" s="121"/>
    </row>
    <row r="297" spans="2:12">
      <c r="B297" s="120"/>
      <c r="C297" s="120"/>
      <c r="D297" s="121"/>
      <c r="E297" s="121"/>
      <c r="F297" s="121"/>
      <c r="G297" s="121"/>
      <c r="H297" s="121"/>
      <c r="I297" s="121"/>
      <c r="J297" s="121"/>
      <c r="K297" s="121"/>
      <c r="L297" s="121"/>
    </row>
    <row r="298" spans="2:12">
      <c r="B298" s="120"/>
      <c r="C298" s="120"/>
      <c r="D298" s="121"/>
      <c r="E298" s="121"/>
      <c r="F298" s="121"/>
      <c r="G298" s="121"/>
      <c r="H298" s="121"/>
      <c r="I298" s="121"/>
      <c r="J298" s="121"/>
      <c r="K298" s="121"/>
      <c r="L298" s="121"/>
    </row>
    <row r="299" spans="2:12">
      <c r="B299" s="120"/>
      <c r="C299" s="120"/>
      <c r="D299" s="121"/>
      <c r="E299" s="121"/>
      <c r="F299" s="121"/>
      <c r="G299" s="121"/>
      <c r="H299" s="121"/>
      <c r="I299" s="121"/>
      <c r="J299" s="121"/>
      <c r="K299" s="121"/>
      <c r="L299" s="121"/>
    </row>
    <row r="300" spans="2:12">
      <c r="B300" s="120"/>
      <c r="C300" s="120"/>
      <c r="D300" s="121"/>
      <c r="E300" s="121"/>
      <c r="F300" s="121"/>
      <c r="G300" s="121"/>
      <c r="H300" s="121"/>
      <c r="I300" s="121"/>
      <c r="J300" s="121"/>
      <c r="K300" s="121"/>
      <c r="L300" s="121"/>
    </row>
    <row r="301" spans="2:12">
      <c r="B301" s="120"/>
      <c r="C301" s="120"/>
      <c r="D301" s="121"/>
      <c r="E301" s="121"/>
      <c r="F301" s="121"/>
      <c r="G301" s="121"/>
      <c r="H301" s="121"/>
      <c r="I301" s="121"/>
      <c r="J301" s="121"/>
      <c r="K301" s="121"/>
      <c r="L301" s="121"/>
    </row>
    <row r="302" spans="2:12">
      <c r="B302" s="120"/>
      <c r="C302" s="120"/>
      <c r="D302" s="121"/>
      <c r="E302" s="121"/>
      <c r="F302" s="121"/>
      <c r="G302" s="121"/>
      <c r="H302" s="121"/>
      <c r="I302" s="121"/>
      <c r="J302" s="121"/>
      <c r="K302" s="121"/>
      <c r="L302" s="121"/>
    </row>
    <row r="303" spans="2:12">
      <c r="B303" s="120"/>
      <c r="C303" s="120"/>
      <c r="D303" s="121"/>
      <c r="E303" s="121"/>
      <c r="F303" s="121"/>
      <c r="G303" s="121"/>
      <c r="H303" s="121"/>
      <c r="I303" s="121"/>
      <c r="J303" s="121"/>
      <c r="K303" s="121"/>
      <c r="L303" s="121"/>
    </row>
    <row r="304" spans="2:12">
      <c r="B304" s="120"/>
      <c r="C304" s="120"/>
      <c r="D304" s="121"/>
      <c r="E304" s="121"/>
      <c r="F304" s="121"/>
      <c r="G304" s="121"/>
      <c r="H304" s="121"/>
      <c r="I304" s="121"/>
      <c r="J304" s="121"/>
      <c r="K304" s="121"/>
      <c r="L304" s="121"/>
    </row>
    <row r="305" spans="2:12">
      <c r="B305" s="120"/>
      <c r="C305" s="120"/>
      <c r="D305" s="121"/>
      <c r="E305" s="121"/>
      <c r="F305" s="121"/>
      <c r="G305" s="121"/>
      <c r="H305" s="121"/>
      <c r="I305" s="121"/>
      <c r="J305" s="121"/>
      <c r="K305" s="121"/>
      <c r="L305" s="121"/>
    </row>
    <row r="306" spans="2:12">
      <c r="B306" s="120"/>
      <c r="C306" s="120"/>
      <c r="D306" s="121"/>
      <c r="E306" s="121"/>
      <c r="F306" s="121"/>
      <c r="G306" s="121"/>
      <c r="H306" s="121"/>
      <c r="I306" s="121"/>
      <c r="J306" s="121"/>
      <c r="K306" s="121"/>
      <c r="L306" s="121"/>
    </row>
    <row r="307" spans="2:12">
      <c r="B307" s="120"/>
      <c r="C307" s="120"/>
      <c r="D307" s="121"/>
      <c r="E307" s="121"/>
      <c r="F307" s="121"/>
      <c r="G307" s="121"/>
      <c r="H307" s="121"/>
      <c r="I307" s="121"/>
      <c r="J307" s="121"/>
      <c r="K307" s="121"/>
      <c r="L307" s="121"/>
    </row>
    <row r="308" spans="2:12">
      <c r="B308" s="120"/>
      <c r="C308" s="120"/>
      <c r="D308" s="121"/>
      <c r="E308" s="121"/>
      <c r="F308" s="121"/>
      <c r="G308" s="121"/>
      <c r="H308" s="121"/>
      <c r="I308" s="121"/>
      <c r="J308" s="121"/>
      <c r="K308" s="121"/>
      <c r="L308" s="121"/>
    </row>
    <row r="309" spans="2:12">
      <c r="B309" s="120"/>
      <c r="C309" s="120"/>
      <c r="D309" s="121"/>
      <c r="E309" s="121"/>
      <c r="F309" s="121"/>
      <c r="G309" s="121"/>
      <c r="H309" s="121"/>
      <c r="I309" s="121"/>
      <c r="J309" s="121"/>
      <c r="K309" s="121"/>
      <c r="L309" s="121"/>
    </row>
    <row r="310" spans="2:12">
      <c r="B310" s="120"/>
      <c r="C310" s="120"/>
      <c r="D310" s="121"/>
      <c r="E310" s="121"/>
      <c r="F310" s="121"/>
      <c r="G310" s="121"/>
      <c r="H310" s="121"/>
      <c r="I310" s="121"/>
      <c r="J310" s="121"/>
      <c r="K310" s="121"/>
      <c r="L310" s="121"/>
    </row>
    <row r="311" spans="2:12">
      <c r="B311" s="120"/>
      <c r="C311" s="120"/>
      <c r="D311" s="121"/>
      <c r="E311" s="121"/>
      <c r="F311" s="121"/>
      <c r="G311" s="121"/>
      <c r="H311" s="121"/>
      <c r="I311" s="121"/>
      <c r="J311" s="121"/>
      <c r="K311" s="121"/>
      <c r="L311" s="121"/>
    </row>
    <row r="312" spans="2:12">
      <c r="B312" s="120"/>
      <c r="C312" s="120"/>
      <c r="D312" s="121"/>
      <c r="E312" s="121"/>
      <c r="F312" s="121"/>
      <c r="G312" s="121"/>
      <c r="H312" s="121"/>
      <c r="I312" s="121"/>
      <c r="J312" s="121"/>
      <c r="K312" s="121"/>
      <c r="L312" s="121"/>
    </row>
    <row r="313" spans="2:12">
      <c r="B313" s="120"/>
      <c r="C313" s="120"/>
      <c r="D313" s="121"/>
      <c r="E313" s="121"/>
      <c r="F313" s="121"/>
      <c r="G313" s="121"/>
      <c r="H313" s="121"/>
      <c r="I313" s="121"/>
      <c r="J313" s="121"/>
      <c r="K313" s="121"/>
      <c r="L313" s="121"/>
    </row>
    <row r="314" spans="2:12">
      <c r="B314" s="120"/>
      <c r="C314" s="120"/>
      <c r="D314" s="121"/>
      <c r="E314" s="121"/>
      <c r="F314" s="121"/>
      <c r="G314" s="121"/>
      <c r="H314" s="121"/>
      <c r="I314" s="121"/>
      <c r="J314" s="121"/>
      <c r="K314" s="121"/>
      <c r="L314" s="121"/>
    </row>
    <row r="315" spans="2:12">
      <c r="B315" s="120"/>
      <c r="C315" s="120"/>
      <c r="D315" s="121"/>
      <c r="E315" s="121"/>
      <c r="F315" s="121"/>
      <c r="G315" s="121"/>
      <c r="H315" s="121"/>
      <c r="I315" s="121"/>
      <c r="J315" s="121"/>
      <c r="K315" s="121"/>
      <c r="L315" s="121"/>
    </row>
    <row r="316" spans="2:12">
      <c r="B316" s="120"/>
      <c r="C316" s="120"/>
      <c r="D316" s="121"/>
      <c r="E316" s="121"/>
      <c r="F316" s="121"/>
      <c r="G316" s="121"/>
      <c r="H316" s="121"/>
      <c r="I316" s="121"/>
      <c r="J316" s="121"/>
      <c r="K316" s="121"/>
      <c r="L316" s="121"/>
    </row>
    <row r="317" spans="2:12">
      <c r="B317" s="120"/>
      <c r="C317" s="120"/>
      <c r="D317" s="121"/>
      <c r="E317" s="121"/>
      <c r="F317" s="121"/>
      <c r="G317" s="121"/>
      <c r="H317" s="121"/>
      <c r="I317" s="121"/>
      <c r="J317" s="121"/>
      <c r="K317" s="121"/>
      <c r="L317" s="121"/>
    </row>
    <row r="318" spans="2:12">
      <c r="B318" s="120"/>
      <c r="C318" s="120"/>
      <c r="D318" s="121"/>
      <c r="E318" s="121"/>
      <c r="F318" s="121"/>
      <c r="G318" s="121"/>
      <c r="H318" s="121"/>
      <c r="I318" s="121"/>
      <c r="J318" s="121"/>
      <c r="K318" s="121"/>
      <c r="L318" s="121"/>
    </row>
    <row r="319" spans="2:12">
      <c r="B319" s="120"/>
      <c r="C319" s="120"/>
      <c r="D319" s="121"/>
      <c r="E319" s="121"/>
      <c r="F319" s="121"/>
      <c r="G319" s="121"/>
      <c r="H319" s="121"/>
      <c r="I319" s="121"/>
      <c r="J319" s="121"/>
      <c r="K319" s="121"/>
      <c r="L319" s="121"/>
    </row>
    <row r="320" spans="2:12">
      <c r="B320" s="120"/>
      <c r="C320" s="120"/>
      <c r="D320" s="121"/>
      <c r="E320" s="121"/>
      <c r="F320" s="121"/>
      <c r="G320" s="121"/>
      <c r="H320" s="121"/>
      <c r="I320" s="121"/>
      <c r="J320" s="121"/>
      <c r="K320" s="121"/>
      <c r="L320" s="121"/>
    </row>
    <row r="321" spans="2:12">
      <c r="B321" s="120"/>
      <c r="C321" s="120"/>
      <c r="D321" s="121"/>
      <c r="E321" s="121"/>
      <c r="F321" s="121"/>
      <c r="G321" s="121"/>
      <c r="H321" s="121"/>
      <c r="I321" s="121"/>
      <c r="J321" s="121"/>
      <c r="K321" s="121"/>
      <c r="L321" s="121"/>
    </row>
    <row r="322" spans="2:12">
      <c r="B322" s="120"/>
      <c r="C322" s="120"/>
      <c r="D322" s="121"/>
      <c r="E322" s="121"/>
      <c r="F322" s="121"/>
      <c r="G322" s="121"/>
      <c r="H322" s="121"/>
      <c r="I322" s="121"/>
      <c r="J322" s="121"/>
      <c r="K322" s="121"/>
      <c r="L322" s="121"/>
    </row>
    <row r="323" spans="2:12">
      <c r="B323" s="120"/>
      <c r="C323" s="120"/>
      <c r="D323" s="121"/>
      <c r="E323" s="121"/>
      <c r="F323" s="121"/>
      <c r="G323" s="121"/>
      <c r="H323" s="121"/>
      <c r="I323" s="121"/>
      <c r="J323" s="121"/>
      <c r="K323" s="121"/>
      <c r="L323" s="121"/>
    </row>
    <row r="324" spans="2:12">
      <c r="B324" s="120"/>
      <c r="C324" s="120"/>
      <c r="D324" s="121"/>
      <c r="E324" s="121"/>
      <c r="F324" s="121"/>
      <c r="G324" s="121"/>
      <c r="H324" s="121"/>
      <c r="I324" s="121"/>
      <c r="J324" s="121"/>
      <c r="K324" s="121"/>
      <c r="L324" s="121"/>
    </row>
    <row r="325" spans="2:12">
      <c r="B325" s="120"/>
      <c r="C325" s="120"/>
      <c r="D325" s="121"/>
      <c r="E325" s="121"/>
      <c r="F325" s="121"/>
      <c r="G325" s="121"/>
      <c r="H325" s="121"/>
      <c r="I325" s="121"/>
      <c r="J325" s="121"/>
      <c r="K325" s="121"/>
      <c r="L325" s="121"/>
    </row>
    <row r="326" spans="2:12">
      <c r="B326" s="120"/>
      <c r="C326" s="120"/>
      <c r="D326" s="121"/>
      <c r="E326" s="121"/>
      <c r="F326" s="121"/>
      <c r="G326" s="121"/>
      <c r="H326" s="121"/>
      <c r="I326" s="121"/>
      <c r="J326" s="121"/>
      <c r="K326" s="121"/>
      <c r="L326" s="121"/>
    </row>
    <row r="327" spans="2:12">
      <c r="B327" s="120"/>
      <c r="C327" s="120"/>
      <c r="D327" s="121"/>
      <c r="E327" s="121"/>
      <c r="F327" s="121"/>
      <c r="G327" s="121"/>
      <c r="H327" s="121"/>
      <c r="I327" s="121"/>
      <c r="J327" s="121"/>
      <c r="K327" s="121"/>
      <c r="L327" s="121"/>
    </row>
    <row r="328" spans="2:12">
      <c r="B328" s="120"/>
      <c r="C328" s="120"/>
      <c r="D328" s="121"/>
      <c r="E328" s="121"/>
      <c r="F328" s="121"/>
      <c r="G328" s="121"/>
      <c r="H328" s="121"/>
      <c r="I328" s="121"/>
      <c r="J328" s="121"/>
      <c r="K328" s="121"/>
      <c r="L328" s="121"/>
    </row>
    <row r="329" spans="2:12">
      <c r="B329" s="120"/>
      <c r="C329" s="120"/>
      <c r="D329" s="121"/>
      <c r="E329" s="121"/>
      <c r="F329" s="121"/>
      <c r="G329" s="121"/>
      <c r="H329" s="121"/>
      <c r="I329" s="121"/>
      <c r="J329" s="121"/>
      <c r="K329" s="121"/>
      <c r="L329" s="121"/>
    </row>
    <row r="330" spans="2:12">
      <c r="B330" s="120"/>
      <c r="C330" s="120"/>
      <c r="D330" s="121"/>
      <c r="E330" s="121"/>
      <c r="F330" s="121"/>
      <c r="G330" s="121"/>
      <c r="H330" s="121"/>
      <c r="I330" s="121"/>
      <c r="J330" s="121"/>
      <c r="K330" s="121"/>
      <c r="L330" s="121"/>
    </row>
    <row r="331" spans="2:12">
      <c r="B331" s="120"/>
      <c r="C331" s="120"/>
      <c r="D331" s="121"/>
      <c r="E331" s="121"/>
      <c r="F331" s="121"/>
      <c r="G331" s="121"/>
      <c r="H331" s="121"/>
      <c r="I331" s="121"/>
      <c r="J331" s="121"/>
      <c r="K331" s="121"/>
      <c r="L331" s="121"/>
    </row>
    <row r="332" spans="2:12">
      <c r="B332" s="120"/>
      <c r="C332" s="120"/>
      <c r="D332" s="121"/>
      <c r="E332" s="121"/>
      <c r="F332" s="121"/>
      <c r="G332" s="121"/>
      <c r="H332" s="121"/>
      <c r="I332" s="121"/>
      <c r="J332" s="121"/>
      <c r="K332" s="121"/>
      <c r="L332" s="121"/>
    </row>
    <row r="333" spans="2:12">
      <c r="B333" s="120"/>
      <c r="C333" s="120"/>
      <c r="D333" s="121"/>
      <c r="E333" s="121"/>
      <c r="F333" s="121"/>
      <c r="G333" s="121"/>
      <c r="H333" s="121"/>
      <c r="I333" s="121"/>
      <c r="J333" s="121"/>
      <c r="K333" s="121"/>
      <c r="L333" s="121"/>
    </row>
    <row r="334" spans="2:12">
      <c r="B334" s="120"/>
      <c r="C334" s="120"/>
      <c r="D334" s="121"/>
      <c r="E334" s="121"/>
      <c r="F334" s="121"/>
      <c r="G334" s="121"/>
      <c r="H334" s="121"/>
      <c r="I334" s="121"/>
      <c r="J334" s="121"/>
      <c r="K334" s="121"/>
      <c r="L334" s="121"/>
    </row>
    <row r="335" spans="2:12">
      <c r="B335" s="120"/>
      <c r="C335" s="120"/>
      <c r="D335" s="121"/>
      <c r="E335" s="121"/>
      <c r="F335" s="121"/>
      <c r="G335" s="121"/>
      <c r="H335" s="121"/>
      <c r="I335" s="121"/>
      <c r="J335" s="121"/>
      <c r="K335" s="121"/>
      <c r="L335" s="121"/>
    </row>
    <row r="336" spans="2:12">
      <c r="B336" s="120"/>
      <c r="C336" s="120"/>
      <c r="D336" s="121"/>
      <c r="E336" s="121"/>
      <c r="F336" s="121"/>
      <c r="G336" s="121"/>
      <c r="H336" s="121"/>
      <c r="I336" s="121"/>
      <c r="J336" s="121"/>
      <c r="K336" s="121"/>
      <c r="L336" s="121"/>
    </row>
    <row r="337" spans="2:12">
      <c r="B337" s="120"/>
      <c r="C337" s="120"/>
      <c r="D337" s="121"/>
      <c r="E337" s="121"/>
      <c r="F337" s="121"/>
      <c r="G337" s="121"/>
      <c r="H337" s="121"/>
      <c r="I337" s="121"/>
      <c r="J337" s="121"/>
      <c r="K337" s="121"/>
      <c r="L337" s="121"/>
    </row>
    <row r="338" spans="2:12">
      <c r="B338" s="120"/>
      <c r="C338" s="120"/>
      <c r="D338" s="121"/>
      <c r="E338" s="121"/>
      <c r="F338" s="121"/>
      <c r="G338" s="121"/>
      <c r="H338" s="121"/>
      <c r="I338" s="121"/>
      <c r="J338" s="121"/>
      <c r="K338" s="121"/>
      <c r="L338" s="121"/>
    </row>
    <row r="339" spans="2:12">
      <c r="B339" s="120"/>
      <c r="C339" s="120"/>
      <c r="D339" s="121"/>
      <c r="E339" s="121"/>
      <c r="F339" s="121"/>
      <c r="G339" s="121"/>
      <c r="H339" s="121"/>
      <c r="I339" s="121"/>
      <c r="J339" s="121"/>
      <c r="K339" s="121"/>
      <c r="L339" s="121"/>
    </row>
    <row r="340" spans="2:12">
      <c r="B340" s="120"/>
      <c r="C340" s="120"/>
      <c r="D340" s="121"/>
      <c r="E340" s="121"/>
      <c r="F340" s="121"/>
      <c r="G340" s="121"/>
      <c r="H340" s="121"/>
      <c r="I340" s="121"/>
      <c r="J340" s="121"/>
      <c r="K340" s="121"/>
      <c r="L340" s="121"/>
    </row>
    <row r="341" spans="2:12">
      <c r="B341" s="120"/>
      <c r="C341" s="120"/>
      <c r="D341" s="121"/>
      <c r="E341" s="121"/>
      <c r="F341" s="121"/>
      <c r="G341" s="121"/>
      <c r="H341" s="121"/>
      <c r="I341" s="121"/>
      <c r="J341" s="121"/>
      <c r="K341" s="121"/>
      <c r="L341" s="121"/>
    </row>
    <row r="342" spans="2:12">
      <c r="B342" s="120"/>
      <c r="C342" s="120"/>
      <c r="D342" s="121"/>
      <c r="E342" s="121"/>
      <c r="F342" s="121"/>
      <c r="G342" s="121"/>
      <c r="H342" s="121"/>
      <c r="I342" s="121"/>
      <c r="J342" s="121"/>
      <c r="K342" s="121"/>
      <c r="L342" s="121"/>
    </row>
    <row r="343" spans="2:12">
      <c r="B343" s="120"/>
      <c r="C343" s="120"/>
      <c r="D343" s="121"/>
      <c r="E343" s="121"/>
      <c r="F343" s="121"/>
      <c r="G343" s="121"/>
      <c r="H343" s="121"/>
      <c r="I343" s="121"/>
      <c r="J343" s="121"/>
      <c r="K343" s="121"/>
      <c r="L343" s="121"/>
    </row>
    <row r="344" spans="2:12">
      <c r="B344" s="120"/>
      <c r="C344" s="120"/>
      <c r="D344" s="121"/>
      <c r="E344" s="121"/>
      <c r="F344" s="121"/>
      <c r="G344" s="121"/>
      <c r="H344" s="121"/>
      <c r="I344" s="121"/>
      <c r="J344" s="121"/>
      <c r="K344" s="121"/>
      <c r="L344" s="121"/>
    </row>
    <row r="345" spans="2:12">
      <c r="B345" s="120"/>
      <c r="C345" s="120"/>
      <c r="D345" s="121"/>
      <c r="E345" s="121"/>
      <c r="F345" s="121"/>
      <c r="G345" s="121"/>
      <c r="H345" s="121"/>
      <c r="I345" s="121"/>
      <c r="J345" s="121"/>
      <c r="K345" s="121"/>
      <c r="L345" s="121"/>
    </row>
    <row r="346" spans="2:12">
      <c r="B346" s="120"/>
      <c r="C346" s="120"/>
      <c r="D346" s="121"/>
      <c r="E346" s="121"/>
      <c r="F346" s="121"/>
      <c r="G346" s="121"/>
      <c r="H346" s="121"/>
      <c r="I346" s="121"/>
      <c r="J346" s="121"/>
      <c r="K346" s="121"/>
      <c r="L346" s="121"/>
    </row>
    <row r="347" spans="2:12">
      <c r="B347" s="120"/>
      <c r="C347" s="120"/>
      <c r="D347" s="121"/>
      <c r="E347" s="121"/>
      <c r="F347" s="121"/>
      <c r="G347" s="121"/>
      <c r="H347" s="121"/>
      <c r="I347" s="121"/>
      <c r="J347" s="121"/>
      <c r="K347" s="121"/>
      <c r="L347" s="121"/>
    </row>
    <row r="348" spans="2:12">
      <c r="B348" s="120"/>
      <c r="C348" s="120"/>
      <c r="D348" s="121"/>
      <c r="E348" s="121"/>
      <c r="F348" s="121"/>
      <c r="G348" s="121"/>
      <c r="H348" s="121"/>
      <c r="I348" s="121"/>
      <c r="J348" s="121"/>
      <c r="K348" s="121"/>
      <c r="L348" s="121"/>
    </row>
    <row r="349" spans="2:12">
      <c r="B349" s="120"/>
      <c r="C349" s="120"/>
      <c r="D349" s="121"/>
      <c r="E349" s="121"/>
      <c r="F349" s="121"/>
      <c r="G349" s="121"/>
      <c r="H349" s="121"/>
      <c r="I349" s="121"/>
      <c r="J349" s="121"/>
      <c r="K349" s="121"/>
      <c r="L349" s="121"/>
    </row>
    <row r="350" spans="2:12">
      <c r="B350" s="120"/>
      <c r="C350" s="120"/>
      <c r="D350" s="121"/>
      <c r="E350" s="121"/>
      <c r="F350" s="121"/>
      <c r="G350" s="121"/>
      <c r="H350" s="121"/>
      <c r="I350" s="121"/>
      <c r="J350" s="121"/>
      <c r="K350" s="121"/>
      <c r="L350" s="121"/>
    </row>
    <row r="351" spans="2:12">
      <c r="B351" s="120"/>
      <c r="C351" s="120"/>
      <c r="D351" s="121"/>
      <c r="E351" s="121"/>
      <c r="F351" s="121"/>
      <c r="G351" s="121"/>
      <c r="H351" s="121"/>
      <c r="I351" s="121"/>
      <c r="J351" s="121"/>
      <c r="K351" s="121"/>
      <c r="L351" s="121"/>
    </row>
    <row r="352" spans="2:12">
      <c r="B352" s="120"/>
      <c r="C352" s="120"/>
      <c r="D352" s="121"/>
      <c r="E352" s="121"/>
      <c r="F352" s="121"/>
      <c r="G352" s="121"/>
      <c r="H352" s="121"/>
      <c r="I352" s="121"/>
      <c r="J352" s="121"/>
      <c r="K352" s="121"/>
      <c r="L352" s="121"/>
    </row>
    <row r="353" spans="2:12">
      <c r="B353" s="120"/>
      <c r="C353" s="120"/>
      <c r="D353" s="121"/>
      <c r="E353" s="121"/>
      <c r="F353" s="121"/>
      <c r="G353" s="121"/>
      <c r="H353" s="121"/>
      <c r="I353" s="121"/>
      <c r="J353" s="121"/>
      <c r="K353" s="121"/>
      <c r="L353" s="121"/>
    </row>
    <row r="354" spans="2:12">
      <c r="B354" s="120"/>
      <c r="C354" s="120"/>
      <c r="D354" s="121"/>
      <c r="E354" s="121"/>
      <c r="F354" s="121"/>
      <c r="G354" s="121"/>
      <c r="H354" s="121"/>
      <c r="I354" s="121"/>
      <c r="J354" s="121"/>
      <c r="K354" s="121"/>
      <c r="L354" s="121"/>
    </row>
    <row r="355" spans="2:12">
      <c r="B355" s="120"/>
      <c r="C355" s="120"/>
      <c r="D355" s="121"/>
      <c r="E355" s="121"/>
      <c r="F355" s="121"/>
      <c r="G355" s="121"/>
      <c r="H355" s="121"/>
      <c r="I355" s="121"/>
      <c r="J355" s="121"/>
      <c r="K355" s="121"/>
      <c r="L355" s="121"/>
    </row>
    <row r="356" spans="2:12">
      <c r="B356" s="120"/>
      <c r="C356" s="120"/>
      <c r="D356" s="121"/>
      <c r="E356" s="121"/>
      <c r="F356" s="121"/>
      <c r="G356" s="121"/>
      <c r="H356" s="121"/>
      <c r="I356" s="121"/>
      <c r="J356" s="121"/>
      <c r="K356" s="121"/>
      <c r="L356" s="121"/>
    </row>
    <row r="357" spans="2:12">
      <c r="B357" s="120"/>
      <c r="C357" s="120"/>
      <c r="D357" s="121"/>
      <c r="E357" s="121"/>
      <c r="F357" s="121"/>
      <c r="G357" s="121"/>
      <c r="H357" s="121"/>
      <c r="I357" s="121"/>
      <c r="J357" s="121"/>
      <c r="K357" s="121"/>
      <c r="L357" s="121"/>
    </row>
    <row r="358" spans="2:12">
      <c r="B358" s="120"/>
      <c r="C358" s="120"/>
      <c r="D358" s="121"/>
      <c r="E358" s="121"/>
      <c r="F358" s="121"/>
      <c r="G358" s="121"/>
      <c r="H358" s="121"/>
      <c r="I358" s="121"/>
      <c r="J358" s="121"/>
      <c r="K358" s="121"/>
      <c r="L358" s="121"/>
    </row>
    <row r="359" spans="2:12">
      <c r="B359" s="120"/>
      <c r="C359" s="120"/>
      <c r="D359" s="121"/>
      <c r="E359" s="121"/>
      <c r="F359" s="121"/>
      <c r="G359" s="121"/>
      <c r="H359" s="121"/>
      <c r="I359" s="121"/>
      <c r="J359" s="121"/>
      <c r="K359" s="121"/>
      <c r="L359" s="121"/>
    </row>
    <row r="360" spans="2:12">
      <c r="B360" s="120"/>
      <c r="C360" s="120"/>
      <c r="D360" s="121"/>
      <c r="E360" s="121"/>
      <c r="F360" s="121"/>
      <c r="G360" s="121"/>
      <c r="H360" s="121"/>
      <c r="I360" s="121"/>
      <c r="J360" s="121"/>
      <c r="K360" s="121"/>
      <c r="L360" s="121"/>
    </row>
    <row r="361" spans="2:12">
      <c r="B361" s="120"/>
      <c r="C361" s="120"/>
      <c r="D361" s="121"/>
      <c r="E361" s="121"/>
      <c r="F361" s="121"/>
      <c r="G361" s="121"/>
      <c r="H361" s="121"/>
      <c r="I361" s="121"/>
      <c r="J361" s="121"/>
      <c r="K361" s="121"/>
      <c r="L361" s="121"/>
    </row>
    <row r="362" spans="2:12">
      <c r="B362" s="120"/>
      <c r="C362" s="120"/>
      <c r="D362" s="121"/>
      <c r="E362" s="121"/>
      <c r="F362" s="121"/>
      <c r="G362" s="121"/>
      <c r="H362" s="121"/>
      <c r="I362" s="121"/>
      <c r="J362" s="121"/>
      <c r="K362" s="121"/>
      <c r="L362" s="121"/>
    </row>
    <row r="363" spans="2:12">
      <c r="B363" s="120"/>
      <c r="C363" s="120"/>
      <c r="D363" s="121"/>
      <c r="E363" s="121"/>
      <c r="F363" s="121"/>
      <c r="G363" s="121"/>
      <c r="H363" s="121"/>
      <c r="I363" s="121"/>
      <c r="J363" s="121"/>
      <c r="K363" s="121"/>
      <c r="L363" s="121"/>
    </row>
    <row r="364" spans="2:12">
      <c r="B364" s="120"/>
      <c r="C364" s="120"/>
      <c r="D364" s="121"/>
      <c r="E364" s="121"/>
      <c r="F364" s="121"/>
      <c r="G364" s="121"/>
      <c r="H364" s="121"/>
      <c r="I364" s="121"/>
      <c r="J364" s="121"/>
      <c r="K364" s="121"/>
      <c r="L364" s="121"/>
    </row>
    <row r="365" spans="2:12">
      <c r="B365" s="120"/>
      <c r="C365" s="120"/>
      <c r="D365" s="121"/>
      <c r="E365" s="121"/>
      <c r="F365" s="121"/>
      <c r="G365" s="121"/>
      <c r="H365" s="121"/>
      <c r="I365" s="121"/>
      <c r="J365" s="121"/>
      <c r="K365" s="121"/>
      <c r="L365" s="121"/>
    </row>
    <row r="366" spans="2:12">
      <c r="B366" s="120"/>
      <c r="C366" s="120"/>
      <c r="D366" s="121"/>
      <c r="E366" s="121"/>
      <c r="F366" s="121"/>
      <c r="G366" s="121"/>
      <c r="H366" s="121"/>
      <c r="I366" s="121"/>
      <c r="J366" s="121"/>
      <c r="K366" s="121"/>
      <c r="L366" s="121"/>
    </row>
    <row r="367" spans="2:12">
      <c r="B367" s="120"/>
      <c r="C367" s="120"/>
      <c r="D367" s="121"/>
      <c r="E367" s="121"/>
      <c r="F367" s="121"/>
      <c r="G367" s="121"/>
      <c r="H367" s="121"/>
      <c r="I367" s="121"/>
      <c r="J367" s="121"/>
      <c r="K367" s="121"/>
      <c r="L367" s="121"/>
    </row>
    <row r="368" spans="2:12">
      <c r="B368" s="120"/>
      <c r="C368" s="120"/>
      <c r="D368" s="121"/>
      <c r="E368" s="121"/>
      <c r="F368" s="121"/>
      <c r="G368" s="121"/>
      <c r="H368" s="121"/>
      <c r="I368" s="121"/>
      <c r="J368" s="121"/>
      <c r="K368" s="121"/>
      <c r="L368" s="121"/>
    </row>
    <row r="369" spans="2:12">
      <c r="B369" s="120"/>
      <c r="C369" s="120"/>
      <c r="D369" s="121"/>
      <c r="E369" s="121"/>
      <c r="F369" s="121"/>
      <c r="G369" s="121"/>
      <c r="H369" s="121"/>
      <c r="I369" s="121"/>
      <c r="J369" s="121"/>
      <c r="K369" s="121"/>
      <c r="L369" s="121"/>
    </row>
    <row r="370" spans="2:12">
      <c r="B370" s="120"/>
      <c r="C370" s="120"/>
      <c r="D370" s="121"/>
      <c r="E370" s="121"/>
      <c r="F370" s="121"/>
      <c r="G370" s="121"/>
      <c r="H370" s="121"/>
      <c r="I370" s="121"/>
      <c r="J370" s="121"/>
      <c r="K370" s="121"/>
      <c r="L370" s="121"/>
    </row>
    <row r="371" spans="2:12">
      <c r="B371" s="120"/>
      <c r="C371" s="120"/>
      <c r="D371" s="121"/>
      <c r="E371" s="121"/>
      <c r="F371" s="121"/>
      <c r="G371" s="121"/>
      <c r="H371" s="121"/>
      <c r="I371" s="121"/>
      <c r="J371" s="121"/>
      <c r="K371" s="121"/>
      <c r="L371" s="121"/>
    </row>
    <row r="372" spans="2:12">
      <c r="B372" s="120"/>
      <c r="C372" s="120"/>
      <c r="D372" s="121"/>
      <c r="E372" s="121"/>
      <c r="F372" s="121"/>
      <c r="G372" s="121"/>
      <c r="H372" s="121"/>
      <c r="I372" s="121"/>
      <c r="J372" s="121"/>
      <c r="K372" s="121"/>
      <c r="L372" s="121"/>
    </row>
    <row r="373" spans="2:12">
      <c r="B373" s="120"/>
      <c r="C373" s="120"/>
      <c r="D373" s="121"/>
      <c r="E373" s="121"/>
      <c r="F373" s="121"/>
      <c r="G373" s="121"/>
      <c r="H373" s="121"/>
      <c r="I373" s="121"/>
      <c r="J373" s="121"/>
      <c r="K373" s="121"/>
      <c r="L373" s="121"/>
    </row>
    <row r="374" spans="2:12">
      <c r="B374" s="120"/>
      <c r="C374" s="120"/>
      <c r="D374" s="121"/>
      <c r="E374" s="121"/>
      <c r="F374" s="121"/>
      <c r="G374" s="121"/>
      <c r="H374" s="121"/>
      <c r="I374" s="121"/>
      <c r="J374" s="121"/>
      <c r="K374" s="121"/>
      <c r="L374" s="121"/>
    </row>
    <row r="375" spans="2:12">
      <c r="B375" s="120"/>
      <c r="C375" s="120"/>
      <c r="D375" s="121"/>
      <c r="E375" s="121"/>
      <c r="F375" s="121"/>
      <c r="G375" s="121"/>
      <c r="H375" s="121"/>
      <c r="I375" s="121"/>
      <c r="J375" s="121"/>
      <c r="K375" s="121"/>
      <c r="L375" s="121"/>
    </row>
    <row r="376" spans="2:12">
      <c r="B376" s="120"/>
      <c r="C376" s="120"/>
      <c r="D376" s="121"/>
      <c r="E376" s="121"/>
      <c r="F376" s="121"/>
      <c r="G376" s="121"/>
      <c r="H376" s="121"/>
      <c r="I376" s="121"/>
      <c r="J376" s="121"/>
      <c r="K376" s="121"/>
      <c r="L376" s="121"/>
    </row>
    <row r="377" spans="2:12">
      <c r="B377" s="120"/>
      <c r="C377" s="120"/>
      <c r="D377" s="121"/>
      <c r="E377" s="121"/>
      <c r="F377" s="121"/>
      <c r="G377" s="121"/>
      <c r="H377" s="121"/>
      <c r="I377" s="121"/>
      <c r="J377" s="121"/>
      <c r="K377" s="121"/>
      <c r="L377" s="121"/>
    </row>
    <row r="378" spans="2:12">
      <c r="B378" s="120"/>
      <c r="C378" s="120"/>
      <c r="D378" s="121"/>
      <c r="E378" s="121"/>
      <c r="F378" s="121"/>
      <c r="G378" s="121"/>
      <c r="H378" s="121"/>
      <c r="I378" s="121"/>
      <c r="J378" s="121"/>
      <c r="K378" s="121"/>
      <c r="L378" s="121"/>
    </row>
    <row r="379" spans="2:12">
      <c r="B379" s="120"/>
      <c r="C379" s="120"/>
      <c r="D379" s="121"/>
      <c r="E379" s="121"/>
      <c r="F379" s="121"/>
      <c r="G379" s="121"/>
      <c r="H379" s="121"/>
      <c r="I379" s="121"/>
      <c r="J379" s="121"/>
      <c r="K379" s="121"/>
      <c r="L379" s="121"/>
    </row>
    <row r="380" spans="2:12">
      <c r="B380" s="120"/>
      <c r="C380" s="120"/>
      <c r="D380" s="121"/>
      <c r="E380" s="121"/>
      <c r="F380" s="121"/>
      <c r="G380" s="121"/>
      <c r="H380" s="121"/>
      <c r="I380" s="121"/>
      <c r="J380" s="121"/>
      <c r="K380" s="121"/>
      <c r="L380" s="121"/>
    </row>
    <row r="381" spans="2:12">
      <c r="B381" s="120"/>
      <c r="C381" s="120"/>
      <c r="D381" s="121"/>
      <c r="E381" s="121"/>
      <c r="F381" s="121"/>
      <c r="G381" s="121"/>
      <c r="H381" s="121"/>
      <c r="I381" s="121"/>
      <c r="J381" s="121"/>
      <c r="K381" s="121"/>
      <c r="L381" s="121"/>
    </row>
    <row r="382" spans="2:12">
      <c r="B382" s="120"/>
      <c r="C382" s="120"/>
      <c r="D382" s="121"/>
      <c r="E382" s="121"/>
      <c r="F382" s="121"/>
      <c r="G382" s="121"/>
      <c r="H382" s="121"/>
      <c r="I382" s="121"/>
      <c r="J382" s="121"/>
      <c r="K382" s="121"/>
      <c r="L382" s="121"/>
    </row>
    <row r="383" spans="2:12">
      <c r="B383" s="120"/>
      <c r="C383" s="120"/>
      <c r="D383" s="121"/>
      <c r="E383" s="121"/>
      <c r="F383" s="121"/>
      <c r="G383" s="121"/>
      <c r="H383" s="121"/>
      <c r="I383" s="121"/>
      <c r="J383" s="121"/>
      <c r="K383" s="121"/>
      <c r="L383" s="121"/>
    </row>
    <row r="384" spans="2:12">
      <c r="B384" s="120"/>
      <c r="C384" s="120"/>
      <c r="D384" s="121"/>
      <c r="E384" s="121"/>
      <c r="F384" s="121"/>
      <c r="G384" s="121"/>
      <c r="H384" s="121"/>
      <c r="I384" s="121"/>
      <c r="J384" s="121"/>
      <c r="K384" s="121"/>
      <c r="L384" s="121"/>
    </row>
    <row r="385" spans="2:12">
      <c r="B385" s="120"/>
      <c r="C385" s="120"/>
      <c r="D385" s="121"/>
      <c r="E385" s="121"/>
      <c r="F385" s="121"/>
      <c r="G385" s="121"/>
      <c r="H385" s="121"/>
      <c r="I385" s="121"/>
      <c r="J385" s="121"/>
      <c r="K385" s="121"/>
      <c r="L385" s="121"/>
    </row>
    <row r="386" spans="2:12">
      <c r="B386" s="120"/>
      <c r="C386" s="120"/>
      <c r="D386" s="121"/>
      <c r="E386" s="121"/>
      <c r="F386" s="121"/>
      <c r="G386" s="121"/>
      <c r="H386" s="121"/>
      <c r="I386" s="121"/>
      <c r="J386" s="121"/>
      <c r="K386" s="121"/>
      <c r="L386" s="121"/>
    </row>
    <row r="387" spans="2:12">
      <c r="B387" s="120"/>
      <c r="C387" s="120"/>
      <c r="D387" s="121"/>
      <c r="E387" s="121"/>
      <c r="F387" s="121"/>
      <c r="G387" s="121"/>
      <c r="H387" s="121"/>
      <c r="I387" s="121"/>
      <c r="J387" s="121"/>
      <c r="K387" s="121"/>
      <c r="L387" s="121"/>
    </row>
    <row r="388" spans="2:12">
      <c r="B388" s="120"/>
      <c r="C388" s="120"/>
      <c r="D388" s="121"/>
      <c r="E388" s="121"/>
      <c r="F388" s="121"/>
      <c r="G388" s="121"/>
      <c r="H388" s="121"/>
      <c r="I388" s="121"/>
      <c r="J388" s="121"/>
      <c r="K388" s="121"/>
      <c r="L388" s="121"/>
    </row>
    <row r="389" spans="2:12">
      <c r="B389" s="120"/>
      <c r="C389" s="120"/>
      <c r="D389" s="121"/>
      <c r="E389" s="121"/>
      <c r="F389" s="121"/>
      <c r="G389" s="121"/>
      <c r="H389" s="121"/>
      <c r="I389" s="121"/>
      <c r="J389" s="121"/>
      <c r="K389" s="121"/>
      <c r="L389" s="121"/>
    </row>
    <row r="390" spans="2:12">
      <c r="B390" s="120"/>
      <c r="C390" s="120"/>
      <c r="D390" s="121"/>
      <c r="E390" s="121"/>
      <c r="F390" s="121"/>
      <c r="G390" s="121"/>
      <c r="H390" s="121"/>
      <c r="I390" s="121"/>
      <c r="J390" s="121"/>
      <c r="K390" s="121"/>
      <c r="L390" s="121"/>
    </row>
    <row r="391" spans="2:12">
      <c r="B391" s="120"/>
      <c r="C391" s="120"/>
      <c r="D391" s="121"/>
      <c r="E391" s="121"/>
      <c r="F391" s="121"/>
      <c r="G391" s="121"/>
      <c r="H391" s="121"/>
      <c r="I391" s="121"/>
      <c r="J391" s="121"/>
      <c r="K391" s="121"/>
      <c r="L391" s="121"/>
    </row>
    <row r="392" spans="2:12">
      <c r="B392" s="120"/>
      <c r="C392" s="120"/>
      <c r="D392" s="121"/>
      <c r="E392" s="121"/>
      <c r="F392" s="121"/>
      <c r="G392" s="121"/>
      <c r="H392" s="121"/>
      <c r="I392" s="121"/>
      <c r="J392" s="121"/>
      <c r="K392" s="121"/>
      <c r="L392" s="121"/>
    </row>
    <row r="393" spans="2:12">
      <c r="B393" s="120"/>
      <c r="C393" s="120"/>
      <c r="D393" s="121"/>
      <c r="E393" s="121"/>
      <c r="F393" s="121"/>
      <c r="G393" s="121"/>
      <c r="H393" s="121"/>
      <c r="I393" s="121"/>
      <c r="J393" s="121"/>
      <c r="K393" s="121"/>
      <c r="L393" s="121"/>
    </row>
    <row r="394" spans="2:12">
      <c r="B394" s="120"/>
      <c r="C394" s="120"/>
      <c r="D394" s="121"/>
      <c r="E394" s="121"/>
      <c r="F394" s="121"/>
      <c r="G394" s="121"/>
      <c r="H394" s="121"/>
      <c r="I394" s="121"/>
      <c r="J394" s="121"/>
      <c r="K394" s="121"/>
      <c r="L394" s="121"/>
    </row>
    <row r="395" spans="2:12">
      <c r="B395" s="120"/>
      <c r="C395" s="120"/>
      <c r="D395" s="121"/>
      <c r="E395" s="121"/>
      <c r="F395" s="121"/>
      <c r="G395" s="121"/>
      <c r="H395" s="121"/>
      <c r="I395" s="121"/>
      <c r="J395" s="121"/>
      <c r="K395" s="121"/>
      <c r="L395" s="121"/>
    </row>
    <row r="396" spans="2:12">
      <c r="B396" s="120"/>
      <c r="C396" s="120"/>
      <c r="D396" s="121"/>
      <c r="E396" s="121"/>
      <c r="F396" s="121"/>
      <c r="G396" s="121"/>
      <c r="H396" s="121"/>
      <c r="I396" s="121"/>
      <c r="J396" s="121"/>
      <c r="K396" s="121"/>
      <c r="L396" s="121"/>
    </row>
    <row r="397" spans="2:12">
      <c r="B397" s="120"/>
      <c r="C397" s="120"/>
      <c r="D397" s="121"/>
      <c r="E397" s="121"/>
      <c r="F397" s="121"/>
      <c r="G397" s="121"/>
      <c r="H397" s="121"/>
      <c r="I397" s="121"/>
      <c r="J397" s="121"/>
      <c r="K397" s="121"/>
      <c r="L397" s="121"/>
    </row>
    <row r="398" spans="2:12">
      <c r="B398" s="120"/>
      <c r="C398" s="120"/>
      <c r="D398" s="121"/>
      <c r="E398" s="121"/>
      <c r="F398" s="121"/>
      <c r="G398" s="121"/>
      <c r="H398" s="121"/>
      <c r="I398" s="121"/>
      <c r="J398" s="121"/>
      <c r="K398" s="121"/>
      <c r="L398" s="121"/>
    </row>
    <row r="399" spans="2:12">
      <c r="B399" s="120"/>
      <c r="C399" s="120"/>
      <c r="D399" s="121"/>
      <c r="E399" s="121"/>
      <c r="F399" s="121"/>
      <c r="G399" s="121"/>
      <c r="H399" s="121"/>
      <c r="I399" s="121"/>
      <c r="J399" s="121"/>
      <c r="K399" s="121"/>
      <c r="L399" s="121"/>
    </row>
    <row r="400" spans="2:12">
      <c r="B400" s="120"/>
      <c r="C400" s="120"/>
      <c r="D400" s="121"/>
      <c r="E400" s="121"/>
      <c r="F400" s="121"/>
      <c r="G400" s="121"/>
      <c r="H400" s="121"/>
      <c r="I400" s="121"/>
      <c r="J400" s="121"/>
      <c r="K400" s="121"/>
      <c r="L400" s="121"/>
    </row>
    <row r="401" spans="2:12">
      <c r="B401" s="120"/>
      <c r="C401" s="120"/>
      <c r="D401" s="121"/>
      <c r="E401" s="121"/>
      <c r="F401" s="121"/>
      <c r="G401" s="121"/>
      <c r="H401" s="121"/>
      <c r="I401" s="121"/>
      <c r="J401" s="121"/>
      <c r="K401" s="121"/>
      <c r="L401" s="121"/>
    </row>
    <row r="402" spans="2:12">
      <c r="B402" s="120"/>
      <c r="C402" s="120"/>
      <c r="D402" s="121"/>
      <c r="E402" s="121"/>
      <c r="F402" s="121"/>
      <c r="G402" s="121"/>
      <c r="H402" s="121"/>
      <c r="I402" s="121"/>
      <c r="J402" s="121"/>
      <c r="K402" s="121"/>
      <c r="L402" s="121"/>
    </row>
    <row r="403" spans="2:12">
      <c r="B403" s="120"/>
      <c r="C403" s="120"/>
      <c r="D403" s="121"/>
      <c r="E403" s="121"/>
      <c r="F403" s="121"/>
      <c r="G403" s="121"/>
      <c r="H403" s="121"/>
      <c r="I403" s="121"/>
      <c r="J403" s="121"/>
      <c r="K403" s="121"/>
      <c r="L403" s="121"/>
    </row>
    <row r="404" spans="2:12">
      <c r="B404" s="120"/>
      <c r="C404" s="120"/>
      <c r="D404" s="121"/>
      <c r="E404" s="121"/>
      <c r="F404" s="121"/>
      <c r="G404" s="121"/>
      <c r="H404" s="121"/>
      <c r="I404" s="121"/>
      <c r="J404" s="121"/>
      <c r="K404" s="121"/>
      <c r="L404" s="121"/>
    </row>
    <row r="405" spans="2:12">
      <c r="B405" s="120"/>
      <c r="C405" s="120"/>
      <c r="D405" s="121"/>
      <c r="E405" s="121"/>
      <c r="F405" s="121"/>
      <c r="G405" s="121"/>
      <c r="H405" s="121"/>
      <c r="I405" s="121"/>
      <c r="J405" s="121"/>
      <c r="K405" s="121"/>
      <c r="L405" s="121"/>
    </row>
    <row r="406" spans="2:12">
      <c r="B406" s="120"/>
      <c r="C406" s="120"/>
      <c r="D406" s="121"/>
      <c r="E406" s="121"/>
      <c r="F406" s="121"/>
      <c r="G406" s="121"/>
      <c r="H406" s="121"/>
      <c r="I406" s="121"/>
      <c r="J406" s="121"/>
      <c r="K406" s="121"/>
      <c r="L406" s="121"/>
    </row>
    <row r="407" spans="2:12">
      <c r="B407" s="120"/>
      <c r="C407" s="120"/>
      <c r="D407" s="121"/>
      <c r="E407" s="121"/>
      <c r="F407" s="121"/>
      <c r="G407" s="121"/>
      <c r="H407" s="121"/>
      <c r="I407" s="121"/>
      <c r="J407" s="121"/>
      <c r="K407" s="121"/>
      <c r="L407" s="121"/>
    </row>
    <row r="408" spans="2:12">
      <c r="B408" s="120"/>
      <c r="C408" s="120"/>
      <c r="D408" s="121"/>
      <c r="E408" s="121"/>
      <c r="F408" s="121"/>
      <c r="G408" s="121"/>
      <c r="H408" s="121"/>
      <c r="I408" s="121"/>
      <c r="J408" s="121"/>
      <c r="K408" s="121"/>
      <c r="L408" s="121"/>
    </row>
    <row r="409" spans="2:12">
      <c r="B409" s="120"/>
      <c r="C409" s="120"/>
      <c r="D409" s="121"/>
      <c r="E409" s="121"/>
      <c r="F409" s="121"/>
      <c r="G409" s="121"/>
      <c r="H409" s="121"/>
      <c r="I409" s="121"/>
      <c r="J409" s="121"/>
      <c r="K409" s="121"/>
      <c r="L409" s="121"/>
    </row>
    <row r="410" spans="2:12">
      <c r="B410" s="120"/>
      <c r="C410" s="120"/>
      <c r="D410" s="121"/>
      <c r="E410" s="121"/>
      <c r="F410" s="121"/>
      <c r="G410" s="121"/>
      <c r="H410" s="121"/>
      <c r="I410" s="121"/>
      <c r="J410" s="121"/>
      <c r="K410" s="121"/>
      <c r="L410" s="121"/>
    </row>
    <row r="411" spans="2:12">
      <c r="B411" s="120"/>
      <c r="C411" s="120"/>
      <c r="D411" s="121"/>
      <c r="E411" s="121"/>
      <c r="F411" s="121"/>
      <c r="G411" s="121"/>
      <c r="H411" s="121"/>
      <c r="I411" s="121"/>
      <c r="J411" s="121"/>
      <c r="K411" s="121"/>
      <c r="L411" s="121"/>
    </row>
    <row r="412" spans="2:12">
      <c r="B412" s="120"/>
      <c r="C412" s="120"/>
      <c r="D412" s="121"/>
      <c r="E412" s="121"/>
      <c r="F412" s="121"/>
      <c r="G412" s="121"/>
      <c r="H412" s="121"/>
      <c r="I412" s="121"/>
      <c r="J412" s="121"/>
      <c r="K412" s="121"/>
      <c r="L412" s="121"/>
    </row>
    <row r="413" spans="2:12">
      <c r="B413" s="120"/>
      <c r="C413" s="120"/>
      <c r="D413" s="121"/>
      <c r="E413" s="121"/>
      <c r="F413" s="121"/>
      <c r="G413" s="121"/>
      <c r="H413" s="121"/>
      <c r="I413" s="121"/>
      <c r="J413" s="121"/>
      <c r="K413" s="121"/>
      <c r="L413" s="121"/>
    </row>
    <row r="414" spans="2:12">
      <c r="B414" s="120"/>
      <c r="C414" s="120"/>
      <c r="D414" s="121"/>
      <c r="E414" s="121"/>
      <c r="F414" s="121"/>
      <c r="G414" s="121"/>
      <c r="H414" s="121"/>
      <c r="I414" s="121"/>
      <c r="J414" s="121"/>
      <c r="K414" s="121"/>
      <c r="L414" s="121"/>
    </row>
    <row r="415" spans="2:12">
      <c r="B415" s="120"/>
      <c r="C415" s="120"/>
      <c r="D415" s="121"/>
      <c r="E415" s="121"/>
      <c r="F415" s="121"/>
      <c r="G415" s="121"/>
      <c r="H415" s="121"/>
      <c r="I415" s="121"/>
      <c r="J415" s="121"/>
      <c r="K415" s="121"/>
      <c r="L415" s="121"/>
    </row>
    <row r="416" spans="2:12">
      <c r="B416" s="120"/>
      <c r="C416" s="120"/>
      <c r="D416" s="121"/>
      <c r="E416" s="121"/>
      <c r="F416" s="121"/>
      <c r="G416" s="121"/>
      <c r="H416" s="121"/>
      <c r="I416" s="121"/>
      <c r="J416" s="121"/>
      <c r="K416" s="121"/>
      <c r="L416" s="121"/>
    </row>
    <row r="417" spans="2:12">
      <c r="B417" s="120"/>
      <c r="C417" s="120"/>
      <c r="D417" s="121"/>
      <c r="E417" s="121"/>
      <c r="F417" s="121"/>
      <c r="G417" s="121"/>
      <c r="H417" s="121"/>
      <c r="I417" s="121"/>
      <c r="J417" s="121"/>
      <c r="K417" s="121"/>
      <c r="L417" s="121"/>
    </row>
    <row r="418" spans="2:12">
      <c r="B418" s="120"/>
      <c r="C418" s="120"/>
      <c r="D418" s="121"/>
      <c r="E418" s="121"/>
      <c r="F418" s="121"/>
      <c r="G418" s="121"/>
      <c r="H418" s="121"/>
      <c r="I418" s="121"/>
      <c r="J418" s="121"/>
      <c r="K418" s="121"/>
      <c r="L418" s="121"/>
    </row>
    <row r="419" spans="2:12">
      <c r="B419" s="120"/>
      <c r="C419" s="120"/>
      <c r="D419" s="121"/>
      <c r="E419" s="121"/>
      <c r="F419" s="121"/>
      <c r="G419" s="121"/>
      <c r="H419" s="121"/>
      <c r="I419" s="121"/>
      <c r="J419" s="121"/>
      <c r="K419" s="121"/>
      <c r="L419" s="121"/>
    </row>
    <row r="420" spans="2:12">
      <c r="B420" s="120"/>
      <c r="C420" s="120"/>
      <c r="D420" s="121"/>
      <c r="E420" s="121"/>
      <c r="F420" s="121"/>
      <c r="G420" s="121"/>
      <c r="H420" s="121"/>
      <c r="I420" s="121"/>
      <c r="J420" s="121"/>
      <c r="K420" s="121"/>
      <c r="L420" s="121"/>
    </row>
    <row r="421" spans="2:12">
      <c r="B421" s="120"/>
      <c r="C421" s="120"/>
      <c r="D421" s="121"/>
      <c r="E421" s="121"/>
      <c r="F421" s="121"/>
      <c r="G421" s="121"/>
      <c r="H421" s="121"/>
      <c r="I421" s="121"/>
      <c r="J421" s="121"/>
      <c r="K421" s="121"/>
      <c r="L421" s="121"/>
    </row>
    <row r="422" spans="2:12">
      <c r="B422" s="120"/>
      <c r="C422" s="120"/>
      <c r="D422" s="121"/>
      <c r="E422" s="121"/>
      <c r="F422" s="121"/>
      <c r="G422" s="121"/>
      <c r="H422" s="121"/>
      <c r="I422" s="121"/>
      <c r="J422" s="121"/>
      <c r="K422" s="121"/>
      <c r="L422" s="121"/>
    </row>
    <row r="423" spans="2:12">
      <c r="B423" s="120"/>
      <c r="C423" s="120"/>
      <c r="D423" s="121"/>
      <c r="E423" s="121"/>
      <c r="F423" s="121"/>
      <c r="G423" s="121"/>
      <c r="H423" s="121"/>
      <c r="I423" s="121"/>
      <c r="J423" s="121"/>
      <c r="K423" s="121"/>
      <c r="L423" s="121"/>
    </row>
    <row r="424" spans="2:12">
      <c r="B424" s="120"/>
      <c r="C424" s="120"/>
      <c r="D424" s="121"/>
      <c r="E424" s="121"/>
      <c r="F424" s="121"/>
      <c r="G424" s="121"/>
      <c r="H424" s="121"/>
      <c r="I424" s="121"/>
      <c r="J424" s="121"/>
      <c r="K424" s="121"/>
      <c r="L424" s="121"/>
    </row>
    <row r="425" spans="2:12">
      <c r="B425" s="120"/>
      <c r="C425" s="120"/>
      <c r="D425" s="121"/>
      <c r="E425" s="121"/>
      <c r="F425" s="121"/>
      <c r="G425" s="121"/>
      <c r="H425" s="121"/>
      <c r="I425" s="121"/>
      <c r="J425" s="121"/>
      <c r="K425" s="121"/>
      <c r="L425" s="121"/>
    </row>
    <row r="426" spans="2:12">
      <c r="B426" s="120"/>
      <c r="C426" s="120"/>
      <c r="D426" s="121"/>
      <c r="E426" s="121"/>
      <c r="F426" s="121"/>
      <c r="G426" s="121"/>
      <c r="H426" s="121"/>
      <c r="I426" s="121"/>
      <c r="J426" s="121"/>
      <c r="K426" s="121"/>
      <c r="L426" s="121"/>
    </row>
    <row r="427" spans="2:12">
      <c r="B427" s="120"/>
      <c r="C427" s="120"/>
      <c r="D427" s="121"/>
      <c r="E427" s="121"/>
      <c r="F427" s="121"/>
      <c r="G427" s="121"/>
      <c r="H427" s="121"/>
      <c r="I427" s="121"/>
      <c r="J427" s="121"/>
      <c r="K427" s="121"/>
      <c r="L427" s="121"/>
    </row>
    <row r="428" spans="2:12">
      <c r="B428" s="120"/>
      <c r="C428" s="120"/>
      <c r="D428" s="121"/>
      <c r="E428" s="121"/>
      <c r="F428" s="121"/>
      <c r="G428" s="121"/>
      <c r="H428" s="121"/>
      <c r="I428" s="121"/>
      <c r="J428" s="121"/>
      <c r="K428" s="121"/>
      <c r="L428" s="121"/>
    </row>
    <row r="429" spans="2:12">
      <c r="B429" s="120"/>
      <c r="C429" s="120"/>
      <c r="D429" s="121"/>
      <c r="E429" s="121"/>
      <c r="F429" s="121"/>
      <c r="G429" s="121"/>
      <c r="H429" s="121"/>
      <c r="I429" s="121"/>
      <c r="J429" s="121"/>
      <c r="K429" s="121"/>
      <c r="L429" s="121"/>
    </row>
    <row r="430" spans="2:12">
      <c r="B430" s="120"/>
      <c r="C430" s="120"/>
      <c r="D430" s="121"/>
      <c r="E430" s="121"/>
      <c r="F430" s="121"/>
      <c r="G430" s="121"/>
      <c r="H430" s="121"/>
      <c r="I430" s="121"/>
      <c r="J430" s="121"/>
      <c r="K430" s="121"/>
      <c r="L430" s="121"/>
    </row>
    <row r="431" spans="2:12">
      <c r="B431" s="120"/>
      <c r="C431" s="120"/>
      <c r="D431" s="121"/>
      <c r="E431" s="121"/>
      <c r="F431" s="121"/>
      <c r="G431" s="121"/>
      <c r="H431" s="121"/>
      <c r="I431" s="121"/>
      <c r="J431" s="121"/>
      <c r="K431" s="121"/>
      <c r="L431" s="121"/>
    </row>
    <row r="432" spans="2:12">
      <c r="D432" s="1"/>
      <c r="E432" s="1"/>
    </row>
    <row r="433" spans="4:5">
      <c r="D433" s="1"/>
      <c r="E433" s="1"/>
    </row>
    <row r="434" spans="4:5">
      <c r="D434" s="1"/>
      <c r="E434" s="1"/>
    </row>
    <row r="435" spans="4:5">
      <c r="D435" s="1"/>
      <c r="E435" s="1"/>
    </row>
    <row r="436" spans="4:5">
      <c r="D436" s="1"/>
      <c r="E436" s="1"/>
    </row>
    <row r="437" spans="4:5">
      <c r="D437" s="1"/>
      <c r="E437" s="1"/>
    </row>
    <row r="438" spans="4:5">
      <c r="D438" s="1"/>
      <c r="E438" s="1"/>
    </row>
    <row r="439" spans="4:5">
      <c r="D439" s="1"/>
      <c r="E439" s="1"/>
    </row>
    <row r="440" spans="4:5">
      <c r="D440" s="1"/>
      <c r="E440" s="1"/>
    </row>
    <row r="441" spans="4:5">
      <c r="D441" s="1"/>
      <c r="E441" s="1"/>
    </row>
    <row r="442" spans="4:5">
      <c r="D442" s="1"/>
      <c r="E442" s="1"/>
    </row>
    <row r="443" spans="4:5">
      <c r="D443" s="1"/>
      <c r="E443" s="1"/>
    </row>
    <row r="444" spans="4:5">
      <c r="D444" s="1"/>
      <c r="E444" s="1"/>
    </row>
    <row r="445" spans="4:5">
      <c r="D445" s="1"/>
      <c r="E445" s="1"/>
    </row>
    <row r="446" spans="4:5">
      <c r="D446" s="1"/>
      <c r="E446" s="1"/>
    </row>
    <row r="447" spans="4:5">
      <c r="D447" s="1"/>
      <c r="E447" s="1"/>
    </row>
    <row r="448" spans="4:5">
      <c r="D448" s="1"/>
      <c r="E448" s="1"/>
    </row>
    <row r="449" spans="4:5">
      <c r="D449" s="1"/>
      <c r="E449" s="1"/>
    </row>
    <row r="450" spans="4:5">
      <c r="D450" s="1"/>
      <c r="E450" s="1"/>
    </row>
    <row r="451" spans="4:5">
      <c r="D451" s="1"/>
      <c r="E451" s="1"/>
    </row>
    <row r="452" spans="4:5">
      <c r="D452" s="1"/>
      <c r="E452" s="1"/>
    </row>
    <row r="453" spans="4:5">
      <c r="D453" s="1"/>
      <c r="E453" s="1"/>
    </row>
    <row r="454" spans="4:5">
      <c r="D454" s="1"/>
      <c r="E454" s="1"/>
    </row>
    <row r="455" spans="4:5">
      <c r="D455" s="1"/>
      <c r="E455" s="1"/>
    </row>
    <row r="456" spans="4:5">
      <c r="D456" s="1"/>
      <c r="E456" s="1"/>
    </row>
    <row r="457" spans="4:5">
      <c r="D457" s="1"/>
      <c r="E457" s="1"/>
    </row>
    <row r="458" spans="4:5">
      <c r="D458" s="1"/>
      <c r="E458" s="1"/>
    </row>
    <row r="459" spans="4:5">
      <c r="D459" s="1"/>
      <c r="E459" s="1"/>
    </row>
    <row r="460" spans="4:5">
      <c r="D460" s="1"/>
      <c r="E460" s="1"/>
    </row>
    <row r="461" spans="4:5">
      <c r="D461" s="1"/>
      <c r="E461" s="1"/>
    </row>
    <row r="462" spans="4:5">
      <c r="D462" s="1"/>
      <c r="E462" s="1"/>
    </row>
    <row r="463" spans="4:5">
      <c r="D463" s="1"/>
      <c r="E463" s="1"/>
    </row>
    <row r="464" spans="4:5">
      <c r="D464" s="1"/>
      <c r="E464" s="1"/>
    </row>
    <row r="465" spans="4:5">
      <c r="D465" s="1"/>
      <c r="E465" s="1"/>
    </row>
    <row r="466" spans="4:5">
      <c r="D466" s="1"/>
      <c r="E466" s="1"/>
    </row>
    <row r="467" spans="4:5">
      <c r="D467" s="1"/>
      <c r="E467" s="1"/>
    </row>
    <row r="468" spans="4:5">
      <c r="D468" s="1"/>
      <c r="E468" s="1"/>
    </row>
    <row r="469" spans="4:5">
      <c r="D469" s="1"/>
      <c r="E469" s="1"/>
    </row>
    <row r="470" spans="4:5">
      <c r="D470" s="1"/>
      <c r="E470" s="1"/>
    </row>
    <row r="471" spans="4:5">
      <c r="D471" s="1"/>
      <c r="E471" s="1"/>
    </row>
    <row r="472" spans="4:5">
      <c r="D472" s="1"/>
      <c r="E472" s="1"/>
    </row>
    <row r="473" spans="4:5">
      <c r="D473" s="1"/>
      <c r="E473" s="1"/>
    </row>
    <row r="474" spans="4:5">
      <c r="D474" s="1"/>
      <c r="E474" s="1"/>
    </row>
    <row r="475" spans="4:5">
      <c r="D475" s="1"/>
      <c r="E475" s="1"/>
    </row>
    <row r="476" spans="4:5">
      <c r="D476" s="1"/>
      <c r="E476" s="1"/>
    </row>
    <row r="477" spans="4:5">
      <c r="D477" s="1"/>
      <c r="E477" s="1"/>
    </row>
    <row r="478" spans="4:5">
      <c r="D478" s="1"/>
      <c r="E478" s="1"/>
    </row>
    <row r="479" spans="4:5">
      <c r="D479" s="1"/>
      <c r="E479" s="1"/>
    </row>
    <row r="480" spans="4:5">
      <c r="D480" s="1"/>
      <c r="E480" s="1"/>
    </row>
    <row r="481" spans="4:5">
      <c r="D481" s="1"/>
      <c r="E481" s="1"/>
    </row>
    <row r="482" spans="4:5">
      <c r="D482" s="1"/>
      <c r="E482" s="1"/>
    </row>
    <row r="483" spans="4:5">
      <c r="D483" s="1"/>
      <c r="E483" s="1"/>
    </row>
    <row r="484" spans="4:5">
      <c r="D484" s="1"/>
      <c r="E484" s="1"/>
    </row>
    <row r="485" spans="4:5">
      <c r="D485" s="1"/>
      <c r="E485" s="1"/>
    </row>
    <row r="486" spans="4:5">
      <c r="D486" s="1"/>
      <c r="E486" s="1"/>
    </row>
    <row r="487" spans="4:5">
      <c r="D487" s="1"/>
      <c r="E487" s="1"/>
    </row>
    <row r="488" spans="4:5">
      <c r="D488" s="1"/>
      <c r="E488" s="1"/>
    </row>
    <row r="489" spans="4:5">
      <c r="D489" s="1"/>
      <c r="E489" s="1"/>
    </row>
    <row r="490" spans="4:5">
      <c r="D490" s="1"/>
      <c r="E490" s="1"/>
    </row>
    <row r="491" spans="4:5">
      <c r="D491" s="1"/>
      <c r="E491" s="1"/>
    </row>
    <row r="492" spans="4:5">
      <c r="D492" s="1"/>
      <c r="E492" s="1"/>
    </row>
    <row r="493" spans="4:5">
      <c r="D493" s="1"/>
      <c r="E493" s="1"/>
    </row>
    <row r="494" spans="4:5">
      <c r="D494" s="1"/>
      <c r="E494" s="1"/>
    </row>
    <row r="495" spans="4:5">
      <c r="D495" s="1"/>
      <c r="E495" s="1"/>
    </row>
    <row r="496" spans="4:5">
      <c r="D496" s="1"/>
      <c r="E496" s="1"/>
    </row>
    <row r="497" spans="4:5">
      <c r="D497" s="1"/>
      <c r="E497" s="1"/>
    </row>
    <row r="498" spans="4:5">
      <c r="D498" s="1"/>
      <c r="E498" s="1"/>
    </row>
    <row r="499" spans="4:5">
      <c r="D499" s="1"/>
      <c r="E499" s="1"/>
    </row>
    <row r="500" spans="4:5">
      <c r="D500" s="1"/>
      <c r="E500" s="1"/>
    </row>
    <row r="501" spans="4:5">
      <c r="D501" s="1"/>
      <c r="E501" s="1"/>
    </row>
    <row r="502" spans="4:5">
      <c r="D502" s="1"/>
      <c r="E502" s="1"/>
    </row>
    <row r="503" spans="4:5">
      <c r="D503" s="1"/>
      <c r="E503" s="1"/>
    </row>
    <row r="504" spans="4:5">
      <c r="D504" s="1"/>
      <c r="E504" s="1"/>
    </row>
    <row r="505" spans="4:5">
      <c r="D505" s="1"/>
      <c r="E505" s="1"/>
    </row>
    <row r="506" spans="4:5">
      <c r="D506" s="1"/>
      <c r="E506" s="1"/>
    </row>
    <row r="507" spans="4:5">
      <c r="D507" s="1"/>
      <c r="E507" s="1"/>
    </row>
    <row r="508" spans="4:5">
      <c r="D508" s="1"/>
      <c r="E508" s="1"/>
    </row>
    <row r="509" spans="4:5">
      <c r="D509" s="1"/>
      <c r="E509" s="1"/>
    </row>
    <row r="510" spans="4:5">
      <c r="D510" s="1"/>
      <c r="E510" s="1"/>
    </row>
    <row r="511" spans="4:5">
      <c r="D511" s="1"/>
      <c r="E511" s="1"/>
    </row>
    <row r="512" spans="4:5">
      <c r="D512" s="1"/>
      <c r="E512" s="1"/>
    </row>
    <row r="513" spans="4:5">
      <c r="D513" s="1"/>
      <c r="E513" s="1"/>
    </row>
    <row r="514" spans="4:5">
      <c r="D514" s="1"/>
      <c r="E514" s="1"/>
    </row>
    <row r="515" spans="4:5">
      <c r="D515" s="1"/>
      <c r="E515" s="1"/>
    </row>
    <row r="516" spans="4:5">
      <c r="D516" s="1"/>
      <c r="E516" s="1"/>
    </row>
    <row r="517" spans="4:5">
      <c r="D517" s="1"/>
      <c r="E517" s="1"/>
    </row>
    <row r="518" spans="4:5">
      <c r="D518" s="1"/>
      <c r="E518" s="1"/>
    </row>
    <row r="519" spans="4:5">
      <c r="D519" s="1"/>
      <c r="E519" s="1"/>
    </row>
    <row r="520" spans="4:5">
      <c r="D520" s="1"/>
      <c r="E520" s="1"/>
    </row>
    <row r="521" spans="4:5">
      <c r="D521" s="1"/>
      <c r="E521" s="1"/>
    </row>
    <row r="522" spans="4:5">
      <c r="D522" s="1"/>
      <c r="E522" s="1"/>
    </row>
    <row r="523" spans="4:5">
      <c r="D523" s="1"/>
      <c r="E523" s="1"/>
    </row>
    <row r="524" spans="4:5">
      <c r="D524" s="1"/>
      <c r="E524" s="1"/>
    </row>
    <row r="525" spans="4:5">
      <c r="D525" s="1"/>
      <c r="E525" s="1"/>
    </row>
    <row r="526" spans="4:5">
      <c r="D526" s="1"/>
      <c r="E526" s="1"/>
    </row>
    <row r="527" spans="4:5">
      <c r="D527" s="1"/>
      <c r="E527" s="1"/>
    </row>
    <row r="528" spans="4:5">
      <c r="D528" s="1"/>
      <c r="E528" s="1"/>
    </row>
    <row r="529" spans="4:5">
      <c r="D529" s="1"/>
      <c r="E529" s="1"/>
    </row>
    <row r="530" spans="4:5">
      <c r="D530" s="1"/>
      <c r="E530" s="1"/>
    </row>
    <row r="531" spans="4:5">
      <c r="D531" s="1"/>
      <c r="E531" s="1"/>
    </row>
    <row r="532" spans="4:5">
      <c r="D532" s="1"/>
      <c r="E532" s="1"/>
    </row>
    <row r="533" spans="4:5">
      <c r="D533" s="1"/>
      <c r="E533" s="1"/>
    </row>
    <row r="534" spans="4:5">
      <c r="D534" s="1"/>
      <c r="E534" s="1"/>
    </row>
    <row r="535" spans="4:5">
      <c r="D535" s="1"/>
      <c r="E535" s="1"/>
    </row>
    <row r="536" spans="4:5">
      <c r="D536" s="1"/>
      <c r="E536" s="1"/>
    </row>
    <row r="537" spans="4:5">
      <c r="D537" s="1"/>
      <c r="E537" s="1"/>
    </row>
    <row r="538" spans="4:5">
      <c r="D538" s="1"/>
      <c r="E538" s="1"/>
    </row>
    <row r="539" spans="4:5">
      <c r="D539" s="1"/>
      <c r="E539" s="1"/>
    </row>
    <row r="540" spans="4:5">
      <c r="D540" s="1"/>
      <c r="E540" s="1"/>
    </row>
    <row r="541" spans="4:5">
      <c r="D541" s="1"/>
      <c r="E541" s="1"/>
    </row>
    <row r="542" spans="4:5">
      <c r="D542" s="1"/>
      <c r="E542" s="1"/>
    </row>
    <row r="543" spans="4:5">
      <c r="D543" s="1"/>
      <c r="E543" s="1"/>
    </row>
    <row r="544" spans="4:5">
      <c r="D544" s="1"/>
      <c r="E544" s="1"/>
    </row>
    <row r="545" spans="4:5">
      <c r="D545" s="1"/>
      <c r="E545" s="1"/>
    </row>
    <row r="546" spans="4:5">
      <c r="D546" s="1"/>
      <c r="E546" s="1"/>
    </row>
    <row r="547" spans="4:5">
      <c r="D547" s="1"/>
      <c r="E547" s="1"/>
    </row>
    <row r="548" spans="4:5">
      <c r="D548" s="1"/>
      <c r="E548" s="1"/>
    </row>
    <row r="549" spans="4:5">
      <c r="D549" s="1"/>
      <c r="E549" s="1"/>
    </row>
    <row r="550" spans="4:5">
      <c r="D550" s="1"/>
      <c r="E550" s="1"/>
    </row>
    <row r="551" spans="4:5">
      <c r="D551" s="1"/>
      <c r="E551" s="1"/>
    </row>
    <row r="552" spans="4:5">
      <c r="D552" s="1"/>
      <c r="E552" s="1"/>
    </row>
    <row r="553" spans="4:5">
      <c r="D553" s="1"/>
      <c r="E553" s="1"/>
    </row>
    <row r="554" spans="4:5">
      <c r="D554" s="1"/>
      <c r="E554" s="1"/>
    </row>
    <row r="555" spans="4:5">
      <c r="D555" s="1"/>
      <c r="E555" s="1"/>
    </row>
    <row r="556" spans="4:5">
      <c r="D556" s="1"/>
      <c r="E556" s="1"/>
    </row>
    <row r="557" spans="4:5">
      <c r="D557" s="1"/>
      <c r="E557" s="1"/>
    </row>
    <row r="558" spans="4:5">
      <c r="D558" s="1"/>
      <c r="E558" s="1"/>
    </row>
    <row r="559" spans="4:5">
      <c r="D559" s="1"/>
      <c r="E559" s="1"/>
    </row>
    <row r="560" spans="4:5">
      <c r="D560" s="1"/>
      <c r="E560" s="1"/>
    </row>
    <row r="561" spans="4:5">
      <c r="D561" s="1"/>
      <c r="E561" s="1"/>
    </row>
    <row r="562" spans="4:5">
      <c r="D562" s="1"/>
      <c r="E562" s="1"/>
    </row>
    <row r="563" spans="4:5">
      <c r="D563" s="1"/>
      <c r="E563" s="1"/>
    </row>
    <row r="564" spans="4:5">
      <c r="D564" s="1"/>
      <c r="E564" s="1"/>
    </row>
    <row r="565" spans="4:5">
      <c r="D565" s="1"/>
      <c r="E565" s="1"/>
    </row>
    <row r="566" spans="4:5">
      <c r="D566" s="1"/>
      <c r="E566" s="1"/>
    </row>
    <row r="567" spans="4:5">
      <c r="D567" s="1"/>
      <c r="E567" s="1"/>
    </row>
    <row r="568" spans="4:5">
      <c r="D568" s="1"/>
      <c r="E568" s="1"/>
    </row>
    <row r="569" spans="4:5">
      <c r="D569" s="1"/>
      <c r="E569" s="1"/>
    </row>
    <row r="570" spans="4:5">
      <c r="D570" s="1"/>
      <c r="E570" s="1"/>
    </row>
    <row r="571" spans="4:5">
      <c r="D571" s="1"/>
      <c r="E571" s="1"/>
    </row>
    <row r="572" spans="4:5">
      <c r="D572" s="1"/>
      <c r="E572" s="1"/>
    </row>
    <row r="573" spans="4:5">
      <c r="D573" s="1"/>
      <c r="E573" s="1"/>
    </row>
    <row r="574" spans="4:5">
      <c r="D574" s="1"/>
      <c r="E574" s="1"/>
    </row>
    <row r="575" spans="4:5">
      <c r="D575" s="1"/>
      <c r="E575" s="1"/>
    </row>
    <row r="576" spans="4:5">
      <c r="D576" s="1"/>
      <c r="E576" s="1"/>
    </row>
    <row r="577" spans="4:5">
      <c r="D577" s="1"/>
      <c r="E577" s="1"/>
    </row>
    <row r="578" spans="4:5">
      <c r="D578" s="1"/>
      <c r="E578" s="1"/>
    </row>
    <row r="579" spans="4:5">
      <c r="D579" s="1"/>
      <c r="E579" s="1"/>
    </row>
    <row r="580" spans="4:5">
      <c r="D580" s="1"/>
      <c r="E580" s="1"/>
    </row>
    <row r="581" spans="4:5">
      <c r="D581" s="1"/>
      <c r="E581" s="1"/>
    </row>
    <row r="582" spans="4:5">
      <c r="D582" s="1"/>
      <c r="E582" s="1"/>
    </row>
    <row r="583" spans="4:5">
      <c r="D583" s="1"/>
      <c r="E583" s="1"/>
    </row>
    <row r="584" spans="4:5">
      <c r="D584" s="1"/>
      <c r="E584" s="1"/>
    </row>
    <row r="585" spans="4:5">
      <c r="D585" s="1"/>
      <c r="E585" s="1"/>
    </row>
    <row r="586" spans="4:5">
      <c r="D586" s="1"/>
      <c r="E586" s="1"/>
    </row>
    <row r="587" spans="4:5">
      <c r="D587" s="1"/>
      <c r="E587" s="1"/>
    </row>
    <row r="588" spans="4:5">
      <c r="D588" s="1"/>
      <c r="E588" s="1"/>
    </row>
    <row r="589" spans="4:5">
      <c r="D589" s="1"/>
      <c r="E589" s="1"/>
    </row>
    <row r="590" spans="4:5">
      <c r="D590" s="1"/>
      <c r="E590" s="1"/>
    </row>
    <row r="591" spans="4:5">
      <c r="D591" s="1"/>
      <c r="E591" s="1"/>
    </row>
    <row r="592" spans="4:5">
      <c r="D592" s="1"/>
      <c r="E592" s="1"/>
    </row>
    <row r="593" spans="4:5">
      <c r="D593" s="1"/>
      <c r="E593" s="1"/>
    </row>
    <row r="594" spans="4:5">
      <c r="D594" s="1"/>
      <c r="E594" s="1"/>
    </row>
    <row r="595" spans="4:5">
      <c r="D595" s="1"/>
      <c r="E595" s="1"/>
    </row>
    <row r="596" spans="4:5">
      <c r="D596" s="1"/>
      <c r="E596" s="1"/>
    </row>
    <row r="597" spans="4:5">
      <c r="D597" s="1"/>
      <c r="E597" s="1"/>
    </row>
    <row r="598" spans="4:5">
      <c r="D598" s="1"/>
      <c r="E598" s="1"/>
    </row>
    <row r="599" spans="4:5">
      <c r="D599" s="1"/>
      <c r="E599" s="1"/>
    </row>
    <row r="600" spans="4:5">
      <c r="D600" s="1"/>
      <c r="E600" s="1"/>
    </row>
    <row r="601" spans="4:5">
      <c r="D601" s="1"/>
      <c r="E601" s="1"/>
    </row>
    <row r="602" spans="4:5">
      <c r="D602" s="1"/>
      <c r="E602" s="1"/>
    </row>
    <row r="603" spans="4:5">
      <c r="D603" s="1"/>
      <c r="E603" s="1"/>
    </row>
    <row r="604" spans="4:5">
      <c r="D604" s="1"/>
      <c r="E604" s="1"/>
    </row>
    <row r="605" spans="4:5">
      <c r="D605" s="1"/>
      <c r="E605" s="1"/>
    </row>
    <row r="606" spans="4:5">
      <c r="D606" s="1"/>
      <c r="E606" s="1"/>
    </row>
    <row r="607" spans="4:5">
      <c r="D607" s="1"/>
      <c r="E607" s="1"/>
    </row>
    <row r="608" spans="4:5">
      <c r="D608" s="1"/>
      <c r="E608" s="1"/>
    </row>
    <row r="609" spans="4:5">
      <c r="D609" s="1"/>
      <c r="E609" s="1"/>
    </row>
    <row r="610" spans="4:5">
      <c r="D610" s="1"/>
      <c r="E610" s="1"/>
    </row>
    <row r="611" spans="4:5">
      <c r="D611" s="1"/>
      <c r="E611" s="1"/>
    </row>
    <row r="612" spans="4:5">
      <c r="D612" s="1"/>
      <c r="E612" s="1"/>
    </row>
    <row r="613" spans="4:5">
      <c r="D613" s="1"/>
      <c r="E613" s="1"/>
    </row>
    <row r="614" spans="4:5">
      <c r="D614" s="1"/>
      <c r="E614" s="1"/>
    </row>
    <row r="615" spans="4:5">
      <c r="D615" s="1"/>
      <c r="E615" s="1"/>
    </row>
    <row r="616" spans="4:5">
      <c r="D616" s="1"/>
      <c r="E616" s="1"/>
    </row>
    <row r="617" spans="4:5">
      <c r="D617" s="1"/>
      <c r="E617" s="1"/>
    </row>
    <row r="618" spans="4:5">
      <c r="D618" s="1"/>
      <c r="E618" s="1"/>
    </row>
    <row r="619" spans="4:5">
      <c r="D619" s="1"/>
      <c r="E619" s="1"/>
    </row>
    <row r="620" spans="4:5">
      <c r="D620" s="1"/>
      <c r="E620" s="1"/>
    </row>
    <row r="621" spans="4:5">
      <c r="D621" s="1"/>
      <c r="E621" s="1"/>
    </row>
    <row r="622" spans="4:5">
      <c r="D622" s="1"/>
      <c r="E622" s="1"/>
    </row>
    <row r="623" spans="4:5">
      <c r="D623" s="1"/>
      <c r="E623" s="1"/>
    </row>
    <row r="624" spans="4:5">
      <c r="D624" s="1"/>
      <c r="E624" s="1"/>
    </row>
    <row r="625" spans="4:5">
      <c r="D625" s="1"/>
      <c r="E625" s="1"/>
    </row>
    <row r="626" spans="4:5">
      <c r="D626" s="1"/>
      <c r="E626" s="1"/>
    </row>
    <row r="627" spans="4:5">
      <c r="D627" s="1"/>
      <c r="E627" s="1"/>
    </row>
    <row r="628" spans="4:5">
      <c r="D628" s="1"/>
      <c r="E628" s="1"/>
    </row>
    <row r="629" spans="4:5">
      <c r="D629" s="1"/>
      <c r="E629" s="1"/>
    </row>
    <row r="630" spans="4:5">
      <c r="D630" s="1"/>
      <c r="E630" s="1"/>
    </row>
    <row r="631" spans="4:5">
      <c r="D631" s="1"/>
      <c r="E631" s="1"/>
    </row>
    <row r="632" spans="4:5">
      <c r="D632" s="1"/>
      <c r="E632" s="1"/>
    </row>
    <row r="633" spans="4:5">
      <c r="D633" s="1"/>
      <c r="E633" s="1"/>
    </row>
    <row r="634" spans="4:5">
      <c r="D634" s="1"/>
      <c r="E634" s="1"/>
    </row>
    <row r="635" spans="4:5">
      <c r="D635" s="1"/>
      <c r="E635" s="1"/>
    </row>
    <row r="636" spans="4:5">
      <c r="D636" s="1"/>
      <c r="E636" s="1"/>
    </row>
    <row r="637" spans="4:5">
      <c r="D637" s="1"/>
      <c r="E637" s="1"/>
    </row>
    <row r="638" spans="4:5">
      <c r="D638" s="1"/>
      <c r="E638" s="1"/>
    </row>
    <row r="639" spans="4:5">
      <c r="D639" s="1"/>
      <c r="E639" s="1"/>
    </row>
    <row r="640" spans="4:5">
      <c r="D640" s="1"/>
      <c r="E640" s="1"/>
    </row>
    <row r="641" spans="4:5">
      <c r="D641" s="1"/>
      <c r="E641" s="1"/>
    </row>
    <row r="642" spans="4:5">
      <c r="D642" s="1"/>
      <c r="E642" s="1"/>
    </row>
    <row r="643" spans="4:5">
      <c r="D643" s="1"/>
      <c r="E643" s="1"/>
    </row>
    <row r="644" spans="4:5">
      <c r="D644" s="1"/>
      <c r="E644" s="1"/>
    </row>
    <row r="645" spans="4:5">
      <c r="D645" s="1"/>
      <c r="E645" s="1"/>
    </row>
    <row r="646" spans="4:5">
      <c r="D646" s="1"/>
      <c r="E646" s="1"/>
    </row>
    <row r="647" spans="4:5">
      <c r="D647" s="1"/>
      <c r="E647" s="1"/>
    </row>
    <row r="648" spans="4:5">
      <c r="D648" s="1"/>
      <c r="E648" s="1"/>
    </row>
    <row r="649" spans="4:5">
      <c r="D649" s="1"/>
      <c r="E649" s="1"/>
    </row>
    <row r="650" spans="4:5">
      <c r="D650" s="1"/>
      <c r="E650" s="1"/>
    </row>
    <row r="651" spans="4:5">
      <c r="D651" s="1"/>
      <c r="E651" s="1"/>
    </row>
    <row r="652" spans="4:5">
      <c r="D652" s="1"/>
      <c r="E652" s="1"/>
    </row>
    <row r="653" spans="4:5">
      <c r="D653" s="1"/>
      <c r="E653" s="1"/>
    </row>
    <row r="654" spans="4:5">
      <c r="D654" s="1"/>
      <c r="E654" s="1"/>
    </row>
    <row r="655" spans="4:5">
      <c r="D655" s="1"/>
      <c r="E655" s="1"/>
    </row>
    <row r="656" spans="4:5">
      <c r="D656" s="1"/>
      <c r="E656" s="1"/>
    </row>
    <row r="657" spans="4:5">
      <c r="D657" s="1"/>
      <c r="E657" s="1"/>
    </row>
    <row r="658" spans="4:5">
      <c r="D658" s="1"/>
      <c r="E658" s="1"/>
    </row>
    <row r="659" spans="4:5">
      <c r="D659" s="1"/>
      <c r="E659" s="1"/>
    </row>
    <row r="660" spans="4:5">
      <c r="D660" s="1"/>
      <c r="E660" s="1"/>
    </row>
    <row r="661" spans="4:5">
      <c r="D661" s="1"/>
      <c r="E661" s="1"/>
    </row>
    <row r="662" spans="4:5">
      <c r="D662" s="1"/>
      <c r="E662" s="1"/>
    </row>
    <row r="663" spans="4:5">
      <c r="D663" s="1"/>
      <c r="E663" s="1"/>
    </row>
    <row r="664" spans="4:5">
      <c r="D664" s="1"/>
      <c r="E664" s="1"/>
    </row>
    <row r="665" spans="4:5">
      <c r="D665" s="1"/>
      <c r="E665" s="1"/>
    </row>
    <row r="666" spans="4:5">
      <c r="D666" s="1"/>
      <c r="E666" s="1"/>
    </row>
    <row r="667" spans="4:5">
      <c r="D667" s="1"/>
      <c r="E667" s="1"/>
    </row>
    <row r="668" spans="4:5">
      <c r="D668" s="1"/>
      <c r="E668" s="1"/>
    </row>
    <row r="669" spans="4:5">
      <c r="D669" s="1"/>
      <c r="E669" s="1"/>
    </row>
    <row r="670" spans="4:5">
      <c r="D670" s="1"/>
      <c r="E670" s="1"/>
    </row>
    <row r="671" spans="4:5">
      <c r="D671" s="1"/>
      <c r="E671" s="1"/>
    </row>
    <row r="672" spans="4:5">
      <c r="D672" s="1"/>
      <c r="E672" s="1"/>
    </row>
    <row r="673" spans="4:5">
      <c r="D673" s="1"/>
      <c r="E673" s="1"/>
    </row>
    <row r="674" spans="4:5">
      <c r="D674" s="1"/>
      <c r="E674" s="1"/>
    </row>
    <row r="675" spans="4:5">
      <c r="D675" s="1"/>
      <c r="E675" s="1"/>
    </row>
    <row r="676" spans="4:5">
      <c r="D676" s="1"/>
      <c r="E676" s="1"/>
    </row>
    <row r="677" spans="4:5">
      <c r="D677" s="1"/>
      <c r="E677" s="1"/>
    </row>
    <row r="678" spans="4:5">
      <c r="D678" s="1"/>
      <c r="E678" s="1"/>
    </row>
    <row r="679" spans="4:5">
      <c r="D679" s="1"/>
      <c r="E679" s="1"/>
    </row>
    <row r="680" spans="4:5">
      <c r="D680" s="1"/>
      <c r="E680" s="1"/>
    </row>
    <row r="681" spans="4:5">
      <c r="D681" s="1"/>
      <c r="E681" s="1"/>
    </row>
    <row r="682" spans="4:5">
      <c r="D682" s="1"/>
      <c r="E682" s="1"/>
    </row>
    <row r="683" spans="4:5">
      <c r="D683" s="1"/>
      <c r="E683" s="1"/>
    </row>
    <row r="684" spans="4:5">
      <c r="D684" s="1"/>
      <c r="E684" s="1"/>
    </row>
    <row r="685" spans="4:5">
      <c r="D685" s="1"/>
      <c r="E685" s="1"/>
    </row>
    <row r="686" spans="4:5">
      <c r="D686" s="1"/>
      <c r="E686" s="1"/>
    </row>
    <row r="687" spans="4:5">
      <c r="D687" s="1"/>
      <c r="E687" s="1"/>
    </row>
    <row r="688" spans="4:5">
      <c r="D688" s="1"/>
      <c r="E688" s="1"/>
    </row>
    <row r="689" spans="4:5">
      <c r="D689" s="1"/>
      <c r="E689" s="1"/>
    </row>
    <row r="690" spans="4:5">
      <c r="D690" s="1"/>
      <c r="E690" s="1"/>
    </row>
    <row r="691" spans="4:5">
      <c r="D691" s="1"/>
      <c r="E691" s="1"/>
    </row>
    <row r="692" spans="4:5">
      <c r="D692" s="1"/>
      <c r="E692" s="1"/>
    </row>
    <row r="693" spans="4:5">
      <c r="D693" s="1"/>
      <c r="E693" s="1"/>
    </row>
    <row r="694" spans="4:5">
      <c r="D694" s="1"/>
      <c r="E694" s="1"/>
    </row>
    <row r="695" spans="4:5">
      <c r="D695" s="1"/>
      <c r="E695" s="1"/>
    </row>
    <row r="696" spans="4:5">
      <c r="D696" s="1"/>
      <c r="E696" s="1"/>
    </row>
    <row r="697" spans="4:5">
      <c r="D697" s="1"/>
      <c r="E697" s="1"/>
    </row>
    <row r="698" spans="4:5">
      <c r="D698" s="1"/>
      <c r="E698" s="1"/>
    </row>
    <row r="699" spans="4:5">
      <c r="D699" s="1"/>
      <c r="E699" s="1"/>
    </row>
    <row r="700" spans="4:5">
      <c r="D700" s="1"/>
      <c r="E700" s="1"/>
    </row>
    <row r="701" spans="4:5">
      <c r="D701" s="1"/>
      <c r="E701" s="1"/>
    </row>
    <row r="702" spans="4:5">
      <c r="D702" s="1"/>
      <c r="E702" s="1"/>
    </row>
    <row r="703" spans="4:5">
      <c r="D703" s="1"/>
      <c r="E703" s="1"/>
    </row>
    <row r="704" spans="4:5">
      <c r="D704" s="1"/>
      <c r="E704" s="1"/>
    </row>
    <row r="705" spans="4:5">
      <c r="D705" s="1"/>
      <c r="E705" s="1"/>
    </row>
    <row r="706" spans="4:5">
      <c r="D706" s="1"/>
      <c r="E706" s="1"/>
    </row>
    <row r="707" spans="4:5">
      <c r="D707" s="1"/>
      <c r="E707" s="1"/>
    </row>
    <row r="708" spans="4:5">
      <c r="D708" s="1"/>
      <c r="E708" s="1"/>
    </row>
    <row r="709" spans="4:5">
      <c r="D709" s="1"/>
      <c r="E709" s="1"/>
    </row>
    <row r="710" spans="4:5">
      <c r="D710" s="1"/>
      <c r="E710" s="1"/>
    </row>
    <row r="711" spans="4:5">
      <c r="D711" s="1"/>
      <c r="E711" s="1"/>
    </row>
    <row r="712" spans="4:5">
      <c r="D712" s="1"/>
      <c r="E712" s="1"/>
    </row>
    <row r="713" spans="4:5">
      <c r="D713" s="1"/>
      <c r="E713" s="1"/>
    </row>
    <row r="714" spans="4:5">
      <c r="D714" s="1"/>
      <c r="E714" s="1"/>
    </row>
    <row r="715" spans="4:5">
      <c r="D715" s="1"/>
      <c r="E715" s="1"/>
    </row>
    <row r="716" spans="4:5">
      <c r="D716" s="1"/>
      <c r="E716" s="1"/>
    </row>
    <row r="717" spans="4:5">
      <c r="D717" s="1"/>
      <c r="E717" s="1"/>
    </row>
    <row r="718" spans="4:5">
      <c r="D718" s="1"/>
      <c r="E718" s="1"/>
    </row>
    <row r="719" spans="4:5">
      <c r="D719" s="1"/>
      <c r="E719" s="1"/>
    </row>
    <row r="720" spans="4:5">
      <c r="D720" s="1"/>
      <c r="E720" s="1"/>
    </row>
    <row r="721" spans="4:5">
      <c r="D721" s="1"/>
      <c r="E721" s="1"/>
    </row>
    <row r="722" spans="4:5">
      <c r="D722" s="1"/>
      <c r="E722" s="1"/>
    </row>
    <row r="723" spans="4:5">
      <c r="D723" s="1"/>
      <c r="E723" s="1"/>
    </row>
    <row r="724" spans="4:5">
      <c r="D724" s="1"/>
      <c r="E724" s="1"/>
    </row>
    <row r="725" spans="4:5">
      <c r="D725" s="1"/>
      <c r="E725" s="1"/>
    </row>
    <row r="726" spans="4:5">
      <c r="D726" s="1"/>
      <c r="E726" s="1"/>
    </row>
    <row r="727" spans="4:5">
      <c r="D727" s="1"/>
      <c r="E727" s="1"/>
    </row>
    <row r="728" spans="4:5">
      <c r="D728" s="1"/>
      <c r="E728" s="1"/>
    </row>
    <row r="729" spans="4:5">
      <c r="D729" s="1"/>
      <c r="E729" s="1"/>
    </row>
    <row r="730" spans="4:5">
      <c r="D730" s="1"/>
      <c r="E730" s="1"/>
    </row>
    <row r="731" spans="4:5">
      <c r="D731" s="1"/>
      <c r="E731" s="1"/>
    </row>
    <row r="732" spans="4:5">
      <c r="D732" s="1"/>
      <c r="E732" s="1"/>
    </row>
    <row r="733" spans="4:5">
      <c r="D733" s="1"/>
      <c r="E733" s="1"/>
    </row>
    <row r="734" spans="4:5">
      <c r="D734" s="1"/>
      <c r="E734" s="1"/>
    </row>
    <row r="735" spans="4:5">
      <c r="D735" s="1"/>
      <c r="E735" s="1"/>
    </row>
    <row r="736" spans="4:5">
      <c r="D736" s="1"/>
      <c r="E736" s="1"/>
    </row>
    <row r="737" spans="4:5">
      <c r="D737" s="1"/>
      <c r="E737" s="1"/>
    </row>
    <row r="738" spans="4:5">
      <c r="D738" s="1"/>
      <c r="E738" s="1"/>
    </row>
    <row r="739" spans="4:5">
      <c r="D739" s="1"/>
      <c r="E739" s="1"/>
    </row>
    <row r="740" spans="4:5">
      <c r="D740" s="1"/>
      <c r="E740" s="1"/>
    </row>
    <row r="741" spans="4:5">
      <c r="D741" s="1"/>
      <c r="E741" s="1"/>
    </row>
    <row r="742" spans="4:5">
      <c r="D742" s="1"/>
      <c r="E742" s="1"/>
    </row>
    <row r="743" spans="4:5">
      <c r="D743" s="1"/>
      <c r="E743" s="1"/>
    </row>
    <row r="744" spans="4:5">
      <c r="D744" s="1"/>
      <c r="E744" s="1"/>
    </row>
    <row r="745" spans="4:5">
      <c r="D745" s="1"/>
      <c r="E745" s="1"/>
    </row>
    <row r="746" spans="4:5">
      <c r="D746" s="1"/>
      <c r="E746" s="1"/>
    </row>
    <row r="747" spans="4:5">
      <c r="D747" s="1"/>
      <c r="E747" s="1"/>
    </row>
    <row r="748" spans="4:5">
      <c r="D748" s="1"/>
      <c r="E748" s="1"/>
    </row>
    <row r="749" spans="4:5">
      <c r="D749" s="1"/>
      <c r="E749" s="1"/>
    </row>
    <row r="750" spans="4:5">
      <c r="D750" s="1"/>
      <c r="E750" s="1"/>
    </row>
    <row r="751" spans="4:5">
      <c r="D751" s="1"/>
      <c r="E751" s="1"/>
    </row>
    <row r="752" spans="4:5">
      <c r="D752" s="1"/>
      <c r="E752" s="1"/>
    </row>
    <row r="753" spans="4:5">
      <c r="D753" s="1"/>
      <c r="E753" s="1"/>
    </row>
    <row r="754" spans="4:5">
      <c r="D754" s="1"/>
      <c r="E754" s="1"/>
    </row>
    <row r="755" spans="4:5">
      <c r="D755" s="1"/>
      <c r="E755" s="1"/>
    </row>
    <row r="756" spans="4:5">
      <c r="D756" s="1"/>
      <c r="E756" s="1"/>
    </row>
    <row r="757" spans="4:5">
      <c r="D757" s="1"/>
      <c r="E757" s="1"/>
    </row>
    <row r="758" spans="4:5">
      <c r="D758" s="1"/>
      <c r="E758" s="1"/>
    </row>
    <row r="759" spans="4:5">
      <c r="D759" s="1"/>
      <c r="E759" s="1"/>
    </row>
    <row r="760" spans="4:5">
      <c r="D760" s="1"/>
      <c r="E760" s="1"/>
    </row>
    <row r="761" spans="4:5">
      <c r="D761" s="1"/>
      <c r="E761" s="1"/>
    </row>
    <row r="762" spans="4:5">
      <c r="D762" s="1"/>
      <c r="E762" s="1"/>
    </row>
    <row r="763" spans="4:5">
      <c r="D763" s="1"/>
      <c r="E763" s="1"/>
    </row>
    <row r="764" spans="4:5">
      <c r="D764" s="1"/>
      <c r="E764" s="1"/>
    </row>
    <row r="765" spans="4:5">
      <c r="D765" s="1"/>
      <c r="E765" s="1"/>
    </row>
    <row r="766" spans="4:5">
      <c r="D766" s="1"/>
      <c r="E766" s="1"/>
    </row>
    <row r="767" spans="4:5">
      <c r="D767" s="1"/>
      <c r="E767" s="1"/>
    </row>
    <row r="768" spans="4:5">
      <c r="D768" s="1"/>
      <c r="E768" s="1"/>
    </row>
    <row r="769" spans="4:5">
      <c r="D769" s="1"/>
      <c r="E769" s="1"/>
    </row>
    <row r="770" spans="4:5">
      <c r="D770" s="1"/>
      <c r="E770" s="1"/>
    </row>
    <row r="771" spans="4:5">
      <c r="D771" s="1"/>
      <c r="E771" s="1"/>
    </row>
    <row r="772" spans="4:5">
      <c r="D772" s="1"/>
      <c r="E772" s="1"/>
    </row>
    <row r="773" spans="4:5">
      <c r="D773" s="1"/>
      <c r="E773" s="1"/>
    </row>
    <row r="774" spans="4:5">
      <c r="D774" s="1"/>
      <c r="E774" s="1"/>
    </row>
    <row r="775" spans="4:5">
      <c r="D775" s="1"/>
      <c r="E775" s="1"/>
    </row>
    <row r="776" spans="4:5">
      <c r="D776" s="1"/>
      <c r="E776" s="1"/>
    </row>
    <row r="777" spans="4:5">
      <c r="D777" s="1"/>
      <c r="E777" s="1"/>
    </row>
    <row r="778" spans="4:5">
      <c r="D778" s="1"/>
      <c r="E778" s="1"/>
    </row>
    <row r="779" spans="4:5">
      <c r="D779" s="1"/>
      <c r="E779" s="1"/>
    </row>
    <row r="780" spans="4:5">
      <c r="D780" s="1"/>
      <c r="E780" s="1"/>
    </row>
    <row r="781" spans="4:5">
      <c r="D781" s="1"/>
      <c r="E781" s="1"/>
    </row>
    <row r="782" spans="4:5">
      <c r="D782" s="1"/>
      <c r="E782" s="1"/>
    </row>
    <row r="783" spans="4:5">
      <c r="D783" s="1"/>
      <c r="E783" s="1"/>
    </row>
    <row r="784" spans="4:5">
      <c r="D784" s="1"/>
      <c r="E784" s="1"/>
    </row>
    <row r="785" spans="4:5">
      <c r="D785" s="1"/>
      <c r="E785" s="1"/>
    </row>
    <row r="786" spans="4:5">
      <c r="D786" s="1"/>
      <c r="E786" s="1"/>
    </row>
    <row r="787" spans="4:5">
      <c r="D787" s="1"/>
      <c r="E787" s="1"/>
    </row>
    <row r="788" spans="4:5">
      <c r="D788" s="1"/>
      <c r="E788" s="1"/>
    </row>
    <row r="789" spans="4:5">
      <c r="D789" s="1"/>
      <c r="E789" s="1"/>
    </row>
    <row r="790" spans="4:5">
      <c r="D790" s="1"/>
      <c r="E790" s="1"/>
    </row>
    <row r="791" spans="4:5">
      <c r="D791" s="1"/>
      <c r="E791" s="1"/>
    </row>
    <row r="792" spans="4:5">
      <c r="D792" s="1"/>
      <c r="E792" s="1"/>
    </row>
    <row r="793" spans="4:5">
      <c r="D793" s="1"/>
      <c r="E793" s="1"/>
    </row>
    <row r="794" spans="4:5">
      <c r="D794" s="1"/>
      <c r="E794" s="1"/>
    </row>
    <row r="795" spans="4:5">
      <c r="D795" s="1"/>
      <c r="E795" s="1"/>
    </row>
    <row r="796" spans="4:5">
      <c r="D796" s="1"/>
      <c r="E796" s="1"/>
    </row>
  </sheetData>
  <sheetProtection sheet="1" objects="1" scenarios="1"/>
  <mergeCells count="2">
    <mergeCell ref="B6:L6"/>
    <mergeCell ref="B7:L7"/>
  </mergeCells>
  <phoneticPr fontId="5" type="noConversion"/>
  <dataValidations count="1">
    <dataValidation allowBlank="1" showInputMessage="1" showErrorMessage="1" sqref="A1:A1048576 B1:B19 C5:C1048576 B21:B24 B26:B1048576 D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0">
    <tabColor indexed="44"/>
    <pageSetUpPr fitToPage="1"/>
  </sheetPr>
  <dimension ref="B1:M590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29.7109375" style="2" bestFit="1" customWidth="1"/>
    <col min="3" max="3" width="45.28515625" style="2" customWidth="1"/>
    <col min="4" max="4" width="6.42578125" style="2" bestFit="1" customWidth="1"/>
    <col min="5" max="5" width="5.28515625" style="2" bestFit="1" customWidth="1"/>
    <col min="6" max="6" width="12" style="1" bestFit="1" customWidth="1"/>
    <col min="7" max="7" width="8" style="1" bestFit="1" customWidth="1"/>
    <col min="8" max="8" width="14.42578125" style="1" bestFit="1" customWidth="1"/>
    <col min="9" max="9" width="9" style="1" bestFit="1" customWidth="1"/>
    <col min="10" max="10" width="6.28515625" style="1" bestFit="1" customWidth="1"/>
    <col min="11" max="11" width="9.85546875" style="1" bestFit="1" customWidth="1"/>
    <col min="12" max="12" width="9" style="1" bestFit="1" customWidth="1"/>
    <col min="13" max="16384" width="9.140625" style="1"/>
  </cols>
  <sheetData>
    <row r="1" spans="2:13">
      <c r="B1" s="46" t="s">
        <v>146</v>
      </c>
      <c r="C1" s="67" t="s" vm="1">
        <v>230</v>
      </c>
    </row>
    <row r="2" spans="2:13">
      <c r="B2" s="46" t="s">
        <v>145</v>
      </c>
      <c r="C2" s="67" t="s">
        <v>231</v>
      </c>
    </row>
    <row r="3" spans="2:13">
      <c r="B3" s="46" t="s">
        <v>147</v>
      </c>
      <c r="C3" s="67" t="s">
        <v>232</v>
      </c>
    </row>
    <row r="4" spans="2:13">
      <c r="B4" s="46" t="s">
        <v>148</v>
      </c>
      <c r="C4" s="67">
        <v>8802</v>
      </c>
    </row>
    <row r="6" spans="2:13" ht="26.25" customHeight="1">
      <c r="B6" s="154" t="s">
        <v>174</v>
      </c>
      <c r="C6" s="155"/>
      <c r="D6" s="155"/>
      <c r="E6" s="155"/>
      <c r="F6" s="155"/>
      <c r="G6" s="155"/>
      <c r="H6" s="155"/>
      <c r="I6" s="155"/>
      <c r="J6" s="155"/>
      <c r="K6" s="155"/>
      <c r="L6" s="156"/>
    </row>
    <row r="7" spans="2:13" ht="26.25" customHeight="1">
      <c r="B7" s="154" t="s">
        <v>96</v>
      </c>
      <c r="C7" s="155"/>
      <c r="D7" s="155"/>
      <c r="E7" s="155"/>
      <c r="F7" s="155"/>
      <c r="G7" s="155"/>
      <c r="H7" s="155"/>
      <c r="I7" s="155"/>
      <c r="J7" s="155"/>
      <c r="K7" s="155"/>
      <c r="L7" s="156"/>
      <c r="M7" s="3"/>
    </row>
    <row r="8" spans="2:13" s="3" customFormat="1" ht="78.75">
      <c r="B8" s="21" t="s">
        <v>117</v>
      </c>
      <c r="C8" s="29" t="s">
        <v>47</v>
      </c>
      <c r="D8" s="29" t="s">
        <v>120</v>
      </c>
      <c r="E8" s="29" t="s">
        <v>67</v>
      </c>
      <c r="F8" s="29" t="s">
        <v>104</v>
      </c>
      <c r="G8" s="29" t="s">
        <v>206</v>
      </c>
      <c r="H8" s="29" t="s">
        <v>205</v>
      </c>
      <c r="I8" s="29" t="s">
        <v>63</v>
      </c>
      <c r="J8" s="29" t="s">
        <v>60</v>
      </c>
      <c r="K8" s="29" t="s">
        <v>149</v>
      </c>
      <c r="L8" s="30" t="s">
        <v>151</v>
      </c>
    </row>
    <row r="9" spans="2:13" s="3" customFormat="1">
      <c r="B9" s="14"/>
      <c r="C9" s="29"/>
      <c r="D9" s="29"/>
      <c r="E9" s="29"/>
      <c r="F9" s="29"/>
      <c r="G9" s="15" t="s">
        <v>213</v>
      </c>
      <c r="H9" s="15"/>
      <c r="I9" s="15" t="s">
        <v>209</v>
      </c>
      <c r="J9" s="15" t="s">
        <v>19</v>
      </c>
      <c r="K9" s="31" t="s">
        <v>19</v>
      </c>
      <c r="L9" s="16" t="s">
        <v>19</v>
      </c>
    </row>
    <row r="10" spans="2:13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8" t="s">
        <v>7</v>
      </c>
      <c r="L10" s="19" t="s">
        <v>8</v>
      </c>
    </row>
    <row r="11" spans="2:13" s="4" customFormat="1" ht="18" customHeight="1">
      <c r="B11" s="105" t="s">
        <v>52</v>
      </c>
      <c r="C11" s="70"/>
      <c r="D11" s="70"/>
      <c r="E11" s="70"/>
      <c r="F11" s="70"/>
      <c r="G11" s="100"/>
      <c r="H11" s="77"/>
      <c r="I11" s="100">
        <v>683.77414669100017</v>
      </c>
      <c r="J11" s="70"/>
      <c r="K11" s="101">
        <f>IFERROR(I11/$I$11,0)</f>
        <v>1</v>
      </c>
      <c r="L11" s="101">
        <f>I11/'סכום נכסי הקרן'!$C$42</f>
        <v>1.5986959318283549E-4</v>
      </c>
    </row>
    <row r="12" spans="2:13">
      <c r="B12" s="85" t="s">
        <v>199</v>
      </c>
      <c r="C12" s="98"/>
      <c r="D12" s="98"/>
      <c r="E12" s="98"/>
      <c r="F12" s="98"/>
      <c r="G12" s="102"/>
      <c r="H12" s="78"/>
      <c r="I12" s="102">
        <v>553.44709490400021</v>
      </c>
      <c r="J12" s="98"/>
      <c r="K12" s="103">
        <f t="shared" ref="K12:K24" si="0">IFERROR(I12/$I$11,0)</f>
        <v>0.80940043957834051</v>
      </c>
      <c r="L12" s="103">
        <f>I12/'סכום נכסי הקרן'!$C$42</f>
        <v>1.2939851899739752E-4</v>
      </c>
    </row>
    <row r="13" spans="2:13">
      <c r="B13" s="82" t="s">
        <v>192</v>
      </c>
      <c r="C13" s="70"/>
      <c r="D13" s="70"/>
      <c r="E13" s="70"/>
      <c r="F13" s="70"/>
      <c r="G13" s="100"/>
      <c r="H13" s="77"/>
      <c r="I13" s="100">
        <v>553.44709490400021</v>
      </c>
      <c r="J13" s="70"/>
      <c r="K13" s="101">
        <f t="shared" si="0"/>
        <v>0.80940043957834051</v>
      </c>
      <c r="L13" s="101">
        <f>I13/'סכום נכסי הקרן'!$C$42</f>
        <v>1.2939851899739752E-4</v>
      </c>
    </row>
    <row r="14" spans="2:13">
      <c r="B14" s="99" t="s">
        <v>1717</v>
      </c>
      <c r="C14" s="98" t="s">
        <v>1718</v>
      </c>
      <c r="D14" s="79" t="s">
        <v>121</v>
      </c>
      <c r="E14" s="79" t="s">
        <v>534</v>
      </c>
      <c r="F14" s="79" t="s">
        <v>133</v>
      </c>
      <c r="G14" s="102">
        <v>36.516455999999998</v>
      </c>
      <c r="H14" s="113">
        <v>287800</v>
      </c>
      <c r="I14" s="102">
        <v>105.094359289</v>
      </c>
      <c r="J14" s="98"/>
      <c r="K14" s="103">
        <f t="shared" si="0"/>
        <v>0.15369747422827393</v>
      </c>
      <c r="L14" s="103">
        <f>I14/'סכום נכסי הקרן'!$C$42</f>
        <v>2.4571552678103497E-5</v>
      </c>
    </row>
    <row r="15" spans="2:13">
      <c r="B15" s="99" t="s">
        <v>1719</v>
      </c>
      <c r="C15" s="98" t="s">
        <v>1720</v>
      </c>
      <c r="D15" s="79" t="s">
        <v>121</v>
      </c>
      <c r="E15" s="79" t="s">
        <v>534</v>
      </c>
      <c r="F15" s="79" t="s">
        <v>133</v>
      </c>
      <c r="G15" s="102">
        <v>152.94938400000001</v>
      </c>
      <c r="H15" s="113">
        <v>768200</v>
      </c>
      <c r="I15" s="102">
        <v>1174.9571698090001</v>
      </c>
      <c r="J15" s="98"/>
      <c r="K15" s="103">
        <f t="shared" si="0"/>
        <v>1.7183410275088495</v>
      </c>
      <c r="L15" s="103">
        <f>I15/'סכום נכסי הקרן'!$C$42</f>
        <v>2.7471048101721532E-4</v>
      </c>
    </row>
    <row r="16" spans="2:13">
      <c r="B16" s="99" t="s">
        <v>1721</v>
      </c>
      <c r="C16" s="98" t="s">
        <v>1722</v>
      </c>
      <c r="D16" s="79" t="s">
        <v>121</v>
      </c>
      <c r="E16" s="79" t="s">
        <v>534</v>
      </c>
      <c r="F16" s="79" t="s">
        <v>133</v>
      </c>
      <c r="G16" s="102">
        <v>-152.94938400000001</v>
      </c>
      <c r="H16" s="113">
        <v>1E-4</v>
      </c>
      <c r="I16" s="102">
        <v>-1.68E-7</v>
      </c>
      <c r="J16" s="98"/>
      <c r="K16" s="103">
        <f t="shared" si="0"/>
        <v>-2.4569516237635666E-10</v>
      </c>
      <c r="L16" s="103">
        <f>I16/'סכום נכסי הקרן'!$C$42</f>
        <v>-3.9279185656098845E-14</v>
      </c>
    </row>
    <row r="17" spans="2:12">
      <c r="B17" s="99" t="s">
        <v>1723</v>
      </c>
      <c r="C17" s="98" t="s">
        <v>1724</v>
      </c>
      <c r="D17" s="79" t="s">
        <v>121</v>
      </c>
      <c r="E17" s="79" t="s">
        <v>534</v>
      </c>
      <c r="F17" s="79" t="s">
        <v>133</v>
      </c>
      <c r="G17" s="102">
        <v>-36.516455999999998</v>
      </c>
      <c r="H17" s="113">
        <v>1989800</v>
      </c>
      <c r="I17" s="102">
        <v>-726.60443402599981</v>
      </c>
      <c r="J17" s="98"/>
      <c r="K17" s="103">
        <f t="shared" si="0"/>
        <v>-1.0626380619130877</v>
      </c>
      <c r="L17" s="103">
        <f>I17/'סכום נכסי הקרן'!$C$42</f>
        <v>-1.6988351465864211E-4</v>
      </c>
    </row>
    <row r="18" spans="2:12">
      <c r="B18" s="71"/>
      <c r="C18" s="98"/>
      <c r="D18" s="98"/>
      <c r="E18" s="98"/>
      <c r="F18" s="98"/>
      <c r="G18" s="102"/>
      <c r="H18" s="78"/>
      <c r="I18" s="98"/>
      <c r="J18" s="98"/>
      <c r="K18" s="103"/>
      <c r="L18" s="98"/>
    </row>
    <row r="19" spans="2:12">
      <c r="B19" s="85" t="s">
        <v>198</v>
      </c>
      <c r="C19" s="98"/>
      <c r="D19" s="98"/>
      <c r="E19" s="98"/>
      <c r="F19" s="98"/>
      <c r="G19" s="102"/>
      <c r="H19" s="78"/>
      <c r="I19" s="102">
        <v>130.32705178699996</v>
      </c>
      <c r="J19" s="98"/>
      <c r="K19" s="103">
        <f t="shared" si="0"/>
        <v>0.19059956042165951</v>
      </c>
      <c r="L19" s="103">
        <f>I19/'סכום נכסי הקרן'!$C$42</f>
        <v>3.0471074185437978E-5</v>
      </c>
    </row>
    <row r="20" spans="2:12">
      <c r="B20" s="82" t="s">
        <v>192</v>
      </c>
      <c r="C20" s="70"/>
      <c r="D20" s="70"/>
      <c r="E20" s="70"/>
      <c r="F20" s="70"/>
      <c r="G20" s="100"/>
      <c r="H20" s="77"/>
      <c r="I20" s="100">
        <v>130.32705178699996</v>
      </c>
      <c r="J20" s="70"/>
      <c r="K20" s="101">
        <f t="shared" si="0"/>
        <v>0.19059956042165951</v>
      </c>
      <c r="L20" s="101">
        <f>I20/'סכום נכסי הקרן'!$C$42</f>
        <v>3.0471074185437978E-5</v>
      </c>
    </row>
    <row r="21" spans="2:12">
      <c r="B21" s="99" t="s">
        <v>1725</v>
      </c>
      <c r="C21" s="98" t="s">
        <v>1725</v>
      </c>
      <c r="D21" s="79" t="s">
        <v>29</v>
      </c>
      <c r="E21" s="79" t="s">
        <v>534</v>
      </c>
      <c r="F21" s="79" t="s">
        <v>132</v>
      </c>
      <c r="G21" s="102">
        <v>493.80336000000005</v>
      </c>
      <c r="H21" s="78">
        <v>262</v>
      </c>
      <c r="I21" s="102">
        <v>455.27583424599999</v>
      </c>
      <c r="J21" s="98"/>
      <c r="K21" s="103">
        <f t="shared" si="0"/>
        <v>0.66582779774465595</v>
      </c>
      <c r="L21" s="103">
        <f>I21/'סכום נכסי הקרן'!$C$42</f>
        <v>1.0644561915526143E-4</v>
      </c>
    </row>
    <row r="22" spans="2:12">
      <c r="B22" s="99" t="s">
        <v>1726</v>
      </c>
      <c r="C22" s="98" t="s">
        <v>1726</v>
      </c>
      <c r="D22" s="79" t="s">
        <v>29</v>
      </c>
      <c r="E22" s="79" t="s">
        <v>534</v>
      </c>
      <c r="F22" s="79" t="s">
        <v>132</v>
      </c>
      <c r="G22" s="102">
        <v>-493.80336000000005</v>
      </c>
      <c r="H22" s="78">
        <v>71</v>
      </c>
      <c r="I22" s="102">
        <v>-123.376275693</v>
      </c>
      <c r="J22" s="98"/>
      <c r="K22" s="103">
        <f t="shared" si="0"/>
        <v>-0.18043425053441534</v>
      </c>
      <c r="L22" s="103">
        <f>I22/'סכום נכסי הקרן'!$C$42</f>
        <v>-2.8845950229186801E-5</v>
      </c>
    </row>
    <row r="23" spans="2:12">
      <c r="B23" s="99" t="s">
        <v>1727</v>
      </c>
      <c r="C23" s="98" t="s">
        <v>1727</v>
      </c>
      <c r="D23" s="79" t="s">
        <v>29</v>
      </c>
      <c r="E23" s="79" t="s">
        <v>534</v>
      </c>
      <c r="F23" s="79" t="s">
        <v>132</v>
      </c>
      <c r="G23" s="102">
        <v>493.80336000000005</v>
      </c>
      <c r="H23" s="78">
        <v>105</v>
      </c>
      <c r="I23" s="102">
        <v>182.45787250299998</v>
      </c>
      <c r="J23" s="98"/>
      <c r="K23" s="103">
        <f t="shared" si="0"/>
        <v>0.26683938459207834</v>
      </c>
      <c r="L23" s="103">
        <f>I23/'סכום נכסי הקרן'!$C$42</f>
        <v>4.2659503859893742E-5</v>
      </c>
    </row>
    <row r="24" spans="2:12">
      <c r="B24" s="99" t="s">
        <v>1728</v>
      </c>
      <c r="C24" s="98" t="s">
        <v>1728</v>
      </c>
      <c r="D24" s="79" t="s">
        <v>29</v>
      </c>
      <c r="E24" s="79" t="s">
        <v>534</v>
      </c>
      <c r="F24" s="79" t="s">
        <v>132</v>
      </c>
      <c r="G24" s="102">
        <v>-493.80336000000005</v>
      </c>
      <c r="H24" s="78">
        <v>221</v>
      </c>
      <c r="I24" s="102">
        <v>-384.03037926899998</v>
      </c>
      <c r="J24" s="98"/>
      <c r="K24" s="103">
        <f t="shared" si="0"/>
        <v>-0.56163337138065939</v>
      </c>
      <c r="L24" s="103">
        <f>I24/'סכום נכסי הקרן'!$C$42</f>
        <v>-8.9788098600530384E-5</v>
      </c>
    </row>
    <row r="25" spans="2:12">
      <c r="B25" s="71"/>
      <c r="C25" s="98"/>
      <c r="D25" s="98"/>
      <c r="E25" s="98"/>
      <c r="F25" s="98"/>
      <c r="G25" s="102"/>
      <c r="H25" s="78"/>
      <c r="I25" s="98"/>
      <c r="J25" s="98"/>
      <c r="K25" s="103"/>
      <c r="L25" s="98"/>
    </row>
    <row r="26" spans="2:12">
      <c r="B26" s="81"/>
      <c r="C26" s="81"/>
      <c r="D26" s="81"/>
      <c r="E26" s="81"/>
      <c r="F26" s="81"/>
      <c r="G26" s="81"/>
      <c r="H26" s="81"/>
      <c r="I26" s="81"/>
      <c r="J26" s="81"/>
      <c r="K26" s="81"/>
      <c r="L26" s="81"/>
    </row>
    <row r="27" spans="2:12">
      <c r="B27" s="81"/>
      <c r="C27" s="81"/>
      <c r="D27" s="81"/>
      <c r="E27" s="81"/>
      <c r="F27" s="81"/>
      <c r="G27" s="81"/>
      <c r="H27" s="81"/>
      <c r="I27" s="81"/>
      <c r="J27" s="81"/>
      <c r="K27" s="81"/>
      <c r="L27" s="81"/>
    </row>
    <row r="28" spans="2:12">
      <c r="B28" s="128" t="s">
        <v>221</v>
      </c>
      <c r="C28" s="81"/>
      <c r="D28" s="81"/>
      <c r="E28" s="81"/>
      <c r="F28" s="81"/>
      <c r="G28" s="81"/>
      <c r="H28" s="81"/>
      <c r="I28" s="81"/>
      <c r="J28" s="81"/>
      <c r="K28" s="81"/>
      <c r="L28" s="81"/>
    </row>
    <row r="29" spans="2:12">
      <c r="B29" s="128" t="s">
        <v>113</v>
      </c>
      <c r="C29" s="81"/>
      <c r="D29" s="81"/>
      <c r="E29" s="81"/>
      <c r="F29" s="81"/>
      <c r="G29" s="81"/>
      <c r="H29" s="81"/>
      <c r="I29" s="81"/>
      <c r="J29" s="81"/>
      <c r="K29" s="81"/>
      <c r="L29" s="81"/>
    </row>
    <row r="30" spans="2:12">
      <c r="B30" s="128" t="s">
        <v>204</v>
      </c>
      <c r="C30" s="81"/>
      <c r="D30" s="81"/>
      <c r="E30" s="81"/>
      <c r="F30" s="81"/>
      <c r="G30" s="81"/>
      <c r="H30" s="81"/>
      <c r="I30" s="81"/>
      <c r="J30" s="81"/>
      <c r="K30" s="81"/>
      <c r="L30" s="81"/>
    </row>
    <row r="31" spans="2:12">
      <c r="B31" s="128" t="s">
        <v>212</v>
      </c>
      <c r="C31" s="81"/>
      <c r="D31" s="81"/>
      <c r="E31" s="81"/>
      <c r="F31" s="81"/>
      <c r="G31" s="81"/>
      <c r="H31" s="81"/>
      <c r="I31" s="81"/>
      <c r="J31" s="81"/>
      <c r="K31" s="81"/>
      <c r="L31" s="81"/>
    </row>
    <row r="32" spans="2:12">
      <c r="B32" s="81"/>
      <c r="C32" s="81"/>
      <c r="D32" s="81"/>
      <c r="E32" s="81"/>
      <c r="F32" s="81"/>
      <c r="G32" s="81"/>
      <c r="H32" s="81"/>
      <c r="I32" s="81"/>
      <c r="J32" s="81"/>
      <c r="K32" s="81"/>
      <c r="L32" s="81"/>
    </row>
    <row r="33" spans="2:12">
      <c r="B33" s="81"/>
      <c r="C33" s="81"/>
      <c r="D33" s="81"/>
      <c r="E33" s="81"/>
      <c r="F33" s="81"/>
      <c r="G33" s="81"/>
      <c r="H33" s="81"/>
      <c r="I33" s="81"/>
      <c r="J33" s="81"/>
      <c r="K33" s="81"/>
      <c r="L33" s="81"/>
    </row>
    <row r="34" spans="2:12">
      <c r="B34" s="81"/>
      <c r="C34" s="81"/>
      <c r="D34" s="81"/>
      <c r="E34" s="81"/>
      <c r="F34" s="81"/>
      <c r="G34" s="81"/>
      <c r="H34" s="81"/>
      <c r="I34" s="81"/>
      <c r="J34" s="81"/>
      <c r="K34" s="81"/>
      <c r="L34" s="81"/>
    </row>
    <row r="35" spans="2:12">
      <c r="B35" s="81"/>
      <c r="C35" s="81"/>
      <c r="D35" s="81"/>
      <c r="E35" s="81"/>
      <c r="F35" s="81"/>
      <c r="G35" s="81"/>
      <c r="H35" s="81"/>
      <c r="I35" s="81"/>
      <c r="J35" s="81"/>
      <c r="K35" s="81"/>
      <c r="L35" s="81"/>
    </row>
    <row r="36" spans="2:12">
      <c r="B36" s="81"/>
      <c r="C36" s="81"/>
      <c r="D36" s="81"/>
      <c r="E36" s="81"/>
      <c r="F36" s="81"/>
      <c r="G36" s="81"/>
      <c r="H36" s="81"/>
      <c r="I36" s="81"/>
      <c r="J36" s="81"/>
      <c r="K36" s="81"/>
      <c r="L36" s="81"/>
    </row>
    <row r="37" spans="2:12">
      <c r="B37" s="81"/>
      <c r="C37" s="81"/>
      <c r="D37" s="81"/>
      <c r="E37" s="81"/>
      <c r="F37" s="81"/>
      <c r="G37" s="81"/>
      <c r="H37" s="81"/>
      <c r="I37" s="81"/>
      <c r="J37" s="81"/>
      <c r="K37" s="81"/>
      <c r="L37" s="81"/>
    </row>
    <row r="38" spans="2:12">
      <c r="B38" s="81"/>
      <c r="C38" s="81"/>
      <c r="D38" s="81"/>
      <c r="E38" s="81"/>
      <c r="F38" s="81"/>
      <c r="G38" s="81"/>
      <c r="H38" s="81"/>
      <c r="I38" s="81"/>
      <c r="J38" s="81"/>
      <c r="K38" s="81"/>
      <c r="L38" s="81"/>
    </row>
    <row r="39" spans="2:12">
      <c r="B39" s="81"/>
      <c r="C39" s="81"/>
      <c r="D39" s="81"/>
      <c r="E39" s="81"/>
      <c r="F39" s="81"/>
      <c r="G39" s="81"/>
      <c r="H39" s="81"/>
      <c r="I39" s="81"/>
      <c r="J39" s="81"/>
      <c r="K39" s="81"/>
      <c r="L39" s="81"/>
    </row>
    <row r="40" spans="2:12">
      <c r="B40" s="81"/>
      <c r="C40" s="81"/>
      <c r="D40" s="81"/>
      <c r="E40" s="81"/>
      <c r="F40" s="81"/>
      <c r="G40" s="81"/>
      <c r="H40" s="81"/>
      <c r="I40" s="81"/>
      <c r="J40" s="81"/>
      <c r="K40" s="81"/>
      <c r="L40" s="81"/>
    </row>
    <row r="41" spans="2:12">
      <c r="B41" s="81"/>
      <c r="C41" s="81"/>
      <c r="D41" s="81"/>
      <c r="E41" s="81"/>
      <c r="F41" s="81"/>
      <c r="G41" s="81"/>
      <c r="H41" s="81"/>
      <c r="I41" s="81"/>
      <c r="J41" s="81"/>
      <c r="K41" s="81"/>
      <c r="L41" s="81"/>
    </row>
    <row r="42" spans="2:12">
      <c r="B42" s="81"/>
      <c r="C42" s="81"/>
      <c r="D42" s="81"/>
      <c r="E42" s="81"/>
      <c r="F42" s="81"/>
      <c r="G42" s="81"/>
      <c r="H42" s="81"/>
      <c r="I42" s="81"/>
      <c r="J42" s="81"/>
      <c r="K42" s="81"/>
      <c r="L42" s="81"/>
    </row>
    <row r="43" spans="2:12">
      <c r="B43" s="81"/>
      <c r="C43" s="81"/>
      <c r="D43" s="81"/>
      <c r="E43" s="81"/>
      <c r="F43" s="81"/>
      <c r="G43" s="81"/>
      <c r="H43" s="81"/>
      <c r="I43" s="81"/>
      <c r="J43" s="81"/>
      <c r="K43" s="81"/>
      <c r="L43" s="81"/>
    </row>
    <row r="44" spans="2:12">
      <c r="B44" s="81"/>
      <c r="C44" s="81"/>
      <c r="D44" s="81"/>
      <c r="E44" s="81"/>
      <c r="F44" s="81"/>
      <c r="G44" s="81"/>
      <c r="H44" s="81"/>
      <c r="I44" s="81"/>
      <c r="J44" s="81"/>
      <c r="K44" s="81"/>
      <c r="L44" s="81"/>
    </row>
    <row r="45" spans="2:12">
      <c r="B45" s="81"/>
      <c r="C45" s="81"/>
      <c r="D45" s="81"/>
      <c r="E45" s="81"/>
      <c r="F45" s="81"/>
      <c r="G45" s="81"/>
      <c r="H45" s="81"/>
      <c r="I45" s="81"/>
      <c r="J45" s="81"/>
      <c r="K45" s="81"/>
      <c r="L45" s="81"/>
    </row>
    <row r="46" spans="2:12">
      <c r="B46" s="81"/>
      <c r="C46" s="81"/>
      <c r="D46" s="81"/>
      <c r="E46" s="81"/>
      <c r="F46" s="81"/>
      <c r="G46" s="81"/>
      <c r="H46" s="81"/>
      <c r="I46" s="81"/>
      <c r="J46" s="81"/>
      <c r="K46" s="81"/>
      <c r="L46" s="81"/>
    </row>
    <row r="47" spans="2:12">
      <c r="B47" s="81"/>
      <c r="C47" s="81"/>
      <c r="D47" s="81"/>
      <c r="E47" s="81"/>
      <c r="F47" s="81"/>
      <c r="G47" s="81"/>
      <c r="H47" s="81"/>
      <c r="I47" s="81"/>
      <c r="J47" s="81"/>
      <c r="K47" s="81"/>
      <c r="L47" s="81"/>
    </row>
    <row r="48" spans="2:12">
      <c r="B48" s="81"/>
      <c r="C48" s="81"/>
      <c r="D48" s="81"/>
      <c r="E48" s="81"/>
      <c r="F48" s="81"/>
      <c r="G48" s="81"/>
      <c r="H48" s="81"/>
      <c r="I48" s="81"/>
      <c r="J48" s="81"/>
      <c r="K48" s="81"/>
      <c r="L48" s="81"/>
    </row>
    <row r="49" spans="2:12">
      <c r="B49" s="81"/>
      <c r="C49" s="81"/>
      <c r="D49" s="81"/>
      <c r="E49" s="81"/>
      <c r="F49" s="81"/>
      <c r="G49" s="81"/>
      <c r="H49" s="81"/>
      <c r="I49" s="81"/>
      <c r="J49" s="81"/>
      <c r="K49" s="81"/>
      <c r="L49" s="81"/>
    </row>
    <row r="50" spans="2:12">
      <c r="B50" s="81"/>
      <c r="C50" s="81"/>
      <c r="D50" s="81"/>
      <c r="E50" s="81"/>
      <c r="F50" s="81"/>
      <c r="G50" s="81"/>
      <c r="H50" s="81"/>
      <c r="I50" s="81"/>
      <c r="J50" s="81"/>
      <c r="K50" s="81"/>
      <c r="L50" s="81"/>
    </row>
    <row r="51" spans="2:12"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</row>
    <row r="52" spans="2:12">
      <c r="B52" s="81"/>
      <c r="C52" s="81"/>
      <c r="D52" s="81"/>
      <c r="E52" s="81"/>
      <c r="F52" s="81"/>
      <c r="G52" s="81"/>
      <c r="H52" s="81"/>
      <c r="I52" s="81"/>
      <c r="J52" s="81"/>
      <c r="K52" s="81"/>
      <c r="L52" s="81"/>
    </row>
    <row r="53" spans="2:12">
      <c r="B53" s="81"/>
      <c r="C53" s="81"/>
      <c r="D53" s="81"/>
      <c r="E53" s="81"/>
      <c r="F53" s="81"/>
      <c r="G53" s="81"/>
      <c r="H53" s="81"/>
      <c r="I53" s="81"/>
      <c r="J53" s="81"/>
      <c r="K53" s="81"/>
      <c r="L53" s="81"/>
    </row>
    <row r="54" spans="2:12">
      <c r="B54" s="81"/>
      <c r="C54" s="81"/>
      <c r="D54" s="81"/>
      <c r="E54" s="81"/>
      <c r="F54" s="81"/>
      <c r="G54" s="81"/>
      <c r="H54" s="81"/>
      <c r="I54" s="81"/>
      <c r="J54" s="81"/>
      <c r="K54" s="81"/>
      <c r="L54" s="81"/>
    </row>
    <row r="55" spans="2:12">
      <c r="B55" s="81"/>
      <c r="C55" s="81"/>
      <c r="D55" s="81"/>
      <c r="E55" s="81"/>
      <c r="F55" s="81"/>
      <c r="G55" s="81"/>
      <c r="H55" s="81"/>
      <c r="I55" s="81"/>
      <c r="J55" s="81"/>
      <c r="K55" s="81"/>
      <c r="L55" s="81"/>
    </row>
    <row r="56" spans="2:12">
      <c r="B56" s="81"/>
      <c r="C56" s="81"/>
      <c r="D56" s="81"/>
      <c r="E56" s="81"/>
      <c r="F56" s="81"/>
      <c r="G56" s="81"/>
      <c r="H56" s="81"/>
      <c r="I56" s="81"/>
      <c r="J56" s="81"/>
      <c r="K56" s="81"/>
      <c r="L56" s="81"/>
    </row>
    <row r="57" spans="2:12">
      <c r="B57" s="81"/>
      <c r="C57" s="81"/>
      <c r="D57" s="81"/>
      <c r="E57" s="81"/>
      <c r="F57" s="81"/>
      <c r="G57" s="81"/>
      <c r="H57" s="81"/>
      <c r="I57" s="81"/>
      <c r="J57" s="81"/>
      <c r="K57" s="81"/>
      <c r="L57" s="81"/>
    </row>
    <row r="58" spans="2:12">
      <c r="B58" s="81"/>
      <c r="C58" s="81"/>
      <c r="D58" s="81"/>
      <c r="E58" s="81"/>
      <c r="F58" s="81"/>
      <c r="G58" s="81"/>
      <c r="H58" s="81"/>
      <c r="I58" s="81"/>
      <c r="J58" s="81"/>
      <c r="K58" s="81"/>
      <c r="L58" s="81"/>
    </row>
    <row r="59" spans="2:12">
      <c r="B59" s="81"/>
      <c r="C59" s="81"/>
      <c r="D59" s="81"/>
      <c r="E59" s="81"/>
      <c r="F59" s="81"/>
      <c r="G59" s="81"/>
      <c r="H59" s="81"/>
      <c r="I59" s="81"/>
      <c r="J59" s="81"/>
      <c r="K59" s="81"/>
      <c r="L59" s="81"/>
    </row>
    <row r="60" spans="2:12">
      <c r="B60" s="81"/>
      <c r="C60" s="81"/>
      <c r="D60" s="81"/>
      <c r="E60" s="81"/>
      <c r="F60" s="81"/>
      <c r="G60" s="81"/>
      <c r="H60" s="81"/>
      <c r="I60" s="81"/>
      <c r="J60" s="81"/>
      <c r="K60" s="81"/>
      <c r="L60" s="81"/>
    </row>
    <row r="61" spans="2:12">
      <c r="B61" s="81"/>
      <c r="C61" s="81"/>
      <c r="D61" s="81"/>
      <c r="E61" s="81"/>
      <c r="F61" s="81"/>
      <c r="G61" s="81"/>
      <c r="H61" s="81"/>
      <c r="I61" s="81"/>
      <c r="J61" s="81"/>
      <c r="K61" s="81"/>
      <c r="L61" s="81"/>
    </row>
    <row r="62" spans="2:12">
      <c r="B62" s="81"/>
      <c r="C62" s="81"/>
      <c r="D62" s="81"/>
      <c r="E62" s="81"/>
      <c r="F62" s="81"/>
      <c r="G62" s="81"/>
      <c r="H62" s="81"/>
      <c r="I62" s="81"/>
      <c r="J62" s="81"/>
      <c r="K62" s="81"/>
      <c r="L62" s="81"/>
    </row>
    <row r="63" spans="2:12">
      <c r="B63" s="81"/>
      <c r="C63" s="81"/>
      <c r="D63" s="81"/>
      <c r="E63" s="81"/>
      <c r="F63" s="81"/>
      <c r="G63" s="81"/>
      <c r="H63" s="81"/>
      <c r="I63" s="81"/>
      <c r="J63" s="81"/>
      <c r="K63" s="81"/>
      <c r="L63" s="81"/>
    </row>
    <row r="64" spans="2:12">
      <c r="B64" s="81"/>
      <c r="C64" s="81"/>
      <c r="D64" s="81"/>
      <c r="E64" s="81"/>
      <c r="F64" s="81"/>
      <c r="G64" s="81"/>
      <c r="H64" s="81"/>
      <c r="I64" s="81"/>
      <c r="J64" s="81"/>
      <c r="K64" s="81"/>
      <c r="L64" s="81"/>
    </row>
    <row r="65" spans="2:12">
      <c r="B65" s="81"/>
      <c r="C65" s="81"/>
      <c r="D65" s="81"/>
      <c r="E65" s="81"/>
      <c r="F65" s="81"/>
      <c r="G65" s="81"/>
      <c r="H65" s="81"/>
      <c r="I65" s="81"/>
      <c r="J65" s="81"/>
      <c r="K65" s="81"/>
      <c r="L65" s="81"/>
    </row>
    <row r="66" spans="2:12">
      <c r="B66" s="81"/>
      <c r="C66" s="81"/>
      <c r="D66" s="81"/>
      <c r="E66" s="81"/>
      <c r="F66" s="81"/>
      <c r="G66" s="81"/>
      <c r="H66" s="81"/>
      <c r="I66" s="81"/>
      <c r="J66" s="81"/>
      <c r="K66" s="81"/>
      <c r="L66" s="81"/>
    </row>
    <row r="67" spans="2:12">
      <c r="B67" s="81"/>
      <c r="C67" s="81"/>
      <c r="D67" s="81"/>
      <c r="E67" s="81"/>
      <c r="F67" s="81"/>
      <c r="G67" s="81"/>
      <c r="H67" s="81"/>
      <c r="I67" s="81"/>
      <c r="J67" s="81"/>
      <c r="K67" s="81"/>
      <c r="L67" s="81"/>
    </row>
    <row r="68" spans="2:12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</row>
    <row r="69" spans="2:12">
      <c r="B69" s="81"/>
      <c r="C69" s="81"/>
      <c r="D69" s="81"/>
      <c r="E69" s="81"/>
      <c r="F69" s="81"/>
      <c r="G69" s="81"/>
      <c r="H69" s="81"/>
      <c r="I69" s="81"/>
      <c r="J69" s="81"/>
      <c r="K69" s="81"/>
      <c r="L69" s="81"/>
    </row>
    <row r="70" spans="2:12">
      <c r="B70" s="81"/>
      <c r="C70" s="81"/>
      <c r="D70" s="81"/>
      <c r="E70" s="81"/>
      <c r="F70" s="81"/>
      <c r="G70" s="81"/>
      <c r="H70" s="81"/>
      <c r="I70" s="81"/>
      <c r="J70" s="81"/>
      <c r="K70" s="81"/>
      <c r="L70" s="81"/>
    </row>
    <row r="71" spans="2:12">
      <c r="B71" s="81"/>
      <c r="C71" s="81"/>
      <c r="D71" s="81"/>
      <c r="E71" s="81"/>
      <c r="F71" s="81"/>
      <c r="G71" s="81"/>
      <c r="H71" s="81"/>
      <c r="I71" s="81"/>
      <c r="J71" s="81"/>
      <c r="K71" s="81"/>
      <c r="L71" s="81"/>
    </row>
    <row r="72" spans="2:12">
      <c r="B72" s="81"/>
      <c r="C72" s="81"/>
      <c r="D72" s="81"/>
      <c r="E72" s="81"/>
      <c r="F72" s="81"/>
      <c r="G72" s="81"/>
      <c r="H72" s="81"/>
      <c r="I72" s="81"/>
      <c r="J72" s="81"/>
      <c r="K72" s="81"/>
      <c r="L72" s="81"/>
    </row>
    <row r="73" spans="2:12">
      <c r="B73" s="81"/>
      <c r="C73" s="81"/>
      <c r="D73" s="81"/>
      <c r="E73" s="81"/>
      <c r="F73" s="81"/>
      <c r="G73" s="81"/>
      <c r="H73" s="81"/>
      <c r="I73" s="81"/>
      <c r="J73" s="81"/>
      <c r="K73" s="81"/>
      <c r="L73" s="81"/>
    </row>
    <row r="74" spans="2:12">
      <c r="B74" s="81"/>
      <c r="C74" s="81"/>
      <c r="D74" s="81"/>
      <c r="E74" s="81"/>
      <c r="F74" s="81"/>
      <c r="G74" s="81"/>
      <c r="H74" s="81"/>
      <c r="I74" s="81"/>
      <c r="J74" s="81"/>
      <c r="K74" s="81"/>
      <c r="L74" s="81"/>
    </row>
    <row r="75" spans="2:12">
      <c r="B75" s="81"/>
      <c r="C75" s="81"/>
      <c r="D75" s="81"/>
      <c r="E75" s="81"/>
      <c r="F75" s="81"/>
      <c r="G75" s="81"/>
      <c r="H75" s="81"/>
      <c r="I75" s="81"/>
      <c r="J75" s="81"/>
      <c r="K75" s="81"/>
      <c r="L75" s="81"/>
    </row>
    <row r="76" spans="2:12">
      <c r="B76" s="81"/>
      <c r="C76" s="81"/>
      <c r="D76" s="81"/>
      <c r="E76" s="81"/>
      <c r="F76" s="81"/>
      <c r="G76" s="81"/>
      <c r="H76" s="81"/>
      <c r="I76" s="81"/>
      <c r="J76" s="81"/>
      <c r="K76" s="81"/>
      <c r="L76" s="81"/>
    </row>
    <row r="77" spans="2:12">
      <c r="B77" s="81"/>
      <c r="C77" s="81"/>
      <c r="D77" s="81"/>
      <c r="E77" s="81"/>
      <c r="F77" s="81"/>
      <c r="G77" s="81"/>
      <c r="H77" s="81"/>
      <c r="I77" s="81"/>
      <c r="J77" s="81"/>
      <c r="K77" s="81"/>
      <c r="L77" s="81"/>
    </row>
    <row r="78" spans="2:12">
      <c r="B78" s="81"/>
      <c r="C78" s="81"/>
      <c r="D78" s="81"/>
      <c r="E78" s="81"/>
      <c r="F78" s="81"/>
      <c r="G78" s="81"/>
      <c r="H78" s="81"/>
      <c r="I78" s="81"/>
      <c r="J78" s="81"/>
      <c r="K78" s="81"/>
      <c r="L78" s="81"/>
    </row>
    <row r="79" spans="2:12">
      <c r="B79" s="81"/>
      <c r="C79" s="81"/>
      <c r="D79" s="81"/>
      <c r="E79" s="81"/>
      <c r="F79" s="81"/>
      <c r="G79" s="81"/>
      <c r="H79" s="81"/>
      <c r="I79" s="81"/>
      <c r="J79" s="81"/>
      <c r="K79" s="81"/>
      <c r="L79" s="81"/>
    </row>
    <row r="80" spans="2:12">
      <c r="B80" s="81"/>
      <c r="C80" s="81"/>
      <c r="D80" s="81"/>
      <c r="E80" s="81"/>
      <c r="F80" s="81"/>
      <c r="G80" s="81"/>
      <c r="H80" s="81"/>
      <c r="I80" s="81"/>
      <c r="J80" s="81"/>
      <c r="K80" s="81"/>
      <c r="L80" s="81"/>
    </row>
    <row r="81" spans="2:12">
      <c r="B81" s="81"/>
      <c r="C81" s="81"/>
      <c r="D81" s="81"/>
      <c r="E81" s="81"/>
      <c r="F81" s="81"/>
      <c r="G81" s="81"/>
      <c r="H81" s="81"/>
      <c r="I81" s="81"/>
      <c r="J81" s="81"/>
      <c r="K81" s="81"/>
      <c r="L81" s="81"/>
    </row>
    <row r="82" spans="2:12">
      <c r="B82" s="81"/>
      <c r="C82" s="81"/>
      <c r="D82" s="81"/>
      <c r="E82" s="81"/>
      <c r="F82" s="81"/>
      <c r="G82" s="81"/>
      <c r="H82" s="81"/>
      <c r="I82" s="81"/>
      <c r="J82" s="81"/>
      <c r="K82" s="81"/>
      <c r="L82" s="81"/>
    </row>
    <row r="83" spans="2:12">
      <c r="B83" s="81"/>
      <c r="C83" s="81"/>
      <c r="D83" s="81"/>
      <c r="E83" s="81"/>
      <c r="F83" s="81"/>
      <c r="G83" s="81"/>
      <c r="H83" s="81"/>
      <c r="I83" s="81"/>
      <c r="J83" s="81"/>
      <c r="K83" s="81"/>
      <c r="L83" s="81"/>
    </row>
    <row r="84" spans="2:12">
      <c r="B84" s="81"/>
      <c r="C84" s="81"/>
      <c r="D84" s="81"/>
      <c r="E84" s="81"/>
      <c r="F84" s="81"/>
      <c r="G84" s="81"/>
      <c r="H84" s="81"/>
      <c r="I84" s="81"/>
      <c r="J84" s="81"/>
      <c r="K84" s="81"/>
      <c r="L84" s="81"/>
    </row>
    <row r="85" spans="2:12">
      <c r="B85" s="81"/>
      <c r="C85" s="81"/>
      <c r="D85" s="81"/>
      <c r="E85" s="81"/>
      <c r="F85" s="81"/>
      <c r="G85" s="81"/>
      <c r="H85" s="81"/>
      <c r="I85" s="81"/>
      <c r="J85" s="81"/>
      <c r="K85" s="81"/>
      <c r="L85" s="81"/>
    </row>
    <row r="86" spans="2:12">
      <c r="B86" s="81"/>
      <c r="C86" s="81"/>
      <c r="D86" s="81"/>
      <c r="E86" s="81"/>
      <c r="F86" s="81"/>
      <c r="G86" s="81"/>
      <c r="H86" s="81"/>
      <c r="I86" s="81"/>
      <c r="J86" s="81"/>
      <c r="K86" s="81"/>
      <c r="L86" s="81"/>
    </row>
    <row r="87" spans="2:12">
      <c r="B87" s="81"/>
      <c r="C87" s="81"/>
      <c r="D87" s="81"/>
      <c r="E87" s="81"/>
      <c r="F87" s="81"/>
      <c r="G87" s="81"/>
      <c r="H87" s="81"/>
      <c r="I87" s="81"/>
      <c r="J87" s="81"/>
      <c r="K87" s="81"/>
      <c r="L87" s="81"/>
    </row>
    <row r="88" spans="2:12">
      <c r="B88" s="81"/>
      <c r="C88" s="81"/>
      <c r="D88" s="81"/>
      <c r="E88" s="81"/>
      <c r="F88" s="81"/>
      <c r="G88" s="81"/>
      <c r="H88" s="81"/>
      <c r="I88" s="81"/>
      <c r="J88" s="81"/>
      <c r="K88" s="81"/>
      <c r="L88" s="81"/>
    </row>
    <row r="89" spans="2:12">
      <c r="B89" s="81"/>
      <c r="C89" s="81"/>
      <c r="D89" s="81"/>
      <c r="E89" s="81"/>
      <c r="F89" s="81"/>
      <c r="G89" s="81"/>
      <c r="H89" s="81"/>
      <c r="I89" s="81"/>
      <c r="J89" s="81"/>
      <c r="K89" s="81"/>
      <c r="L89" s="81"/>
    </row>
    <row r="90" spans="2:12">
      <c r="B90" s="81"/>
      <c r="C90" s="81"/>
      <c r="D90" s="81"/>
      <c r="E90" s="81"/>
      <c r="F90" s="81"/>
      <c r="G90" s="81"/>
      <c r="H90" s="81"/>
      <c r="I90" s="81"/>
      <c r="J90" s="81"/>
      <c r="K90" s="81"/>
      <c r="L90" s="81"/>
    </row>
    <row r="91" spans="2:12">
      <c r="B91" s="81"/>
      <c r="C91" s="81"/>
      <c r="D91" s="81"/>
      <c r="E91" s="81"/>
      <c r="F91" s="81"/>
      <c r="G91" s="81"/>
      <c r="H91" s="81"/>
      <c r="I91" s="81"/>
      <c r="J91" s="81"/>
      <c r="K91" s="81"/>
      <c r="L91" s="81"/>
    </row>
    <row r="92" spans="2:12">
      <c r="B92" s="81"/>
      <c r="C92" s="81"/>
      <c r="D92" s="81"/>
      <c r="E92" s="81"/>
      <c r="F92" s="81"/>
      <c r="G92" s="81"/>
      <c r="H92" s="81"/>
      <c r="I92" s="81"/>
      <c r="J92" s="81"/>
      <c r="K92" s="81"/>
      <c r="L92" s="81"/>
    </row>
    <row r="93" spans="2:12">
      <c r="B93" s="81"/>
      <c r="C93" s="81"/>
      <c r="D93" s="81"/>
      <c r="E93" s="81"/>
      <c r="F93" s="81"/>
      <c r="G93" s="81"/>
      <c r="H93" s="81"/>
      <c r="I93" s="81"/>
      <c r="J93" s="81"/>
      <c r="K93" s="81"/>
      <c r="L93" s="81"/>
    </row>
    <row r="94" spans="2:12">
      <c r="B94" s="81"/>
      <c r="C94" s="81"/>
      <c r="D94" s="81"/>
      <c r="E94" s="81"/>
      <c r="F94" s="81"/>
      <c r="G94" s="81"/>
      <c r="H94" s="81"/>
      <c r="I94" s="81"/>
      <c r="J94" s="81"/>
      <c r="K94" s="81"/>
      <c r="L94" s="81"/>
    </row>
    <row r="95" spans="2:12">
      <c r="B95" s="81"/>
      <c r="C95" s="81"/>
      <c r="D95" s="81"/>
      <c r="E95" s="81"/>
      <c r="F95" s="81"/>
      <c r="G95" s="81"/>
      <c r="H95" s="81"/>
      <c r="I95" s="81"/>
      <c r="J95" s="81"/>
      <c r="K95" s="81"/>
      <c r="L95" s="81"/>
    </row>
    <row r="96" spans="2:12">
      <c r="B96" s="81"/>
      <c r="C96" s="81"/>
      <c r="D96" s="81"/>
      <c r="E96" s="81"/>
      <c r="F96" s="81"/>
      <c r="G96" s="81"/>
      <c r="H96" s="81"/>
      <c r="I96" s="81"/>
      <c r="J96" s="81"/>
      <c r="K96" s="81"/>
      <c r="L96" s="81"/>
    </row>
    <row r="97" spans="2:12">
      <c r="B97" s="81"/>
      <c r="C97" s="81"/>
      <c r="D97" s="81"/>
      <c r="E97" s="81"/>
      <c r="F97" s="81"/>
      <c r="G97" s="81"/>
      <c r="H97" s="81"/>
      <c r="I97" s="81"/>
      <c r="J97" s="81"/>
      <c r="K97" s="81"/>
      <c r="L97" s="81"/>
    </row>
    <row r="98" spans="2:12">
      <c r="B98" s="81"/>
      <c r="C98" s="81"/>
      <c r="D98" s="81"/>
      <c r="E98" s="81"/>
      <c r="F98" s="81"/>
      <c r="G98" s="81"/>
      <c r="H98" s="81"/>
      <c r="I98" s="81"/>
      <c r="J98" s="81"/>
      <c r="K98" s="81"/>
      <c r="L98" s="81"/>
    </row>
    <row r="99" spans="2:12">
      <c r="B99" s="81"/>
      <c r="C99" s="81"/>
      <c r="D99" s="81"/>
      <c r="E99" s="81"/>
      <c r="F99" s="81"/>
      <c r="G99" s="81"/>
      <c r="H99" s="81"/>
      <c r="I99" s="81"/>
      <c r="J99" s="81"/>
      <c r="K99" s="81"/>
      <c r="L99" s="81"/>
    </row>
    <row r="100" spans="2:12">
      <c r="B100" s="81"/>
      <c r="C100" s="81"/>
      <c r="D100" s="81"/>
      <c r="E100" s="81"/>
      <c r="F100" s="81"/>
      <c r="G100" s="81"/>
      <c r="H100" s="81"/>
      <c r="I100" s="81"/>
      <c r="J100" s="81"/>
      <c r="K100" s="81"/>
      <c r="L100" s="81"/>
    </row>
    <row r="101" spans="2:12">
      <c r="B101" s="81"/>
      <c r="C101" s="81"/>
      <c r="D101" s="81"/>
      <c r="E101" s="81"/>
      <c r="F101" s="81"/>
      <c r="G101" s="81"/>
      <c r="H101" s="81"/>
      <c r="I101" s="81"/>
      <c r="J101" s="81"/>
      <c r="K101" s="81"/>
      <c r="L101" s="81"/>
    </row>
    <row r="102" spans="2:12">
      <c r="B102" s="81"/>
      <c r="C102" s="81"/>
      <c r="D102" s="81"/>
      <c r="E102" s="81"/>
      <c r="F102" s="81"/>
      <c r="G102" s="81"/>
      <c r="H102" s="81"/>
      <c r="I102" s="81"/>
      <c r="J102" s="81"/>
      <c r="K102" s="81"/>
      <c r="L102" s="81"/>
    </row>
    <row r="103" spans="2:12">
      <c r="B103" s="81"/>
      <c r="C103" s="81"/>
      <c r="D103" s="81"/>
      <c r="E103" s="81"/>
      <c r="F103" s="81"/>
      <c r="G103" s="81"/>
      <c r="H103" s="81"/>
      <c r="I103" s="81"/>
      <c r="J103" s="81"/>
      <c r="K103" s="81"/>
      <c r="L103" s="81"/>
    </row>
    <row r="104" spans="2:12">
      <c r="B104" s="81"/>
      <c r="C104" s="81"/>
      <c r="D104" s="81"/>
      <c r="E104" s="81"/>
      <c r="F104" s="81"/>
      <c r="G104" s="81"/>
      <c r="H104" s="81"/>
      <c r="I104" s="81"/>
      <c r="J104" s="81"/>
      <c r="K104" s="81"/>
      <c r="L104" s="81"/>
    </row>
    <row r="105" spans="2:12">
      <c r="B105" s="81"/>
      <c r="C105" s="81"/>
      <c r="D105" s="81"/>
      <c r="E105" s="81"/>
      <c r="F105" s="81"/>
      <c r="G105" s="81"/>
      <c r="H105" s="81"/>
      <c r="I105" s="81"/>
      <c r="J105" s="81"/>
      <c r="K105" s="81"/>
      <c r="L105" s="81"/>
    </row>
    <row r="106" spans="2:12">
      <c r="B106" s="81"/>
      <c r="C106" s="81"/>
      <c r="D106" s="81"/>
      <c r="E106" s="81"/>
      <c r="F106" s="81"/>
      <c r="G106" s="81"/>
      <c r="H106" s="81"/>
      <c r="I106" s="81"/>
      <c r="J106" s="81"/>
      <c r="K106" s="81"/>
      <c r="L106" s="81"/>
    </row>
    <row r="107" spans="2:12">
      <c r="B107" s="81"/>
      <c r="C107" s="81"/>
      <c r="D107" s="81"/>
      <c r="E107" s="81"/>
      <c r="F107" s="81"/>
      <c r="G107" s="81"/>
      <c r="H107" s="81"/>
      <c r="I107" s="81"/>
      <c r="J107" s="81"/>
      <c r="K107" s="81"/>
      <c r="L107" s="81"/>
    </row>
    <row r="108" spans="2:12">
      <c r="B108" s="81"/>
      <c r="C108" s="81"/>
      <c r="D108" s="81"/>
      <c r="E108" s="81"/>
      <c r="F108" s="81"/>
      <c r="G108" s="81"/>
      <c r="H108" s="81"/>
      <c r="I108" s="81"/>
      <c r="J108" s="81"/>
      <c r="K108" s="81"/>
      <c r="L108" s="81"/>
    </row>
    <row r="109" spans="2:12">
      <c r="B109" s="81"/>
      <c r="C109" s="81"/>
      <c r="D109" s="81"/>
      <c r="E109" s="81"/>
      <c r="F109" s="81"/>
      <c r="G109" s="81"/>
      <c r="H109" s="81"/>
      <c r="I109" s="81"/>
      <c r="J109" s="81"/>
      <c r="K109" s="81"/>
      <c r="L109" s="81"/>
    </row>
    <row r="110" spans="2:12">
      <c r="B110" s="81"/>
      <c r="C110" s="81"/>
      <c r="D110" s="81"/>
      <c r="E110" s="81"/>
      <c r="F110" s="81"/>
      <c r="G110" s="81"/>
      <c r="H110" s="81"/>
      <c r="I110" s="81"/>
      <c r="J110" s="81"/>
      <c r="K110" s="81"/>
      <c r="L110" s="81"/>
    </row>
    <row r="111" spans="2:12">
      <c r="B111" s="81"/>
      <c r="C111" s="81"/>
      <c r="D111" s="81"/>
      <c r="E111" s="81"/>
      <c r="F111" s="81"/>
      <c r="G111" s="81"/>
      <c r="H111" s="81"/>
      <c r="I111" s="81"/>
      <c r="J111" s="81"/>
      <c r="K111" s="81"/>
      <c r="L111" s="81"/>
    </row>
    <row r="112" spans="2:12">
      <c r="B112" s="81"/>
      <c r="C112" s="81"/>
      <c r="D112" s="81"/>
      <c r="E112" s="81"/>
      <c r="F112" s="81"/>
      <c r="G112" s="81"/>
      <c r="H112" s="81"/>
      <c r="I112" s="81"/>
      <c r="J112" s="81"/>
      <c r="K112" s="81"/>
      <c r="L112" s="81"/>
    </row>
    <row r="113" spans="2:12">
      <c r="B113" s="81"/>
      <c r="C113" s="81"/>
      <c r="D113" s="81"/>
      <c r="E113" s="81"/>
      <c r="F113" s="81"/>
      <c r="G113" s="81"/>
      <c r="H113" s="81"/>
      <c r="I113" s="81"/>
      <c r="J113" s="81"/>
      <c r="K113" s="81"/>
      <c r="L113" s="81"/>
    </row>
    <row r="114" spans="2:12">
      <c r="B114" s="81"/>
      <c r="C114" s="81"/>
      <c r="D114" s="81"/>
      <c r="E114" s="81"/>
      <c r="F114" s="81"/>
      <c r="G114" s="81"/>
      <c r="H114" s="81"/>
      <c r="I114" s="81"/>
      <c r="J114" s="81"/>
      <c r="K114" s="81"/>
      <c r="L114" s="81"/>
    </row>
    <row r="115" spans="2:12">
      <c r="B115" s="81"/>
      <c r="C115" s="81"/>
      <c r="D115" s="81"/>
      <c r="E115" s="81"/>
      <c r="F115" s="81"/>
      <c r="G115" s="81"/>
      <c r="H115" s="81"/>
      <c r="I115" s="81"/>
      <c r="J115" s="81"/>
      <c r="K115" s="81"/>
      <c r="L115" s="81"/>
    </row>
    <row r="116" spans="2:12">
      <c r="B116" s="81"/>
      <c r="C116" s="81"/>
      <c r="D116" s="81"/>
      <c r="E116" s="81"/>
      <c r="F116" s="81"/>
      <c r="G116" s="81"/>
      <c r="H116" s="81"/>
      <c r="I116" s="81"/>
      <c r="J116" s="81"/>
      <c r="K116" s="81"/>
      <c r="L116" s="81"/>
    </row>
    <row r="117" spans="2:12">
      <c r="B117" s="81"/>
      <c r="C117" s="81"/>
      <c r="D117" s="81"/>
      <c r="E117" s="81"/>
      <c r="F117" s="81"/>
      <c r="G117" s="81"/>
      <c r="H117" s="81"/>
      <c r="I117" s="81"/>
      <c r="J117" s="81"/>
      <c r="K117" s="81"/>
      <c r="L117" s="81"/>
    </row>
    <row r="118" spans="2:12">
      <c r="B118" s="81"/>
      <c r="C118" s="81"/>
      <c r="D118" s="81"/>
      <c r="E118" s="81"/>
      <c r="F118" s="81"/>
      <c r="G118" s="81"/>
      <c r="H118" s="81"/>
      <c r="I118" s="81"/>
      <c r="J118" s="81"/>
      <c r="K118" s="81"/>
      <c r="L118" s="81"/>
    </row>
    <row r="119" spans="2:12">
      <c r="B119" s="81"/>
      <c r="C119" s="81"/>
      <c r="D119" s="81"/>
      <c r="E119" s="81"/>
      <c r="F119" s="81"/>
      <c r="G119" s="81"/>
      <c r="H119" s="81"/>
      <c r="I119" s="81"/>
      <c r="J119" s="81"/>
      <c r="K119" s="81"/>
      <c r="L119" s="81"/>
    </row>
    <row r="120" spans="2:12">
      <c r="B120" s="81"/>
      <c r="C120" s="81"/>
      <c r="D120" s="81"/>
      <c r="E120" s="81"/>
      <c r="F120" s="81"/>
      <c r="G120" s="81"/>
      <c r="H120" s="81"/>
      <c r="I120" s="81"/>
      <c r="J120" s="81"/>
      <c r="K120" s="81"/>
      <c r="L120" s="81"/>
    </row>
    <row r="121" spans="2:12">
      <c r="B121" s="81"/>
      <c r="C121" s="81"/>
      <c r="D121" s="81"/>
      <c r="E121" s="81"/>
      <c r="F121" s="81"/>
      <c r="G121" s="81"/>
      <c r="H121" s="81"/>
      <c r="I121" s="81"/>
      <c r="J121" s="81"/>
      <c r="K121" s="81"/>
      <c r="L121" s="81"/>
    </row>
    <row r="122" spans="2:12">
      <c r="B122" s="81"/>
      <c r="C122" s="81"/>
      <c r="D122" s="81"/>
      <c r="E122" s="81"/>
      <c r="F122" s="81"/>
      <c r="G122" s="81"/>
      <c r="H122" s="81"/>
      <c r="I122" s="81"/>
      <c r="J122" s="81"/>
      <c r="K122" s="81"/>
      <c r="L122" s="81"/>
    </row>
    <row r="123" spans="2:12">
      <c r="B123" s="81"/>
      <c r="C123" s="81"/>
      <c r="D123" s="81"/>
      <c r="E123" s="81"/>
      <c r="F123" s="81"/>
      <c r="G123" s="81"/>
      <c r="H123" s="81"/>
      <c r="I123" s="81"/>
      <c r="J123" s="81"/>
      <c r="K123" s="81"/>
      <c r="L123" s="81"/>
    </row>
    <row r="124" spans="2:12">
      <c r="B124" s="81"/>
      <c r="C124" s="81"/>
      <c r="D124" s="81"/>
      <c r="E124" s="81"/>
      <c r="F124" s="81"/>
      <c r="G124" s="81"/>
      <c r="H124" s="81"/>
      <c r="I124" s="81"/>
      <c r="J124" s="81"/>
      <c r="K124" s="81"/>
      <c r="L124" s="81"/>
    </row>
    <row r="125" spans="2:12">
      <c r="B125" s="120"/>
      <c r="C125" s="121"/>
      <c r="D125" s="121"/>
      <c r="E125" s="121"/>
      <c r="F125" s="121"/>
      <c r="G125" s="121"/>
      <c r="H125" s="121"/>
      <c r="I125" s="121"/>
      <c r="J125" s="121"/>
      <c r="K125" s="121"/>
      <c r="L125" s="121"/>
    </row>
    <row r="126" spans="2:12">
      <c r="B126" s="120"/>
      <c r="C126" s="121"/>
      <c r="D126" s="121"/>
      <c r="E126" s="121"/>
      <c r="F126" s="121"/>
      <c r="G126" s="121"/>
      <c r="H126" s="121"/>
      <c r="I126" s="121"/>
      <c r="J126" s="121"/>
      <c r="K126" s="121"/>
      <c r="L126" s="121"/>
    </row>
    <row r="127" spans="2:12">
      <c r="B127" s="120"/>
      <c r="C127" s="121"/>
      <c r="D127" s="121"/>
      <c r="E127" s="121"/>
      <c r="F127" s="121"/>
      <c r="G127" s="121"/>
      <c r="H127" s="121"/>
      <c r="I127" s="121"/>
      <c r="J127" s="121"/>
      <c r="K127" s="121"/>
      <c r="L127" s="121"/>
    </row>
    <row r="128" spans="2:12">
      <c r="B128" s="120"/>
      <c r="C128" s="121"/>
      <c r="D128" s="121"/>
      <c r="E128" s="121"/>
      <c r="F128" s="121"/>
      <c r="G128" s="121"/>
      <c r="H128" s="121"/>
      <c r="I128" s="121"/>
      <c r="J128" s="121"/>
      <c r="K128" s="121"/>
      <c r="L128" s="121"/>
    </row>
    <row r="129" spans="2:12">
      <c r="B129" s="120"/>
      <c r="C129" s="121"/>
      <c r="D129" s="121"/>
      <c r="E129" s="121"/>
      <c r="F129" s="121"/>
      <c r="G129" s="121"/>
      <c r="H129" s="121"/>
      <c r="I129" s="121"/>
      <c r="J129" s="121"/>
      <c r="K129" s="121"/>
      <c r="L129" s="121"/>
    </row>
    <row r="130" spans="2:12">
      <c r="B130" s="120"/>
      <c r="C130" s="121"/>
      <c r="D130" s="121"/>
      <c r="E130" s="121"/>
      <c r="F130" s="121"/>
      <c r="G130" s="121"/>
      <c r="H130" s="121"/>
      <c r="I130" s="121"/>
      <c r="J130" s="121"/>
      <c r="K130" s="121"/>
      <c r="L130" s="121"/>
    </row>
    <row r="131" spans="2:12">
      <c r="B131" s="120"/>
      <c r="C131" s="121"/>
      <c r="D131" s="121"/>
      <c r="E131" s="121"/>
      <c r="F131" s="121"/>
      <c r="G131" s="121"/>
      <c r="H131" s="121"/>
      <c r="I131" s="121"/>
      <c r="J131" s="121"/>
      <c r="K131" s="121"/>
      <c r="L131" s="121"/>
    </row>
    <row r="132" spans="2:12">
      <c r="B132" s="120"/>
      <c r="C132" s="121"/>
      <c r="D132" s="121"/>
      <c r="E132" s="121"/>
      <c r="F132" s="121"/>
      <c r="G132" s="121"/>
      <c r="H132" s="121"/>
      <c r="I132" s="121"/>
      <c r="J132" s="121"/>
      <c r="K132" s="121"/>
      <c r="L132" s="121"/>
    </row>
    <row r="133" spans="2:12">
      <c r="B133" s="120"/>
      <c r="C133" s="121"/>
      <c r="D133" s="121"/>
      <c r="E133" s="121"/>
      <c r="F133" s="121"/>
      <c r="G133" s="121"/>
      <c r="H133" s="121"/>
      <c r="I133" s="121"/>
      <c r="J133" s="121"/>
      <c r="K133" s="121"/>
      <c r="L133" s="121"/>
    </row>
    <row r="134" spans="2:12">
      <c r="B134" s="120"/>
      <c r="C134" s="121"/>
      <c r="D134" s="121"/>
      <c r="E134" s="121"/>
      <c r="F134" s="121"/>
      <c r="G134" s="121"/>
      <c r="H134" s="121"/>
      <c r="I134" s="121"/>
      <c r="J134" s="121"/>
      <c r="K134" s="121"/>
      <c r="L134" s="121"/>
    </row>
    <row r="135" spans="2:12">
      <c r="B135" s="120"/>
      <c r="C135" s="121"/>
      <c r="D135" s="121"/>
      <c r="E135" s="121"/>
      <c r="F135" s="121"/>
      <c r="G135" s="121"/>
      <c r="H135" s="121"/>
      <c r="I135" s="121"/>
      <c r="J135" s="121"/>
      <c r="K135" s="121"/>
      <c r="L135" s="121"/>
    </row>
    <row r="136" spans="2:12">
      <c r="B136" s="120"/>
      <c r="C136" s="121"/>
      <c r="D136" s="121"/>
      <c r="E136" s="121"/>
      <c r="F136" s="121"/>
      <c r="G136" s="121"/>
      <c r="H136" s="121"/>
      <c r="I136" s="121"/>
      <c r="J136" s="121"/>
      <c r="K136" s="121"/>
      <c r="L136" s="121"/>
    </row>
    <row r="137" spans="2:12">
      <c r="B137" s="120"/>
      <c r="C137" s="121"/>
      <c r="D137" s="121"/>
      <c r="E137" s="121"/>
      <c r="F137" s="121"/>
      <c r="G137" s="121"/>
      <c r="H137" s="121"/>
      <c r="I137" s="121"/>
      <c r="J137" s="121"/>
      <c r="K137" s="121"/>
      <c r="L137" s="121"/>
    </row>
    <row r="138" spans="2:12">
      <c r="B138" s="120"/>
      <c r="C138" s="121"/>
      <c r="D138" s="121"/>
      <c r="E138" s="121"/>
      <c r="F138" s="121"/>
      <c r="G138" s="121"/>
      <c r="H138" s="121"/>
      <c r="I138" s="121"/>
      <c r="J138" s="121"/>
      <c r="K138" s="121"/>
      <c r="L138" s="121"/>
    </row>
    <row r="139" spans="2:12">
      <c r="B139" s="120"/>
      <c r="C139" s="121"/>
      <c r="D139" s="121"/>
      <c r="E139" s="121"/>
      <c r="F139" s="121"/>
      <c r="G139" s="121"/>
      <c r="H139" s="121"/>
      <c r="I139" s="121"/>
      <c r="J139" s="121"/>
      <c r="K139" s="121"/>
      <c r="L139" s="121"/>
    </row>
    <row r="140" spans="2:12">
      <c r="B140" s="120"/>
      <c r="C140" s="121"/>
      <c r="D140" s="121"/>
      <c r="E140" s="121"/>
      <c r="F140" s="121"/>
      <c r="G140" s="121"/>
      <c r="H140" s="121"/>
      <c r="I140" s="121"/>
      <c r="J140" s="121"/>
      <c r="K140" s="121"/>
      <c r="L140" s="121"/>
    </row>
    <row r="141" spans="2:12">
      <c r="B141" s="120"/>
      <c r="C141" s="121"/>
      <c r="D141" s="121"/>
      <c r="E141" s="121"/>
      <c r="F141" s="121"/>
      <c r="G141" s="121"/>
      <c r="H141" s="121"/>
      <c r="I141" s="121"/>
      <c r="J141" s="121"/>
      <c r="K141" s="121"/>
      <c r="L141" s="121"/>
    </row>
    <row r="142" spans="2:12">
      <c r="B142" s="120"/>
      <c r="C142" s="121"/>
      <c r="D142" s="121"/>
      <c r="E142" s="121"/>
      <c r="F142" s="121"/>
      <c r="G142" s="121"/>
      <c r="H142" s="121"/>
      <c r="I142" s="121"/>
      <c r="J142" s="121"/>
      <c r="K142" s="121"/>
      <c r="L142" s="121"/>
    </row>
    <row r="143" spans="2:12">
      <c r="B143" s="120"/>
      <c r="C143" s="121"/>
      <c r="D143" s="121"/>
      <c r="E143" s="121"/>
      <c r="F143" s="121"/>
      <c r="G143" s="121"/>
      <c r="H143" s="121"/>
      <c r="I143" s="121"/>
      <c r="J143" s="121"/>
      <c r="K143" s="121"/>
      <c r="L143" s="121"/>
    </row>
    <row r="144" spans="2:12">
      <c r="B144" s="120"/>
      <c r="C144" s="121"/>
      <c r="D144" s="121"/>
      <c r="E144" s="121"/>
      <c r="F144" s="121"/>
      <c r="G144" s="121"/>
      <c r="H144" s="121"/>
      <c r="I144" s="121"/>
      <c r="J144" s="121"/>
      <c r="K144" s="121"/>
      <c r="L144" s="121"/>
    </row>
    <row r="145" spans="2:12">
      <c r="B145" s="120"/>
      <c r="C145" s="121"/>
      <c r="D145" s="121"/>
      <c r="E145" s="121"/>
      <c r="F145" s="121"/>
      <c r="G145" s="121"/>
      <c r="H145" s="121"/>
      <c r="I145" s="121"/>
      <c r="J145" s="121"/>
      <c r="K145" s="121"/>
      <c r="L145" s="121"/>
    </row>
    <row r="146" spans="2:12">
      <c r="B146" s="120"/>
      <c r="C146" s="121"/>
      <c r="D146" s="121"/>
      <c r="E146" s="121"/>
      <c r="F146" s="121"/>
      <c r="G146" s="121"/>
      <c r="H146" s="121"/>
      <c r="I146" s="121"/>
      <c r="J146" s="121"/>
      <c r="K146" s="121"/>
      <c r="L146" s="121"/>
    </row>
    <row r="147" spans="2:12">
      <c r="B147" s="120"/>
      <c r="C147" s="121"/>
      <c r="D147" s="121"/>
      <c r="E147" s="121"/>
      <c r="F147" s="121"/>
      <c r="G147" s="121"/>
      <c r="H147" s="121"/>
      <c r="I147" s="121"/>
      <c r="J147" s="121"/>
      <c r="K147" s="121"/>
      <c r="L147" s="121"/>
    </row>
    <row r="148" spans="2:12">
      <c r="B148" s="120"/>
      <c r="C148" s="121"/>
      <c r="D148" s="121"/>
      <c r="E148" s="121"/>
      <c r="F148" s="121"/>
      <c r="G148" s="121"/>
      <c r="H148" s="121"/>
      <c r="I148" s="121"/>
      <c r="J148" s="121"/>
      <c r="K148" s="121"/>
      <c r="L148" s="121"/>
    </row>
    <row r="149" spans="2:12">
      <c r="B149" s="120"/>
      <c r="C149" s="121"/>
      <c r="D149" s="121"/>
      <c r="E149" s="121"/>
      <c r="F149" s="121"/>
      <c r="G149" s="121"/>
      <c r="H149" s="121"/>
      <c r="I149" s="121"/>
      <c r="J149" s="121"/>
      <c r="K149" s="121"/>
      <c r="L149" s="121"/>
    </row>
    <row r="150" spans="2:12">
      <c r="B150" s="120"/>
      <c r="C150" s="121"/>
      <c r="D150" s="121"/>
      <c r="E150" s="121"/>
      <c r="F150" s="121"/>
      <c r="G150" s="121"/>
      <c r="H150" s="121"/>
      <c r="I150" s="121"/>
      <c r="J150" s="121"/>
      <c r="K150" s="121"/>
      <c r="L150" s="121"/>
    </row>
    <row r="151" spans="2:12">
      <c r="B151" s="120"/>
      <c r="C151" s="121"/>
      <c r="D151" s="121"/>
      <c r="E151" s="121"/>
      <c r="F151" s="121"/>
      <c r="G151" s="121"/>
      <c r="H151" s="121"/>
      <c r="I151" s="121"/>
      <c r="J151" s="121"/>
      <c r="K151" s="121"/>
      <c r="L151" s="121"/>
    </row>
    <row r="152" spans="2:12">
      <c r="B152" s="120"/>
      <c r="C152" s="121"/>
      <c r="D152" s="121"/>
      <c r="E152" s="121"/>
      <c r="F152" s="121"/>
      <c r="G152" s="121"/>
      <c r="H152" s="121"/>
      <c r="I152" s="121"/>
      <c r="J152" s="121"/>
      <c r="K152" s="121"/>
      <c r="L152" s="121"/>
    </row>
    <row r="153" spans="2:12">
      <c r="B153" s="120"/>
      <c r="C153" s="121"/>
      <c r="D153" s="121"/>
      <c r="E153" s="121"/>
      <c r="F153" s="121"/>
      <c r="G153" s="121"/>
      <c r="H153" s="121"/>
      <c r="I153" s="121"/>
      <c r="J153" s="121"/>
      <c r="K153" s="121"/>
      <c r="L153" s="121"/>
    </row>
    <row r="154" spans="2:12">
      <c r="B154" s="120"/>
      <c r="C154" s="121"/>
      <c r="D154" s="121"/>
      <c r="E154" s="121"/>
      <c r="F154" s="121"/>
      <c r="G154" s="121"/>
      <c r="H154" s="121"/>
      <c r="I154" s="121"/>
      <c r="J154" s="121"/>
      <c r="K154" s="121"/>
      <c r="L154" s="121"/>
    </row>
    <row r="155" spans="2:12">
      <c r="B155" s="120"/>
      <c r="C155" s="121"/>
      <c r="D155" s="121"/>
      <c r="E155" s="121"/>
      <c r="F155" s="121"/>
      <c r="G155" s="121"/>
      <c r="H155" s="121"/>
      <c r="I155" s="121"/>
      <c r="J155" s="121"/>
      <c r="K155" s="121"/>
      <c r="L155" s="121"/>
    </row>
    <row r="156" spans="2:12">
      <c r="B156" s="120"/>
      <c r="C156" s="121"/>
      <c r="D156" s="121"/>
      <c r="E156" s="121"/>
      <c r="F156" s="121"/>
      <c r="G156" s="121"/>
      <c r="H156" s="121"/>
      <c r="I156" s="121"/>
      <c r="J156" s="121"/>
      <c r="K156" s="121"/>
      <c r="L156" s="121"/>
    </row>
    <row r="157" spans="2:12">
      <c r="B157" s="120"/>
      <c r="C157" s="121"/>
      <c r="D157" s="121"/>
      <c r="E157" s="121"/>
      <c r="F157" s="121"/>
      <c r="G157" s="121"/>
      <c r="H157" s="121"/>
      <c r="I157" s="121"/>
      <c r="J157" s="121"/>
      <c r="K157" s="121"/>
      <c r="L157" s="121"/>
    </row>
    <row r="158" spans="2:12">
      <c r="B158" s="120"/>
      <c r="C158" s="121"/>
      <c r="D158" s="121"/>
      <c r="E158" s="121"/>
      <c r="F158" s="121"/>
      <c r="G158" s="121"/>
      <c r="H158" s="121"/>
      <c r="I158" s="121"/>
      <c r="J158" s="121"/>
      <c r="K158" s="121"/>
      <c r="L158" s="121"/>
    </row>
    <row r="159" spans="2:12">
      <c r="B159" s="120"/>
      <c r="C159" s="121"/>
      <c r="D159" s="121"/>
      <c r="E159" s="121"/>
      <c r="F159" s="121"/>
      <c r="G159" s="121"/>
      <c r="H159" s="121"/>
      <c r="I159" s="121"/>
      <c r="J159" s="121"/>
      <c r="K159" s="121"/>
      <c r="L159" s="121"/>
    </row>
    <row r="160" spans="2:12">
      <c r="B160" s="120"/>
      <c r="C160" s="121"/>
      <c r="D160" s="121"/>
      <c r="E160" s="121"/>
      <c r="F160" s="121"/>
      <c r="G160" s="121"/>
      <c r="H160" s="121"/>
      <c r="I160" s="121"/>
      <c r="J160" s="121"/>
      <c r="K160" s="121"/>
      <c r="L160" s="121"/>
    </row>
    <row r="161" spans="2:12">
      <c r="B161" s="120"/>
      <c r="C161" s="121"/>
      <c r="D161" s="121"/>
      <c r="E161" s="121"/>
      <c r="F161" s="121"/>
      <c r="G161" s="121"/>
      <c r="H161" s="121"/>
      <c r="I161" s="121"/>
      <c r="J161" s="121"/>
      <c r="K161" s="121"/>
      <c r="L161" s="121"/>
    </row>
    <row r="162" spans="2:12">
      <c r="B162" s="120"/>
      <c r="C162" s="121"/>
      <c r="D162" s="121"/>
      <c r="E162" s="121"/>
      <c r="F162" s="121"/>
      <c r="G162" s="121"/>
      <c r="H162" s="121"/>
      <c r="I162" s="121"/>
      <c r="J162" s="121"/>
      <c r="K162" s="121"/>
      <c r="L162" s="121"/>
    </row>
    <row r="163" spans="2:12">
      <c r="B163" s="120"/>
      <c r="C163" s="121"/>
      <c r="D163" s="121"/>
      <c r="E163" s="121"/>
      <c r="F163" s="121"/>
      <c r="G163" s="121"/>
      <c r="H163" s="121"/>
      <c r="I163" s="121"/>
      <c r="J163" s="121"/>
      <c r="K163" s="121"/>
      <c r="L163" s="121"/>
    </row>
    <row r="164" spans="2:12">
      <c r="B164" s="120"/>
      <c r="C164" s="121"/>
      <c r="D164" s="121"/>
      <c r="E164" s="121"/>
      <c r="F164" s="121"/>
      <c r="G164" s="121"/>
      <c r="H164" s="121"/>
      <c r="I164" s="121"/>
      <c r="J164" s="121"/>
      <c r="K164" s="121"/>
      <c r="L164" s="121"/>
    </row>
    <row r="165" spans="2:12">
      <c r="B165" s="120"/>
      <c r="C165" s="121"/>
      <c r="D165" s="121"/>
      <c r="E165" s="121"/>
      <c r="F165" s="121"/>
      <c r="G165" s="121"/>
      <c r="H165" s="121"/>
      <c r="I165" s="121"/>
      <c r="J165" s="121"/>
      <c r="K165" s="121"/>
      <c r="L165" s="121"/>
    </row>
    <row r="166" spans="2:12">
      <c r="B166" s="120"/>
      <c r="C166" s="121"/>
      <c r="D166" s="121"/>
      <c r="E166" s="121"/>
      <c r="F166" s="121"/>
      <c r="G166" s="121"/>
      <c r="H166" s="121"/>
      <c r="I166" s="121"/>
      <c r="J166" s="121"/>
      <c r="K166" s="121"/>
      <c r="L166" s="121"/>
    </row>
    <row r="167" spans="2:12">
      <c r="B167" s="120"/>
      <c r="C167" s="121"/>
      <c r="D167" s="121"/>
      <c r="E167" s="121"/>
      <c r="F167" s="121"/>
      <c r="G167" s="121"/>
      <c r="H167" s="121"/>
      <c r="I167" s="121"/>
      <c r="J167" s="121"/>
      <c r="K167" s="121"/>
      <c r="L167" s="121"/>
    </row>
    <row r="168" spans="2:12">
      <c r="B168" s="120"/>
      <c r="C168" s="121"/>
      <c r="D168" s="121"/>
      <c r="E168" s="121"/>
      <c r="F168" s="121"/>
      <c r="G168" s="121"/>
      <c r="H168" s="121"/>
      <c r="I168" s="121"/>
      <c r="J168" s="121"/>
      <c r="K168" s="121"/>
      <c r="L168" s="121"/>
    </row>
    <row r="169" spans="2:12">
      <c r="B169" s="120"/>
      <c r="C169" s="121"/>
      <c r="D169" s="121"/>
      <c r="E169" s="121"/>
      <c r="F169" s="121"/>
      <c r="G169" s="121"/>
      <c r="H169" s="121"/>
      <c r="I169" s="121"/>
      <c r="J169" s="121"/>
      <c r="K169" s="121"/>
      <c r="L169" s="121"/>
    </row>
    <row r="170" spans="2:12">
      <c r="B170" s="120"/>
      <c r="C170" s="121"/>
      <c r="D170" s="121"/>
      <c r="E170" s="121"/>
      <c r="F170" s="121"/>
      <c r="G170" s="121"/>
      <c r="H170" s="121"/>
      <c r="I170" s="121"/>
      <c r="J170" s="121"/>
      <c r="K170" s="121"/>
      <c r="L170" s="121"/>
    </row>
    <row r="171" spans="2:12">
      <c r="B171" s="120"/>
      <c r="C171" s="121"/>
      <c r="D171" s="121"/>
      <c r="E171" s="121"/>
      <c r="F171" s="121"/>
      <c r="G171" s="121"/>
      <c r="H171" s="121"/>
      <c r="I171" s="121"/>
      <c r="J171" s="121"/>
      <c r="K171" s="121"/>
      <c r="L171" s="121"/>
    </row>
    <row r="172" spans="2:12">
      <c r="B172" s="120"/>
      <c r="C172" s="121"/>
      <c r="D172" s="121"/>
      <c r="E172" s="121"/>
      <c r="F172" s="121"/>
      <c r="G172" s="121"/>
      <c r="H172" s="121"/>
      <c r="I172" s="121"/>
      <c r="J172" s="121"/>
      <c r="K172" s="121"/>
      <c r="L172" s="121"/>
    </row>
    <row r="173" spans="2:12">
      <c r="B173" s="120"/>
      <c r="C173" s="121"/>
      <c r="D173" s="121"/>
      <c r="E173" s="121"/>
      <c r="F173" s="121"/>
      <c r="G173" s="121"/>
      <c r="H173" s="121"/>
      <c r="I173" s="121"/>
      <c r="J173" s="121"/>
      <c r="K173" s="121"/>
      <c r="L173" s="121"/>
    </row>
    <row r="174" spans="2:12">
      <c r="B174" s="120"/>
      <c r="C174" s="121"/>
      <c r="D174" s="121"/>
      <c r="E174" s="121"/>
      <c r="F174" s="121"/>
      <c r="G174" s="121"/>
      <c r="H174" s="121"/>
      <c r="I174" s="121"/>
      <c r="J174" s="121"/>
      <c r="K174" s="121"/>
      <c r="L174" s="121"/>
    </row>
    <row r="175" spans="2:12">
      <c r="B175" s="120"/>
      <c r="C175" s="121"/>
      <c r="D175" s="121"/>
      <c r="E175" s="121"/>
      <c r="F175" s="121"/>
      <c r="G175" s="121"/>
      <c r="H175" s="121"/>
      <c r="I175" s="121"/>
      <c r="J175" s="121"/>
      <c r="K175" s="121"/>
      <c r="L175" s="121"/>
    </row>
    <row r="176" spans="2:12">
      <c r="B176" s="120"/>
      <c r="C176" s="121"/>
      <c r="D176" s="121"/>
      <c r="E176" s="121"/>
      <c r="F176" s="121"/>
      <c r="G176" s="121"/>
      <c r="H176" s="121"/>
      <c r="I176" s="121"/>
      <c r="J176" s="121"/>
      <c r="K176" s="121"/>
      <c r="L176" s="121"/>
    </row>
    <row r="177" spans="2:12">
      <c r="B177" s="120"/>
      <c r="C177" s="121"/>
      <c r="D177" s="121"/>
      <c r="E177" s="121"/>
      <c r="F177" s="121"/>
      <c r="G177" s="121"/>
      <c r="H177" s="121"/>
      <c r="I177" s="121"/>
      <c r="J177" s="121"/>
      <c r="K177" s="121"/>
      <c r="L177" s="121"/>
    </row>
    <row r="178" spans="2:12">
      <c r="B178" s="120"/>
      <c r="C178" s="121"/>
      <c r="D178" s="121"/>
      <c r="E178" s="121"/>
      <c r="F178" s="121"/>
      <c r="G178" s="121"/>
      <c r="H178" s="121"/>
      <c r="I178" s="121"/>
      <c r="J178" s="121"/>
      <c r="K178" s="121"/>
      <c r="L178" s="121"/>
    </row>
    <row r="179" spans="2:12">
      <c r="B179" s="120"/>
      <c r="C179" s="121"/>
      <c r="D179" s="121"/>
      <c r="E179" s="121"/>
      <c r="F179" s="121"/>
      <c r="G179" s="121"/>
      <c r="H179" s="121"/>
      <c r="I179" s="121"/>
      <c r="J179" s="121"/>
      <c r="K179" s="121"/>
      <c r="L179" s="121"/>
    </row>
    <row r="180" spans="2:12">
      <c r="B180" s="120"/>
      <c r="C180" s="121"/>
      <c r="D180" s="121"/>
      <c r="E180" s="121"/>
      <c r="F180" s="121"/>
      <c r="G180" s="121"/>
      <c r="H180" s="121"/>
      <c r="I180" s="121"/>
      <c r="J180" s="121"/>
      <c r="K180" s="121"/>
      <c r="L180" s="121"/>
    </row>
    <row r="181" spans="2:12">
      <c r="B181" s="120"/>
      <c r="C181" s="121"/>
      <c r="D181" s="121"/>
      <c r="E181" s="121"/>
      <c r="F181" s="121"/>
      <c r="G181" s="121"/>
      <c r="H181" s="121"/>
      <c r="I181" s="121"/>
      <c r="J181" s="121"/>
      <c r="K181" s="121"/>
      <c r="L181" s="121"/>
    </row>
    <row r="182" spans="2:12">
      <c r="B182" s="120"/>
      <c r="C182" s="121"/>
      <c r="D182" s="121"/>
      <c r="E182" s="121"/>
      <c r="F182" s="121"/>
      <c r="G182" s="121"/>
      <c r="H182" s="121"/>
      <c r="I182" s="121"/>
      <c r="J182" s="121"/>
      <c r="K182" s="121"/>
      <c r="L182" s="121"/>
    </row>
    <row r="183" spans="2:12">
      <c r="B183" s="120"/>
      <c r="C183" s="121"/>
      <c r="D183" s="121"/>
      <c r="E183" s="121"/>
      <c r="F183" s="121"/>
      <c r="G183" s="121"/>
      <c r="H183" s="121"/>
      <c r="I183" s="121"/>
      <c r="J183" s="121"/>
      <c r="K183" s="121"/>
      <c r="L183" s="121"/>
    </row>
    <row r="184" spans="2:12">
      <c r="B184" s="120"/>
      <c r="C184" s="121"/>
      <c r="D184" s="121"/>
      <c r="E184" s="121"/>
      <c r="F184" s="121"/>
      <c r="G184" s="121"/>
      <c r="H184" s="121"/>
      <c r="I184" s="121"/>
      <c r="J184" s="121"/>
      <c r="K184" s="121"/>
      <c r="L184" s="121"/>
    </row>
    <row r="185" spans="2:12">
      <c r="B185" s="120"/>
      <c r="C185" s="121"/>
      <c r="D185" s="121"/>
      <c r="E185" s="121"/>
      <c r="F185" s="121"/>
      <c r="G185" s="121"/>
      <c r="H185" s="121"/>
      <c r="I185" s="121"/>
      <c r="J185" s="121"/>
      <c r="K185" s="121"/>
      <c r="L185" s="121"/>
    </row>
    <row r="186" spans="2:12">
      <c r="B186" s="120"/>
      <c r="C186" s="121"/>
      <c r="D186" s="121"/>
      <c r="E186" s="121"/>
      <c r="F186" s="121"/>
      <c r="G186" s="121"/>
      <c r="H186" s="121"/>
      <c r="I186" s="121"/>
      <c r="J186" s="121"/>
      <c r="K186" s="121"/>
      <c r="L186" s="121"/>
    </row>
    <row r="187" spans="2:12">
      <c r="B187" s="120"/>
      <c r="C187" s="121"/>
      <c r="D187" s="121"/>
      <c r="E187" s="121"/>
      <c r="F187" s="121"/>
      <c r="G187" s="121"/>
      <c r="H187" s="121"/>
      <c r="I187" s="121"/>
      <c r="J187" s="121"/>
      <c r="K187" s="121"/>
      <c r="L187" s="121"/>
    </row>
    <row r="188" spans="2:12">
      <c r="B188" s="120"/>
      <c r="C188" s="121"/>
      <c r="D188" s="121"/>
      <c r="E188" s="121"/>
      <c r="F188" s="121"/>
      <c r="G188" s="121"/>
      <c r="H188" s="121"/>
      <c r="I188" s="121"/>
      <c r="J188" s="121"/>
      <c r="K188" s="121"/>
      <c r="L188" s="121"/>
    </row>
    <row r="189" spans="2:12">
      <c r="B189" s="120"/>
      <c r="C189" s="121"/>
      <c r="D189" s="121"/>
      <c r="E189" s="121"/>
      <c r="F189" s="121"/>
      <c r="G189" s="121"/>
      <c r="H189" s="121"/>
      <c r="I189" s="121"/>
      <c r="J189" s="121"/>
      <c r="K189" s="121"/>
      <c r="L189" s="121"/>
    </row>
    <row r="190" spans="2:12">
      <c r="B190" s="120"/>
      <c r="C190" s="121"/>
      <c r="D190" s="121"/>
      <c r="E190" s="121"/>
      <c r="F190" s="121"/>
      <c r="G190" s="121"/>
      <c r="H190" s="121"/>
      <c r="I190" s="121"/>
      <c r="J190" s="121"/>
      <c r="K190" s="121"/>
      <c r="L190" s="121"/>
    </row>
    <row r="191" spans="2:12">
      <c r="B191" s="120"/>
      <c r="C191" s="121"/>
      <c r="D191" s="121"/>
      <c r="E191" s="121"/>
      <c r="F191" s="121"/>
      <c r="G191" s="121"/>
      <c r="H191" s="121"/>
      <c r="I191" s="121"/>
      <c r="J191" s="121"/>
      <c r="K191" s="121"/>
      <c r="L191" s="121"/>
    </row>
    <row r="192" spans="2:12">
      <c r="B192" s="120"/>
      <c r="C192" s="121"/>
      <c r="D192" s="121"/>
      <c r="E192" s="121"/>
      <c r="F192" s="121"/>
      <c r="G192" s="121"/>
      <c r="H192" s="121"/>
      <c r="I192" s="121"/>
      <c r="J192" s="121"/>
      <c r="K192" s="121"/>
      <c r="L192" s="121"/>
    </row>
    <row r="193" spans="2:12">
      <c r="B193" s="120"/>
      <c r="C193" s="121"/>
      <c r="D193" s="121"/>
      <c r="E193" s="121"/>
      <c r="F193" s="121"/>
      <c r="G193" s="121"/>
      <c r="H193" s="121"/>
      <c r="I193" s="121"/>
      <c r="J193" s="121"/>
      <c r="K193" s="121"/>
      <c r="L193" s="121"/>
    </row>
    <row r="194" spans="2:12">
      <c r="B194" s="120"/>
      <c r="C194" s="121"/>
      <c r="D194" s="121"/>
      <c r="E194" s="121"/>
      <c r="F194" s="121"/>
      <c r="G194" s="121"/>
      <c r="H194" s="121"/>
      <c r="I194" s="121"/>
      <c r="J194" s="121"/>
      <c r="K194" s="121"/>
      <c r="L194" s="121"/>
    </row>
    <row r="195" spans="2:12">
      <c r="B195" s="120"/>
      <c r="C195" s="121"/>
      <c r="D195" s="121"/>
      <c r="E195" s="121"/>
      <c r="F195" s="121"/>
      <c r="G195" s="121"/>
      <c r="H195" s="121"/>
      <c r="I195" s="121"/>
      <c r="J195" s="121"/>
      <c r="K195" s="121"/>
      <c r="L195" s="121"/>
    </row>
    <row r="196" spans="2:12">
      <c r="B196" s="120"/>
      <c r="C196" s="121"/>
      <c r="D196" s="121"/>
      <c r="E196" s="121"/>
      <c r="F196" s="121"/>
      <c r="G196" s="121"/>
      <c r="H196" s="121"/>
      <c r="I196" s="121"/>
      <c r="J196" s="121"/>
      <c r="K196" s="121"/>
      <c r="L196" s="121"/>
    </row>
    <row r="197" spans="2:12">
      <c r="B197" s="120"/>
      <c r="C197" s="121"/>
      <c r="D197" s="121"/>
      <c r="E197" s="121"/>
      <c r="F197" s="121"/>
      <c r="G197" s="121"/>
      <c r="H197" s="121"/>
      <c r="I197" s="121"/>
      <c r="J197" s="121"/>
      <c r="K197" s="121"/>
      <c r="L197" s="121"/>
    </row>
    <row r="198" spans="2:12">
      <c r="B198" s="120"/>
      <c r="C198" s="121"/>
      <c r="D198" s="121"/>
      <c r="E198" s="121"/>
      <c r="F198" s="121"/>
      <c r="G198" s="121"/>
      <c r="H198" s="121"/>
      <c r="I198" s="121"/>
      <c r="J198" s="121"/>
      <c r="K198" s="121"/>
      <c r="L198" s="121"/>
    </row>
    <row r="199" spans="2:12">
      <c r="B199" s="120"/>
      <c r="C199" s="121"/>
      <c r="D199" s="121"/>
      <c r="E199" s="121"/>
      <c r="F199" s="121"/>
      <c r="G199" s="121"/>
      <c r="H199" s="121"/>
      <c r="I199" s="121"/>
      <c r="J199" s="121"/>
      <c r="K199" s="121"/>
      <c r="L199" s="121"/>
    </row>
    <row r="200" spans="2:12">
      <c r="B200" s="120"/>
      <c r="C200" s="121"/>
      <c r="D200" s="121"/>
      <c r="E200" s="121"/>
      <c r="F200" s="121"/>
      <c r="G200" s="121"/>
      <c r="H200" s="121"/>
      <c r="I200" s="121"/>
      <c r="J200" s="121"/>
      <c r="K200" s="121"/>
      <c r="L200" s="121"/>
    </row>
    <row r="201" spans="2:12">
      <c r="B201" s="120"/>
      <c r="C201" s="121"/>
      <c r="D201" s="121"/>
      <c r="E201" s="121"/>
      <c r="F201" s="121"/>
      <c r="G201" s="121"/>
      <c r="H201" s="121"/>
      <c r="I201" s="121"/>
      <c r="J201" s="121"/>
      <c r="K201" s="121"/>
      <c r="L201" s="121"/>
    </row>
    <row r="202" spans="2:12">
      <c r="B202" s="120"/>
      <c r="C202" s="121"/>
      <c r="D202" s="121"/>
      <c r="E202" s="121"/>
      <c r="F202" s="121"/>
      <c r="G202" s="121"/>
      <c r="H202" s="121"/>
      <c r="I202" s="121"/>
      <c r="J202" s="121"/>
      <c r="K202" s="121"/>
      <c r="L202" s="121"/>
    </row>
    <row r="203" spans="2:12">
      <c r="B203" s="120"/>
      <c r="C203" s="121"/>
      <c r="D203" s="121"/>
      <c r="E203" s="121"/>
      <c r="F203" s="121"/>
      <c r="G203" s="121"/>
      <c r="H203" s="121"/>
      <c r="I203" s="121"/>
      <c r="J203" s="121"/>
      <c r="K203" s="121"/>
      <c r="L203" s="121"/>
    </row>
    <row r="204" spans="2:12">
      <c r="B204" s="120"/>
      <c r="C204" s="121"/>
      <c r="D204" s="121"/>
      <c r="E204" s="121"/>
      <c r="F204" s="121"/>
      <c r="G204" s="121"/>
      <c r="H204" s="121"/>
      <c r="I204" s="121"/>
      <c r="J204" s="121"/>
      <c r="K204" s="121"/>
      <c r="L204" s="121"/>
    </row>
    <row r="205" spans="2:12">
      <c r="B205" s="120"/>
      <c r="C205" s="121"/>
      <c r="D205" s="121"/>
      <c r="E205" s="121"/>
      <c r="F205" s="121"/>
      <c r="G205" s="121"/>
      <c r="H205" s="121"/>
      <c r="I205" s="121"/>
      <c r="J205" s="121"/>
      <c r="K205" s="121"/>
      <c r="L205" s="121"/>
    </row>
    <row r="206" spans="2:12">
      <c r="B206" s="120"/>
      <c r="C206" s="121"/>
      <c r="D206" s="121"/>
      <c r="E206" s="121"/>
      <c r="F206" s="121"/>
      <c r="G206" s="121"/>
      <c r="H206" s="121"/>
      <c r="I206" s="121"/>
      <c r="J206" s="121"/>
      <c r="K206" s="121"/>
      <c r="L206" s="121"/>
    </row>
    <row r="207" spans="2:12">
      <c r="B207" s="120"/>
      <c r="C207" s="121"/>
      <c r="D207" s="121"/>
      <c r="E207" s="121"/>
      <c r="F207" s="121"/>
      <c r="G207" s="121"/>
      <c r="H207" s="121"/>
      <c r="I207" s="121"/>
      <c r="J207" s="121"/>
      <c r="K207" s="121"/>
      <c r="L207" s="121"/>
    </row>
    <row r="208" spans="2:12">
      <c r="B208" s="120"/>
      <c r="C208" s="121"/>
      <c r="D208" s="121"/>
      <c r="E208" s="121"/>
      <c r="F208" s="121"/>
      <c r="G208" s="121"/>
      <c r="H208" s="121"/>
      <c r="I208" s="121"/>
      <c r="J208" s="121"/>
      <c r="K208" s="121"/>
      <c r="L208" s="121"/>
    </row>
    <row r="209" spans="2:12">
      <c r="B209" s="120"/>
      <c r="C209" s="121"/>
      <c r="D209" s="121"/>
      <c r="E209" s="121"/>
      <c r="F209" s="121"/>
      <c r="G209" s="121"/>
      <c r="H209" s="121"/>
      <c r="I209" s="121"/>
      <c r="J209" s="121"/>
      <c r="K209" s="121"/>
      <c r="L209" s="121"/>
    </row>
    <row r="210" spans="2:12">
      <c r="B210" s="120"/>
      <c r="C210" s="121"/>
      <c r="D210" s="121"/>
      <c r="E210" s="121"/>
      <c r="F210" s="121"/>
      <c r="G210" s="121"/>
      <c r="H210" s="121"/>
      <c r="I210" s="121"/>
      <c r="J210" s="121"/>
      <c r="K210" s="121"/>
      <c r="L210" s="121"/>
    </row>
    <row r="211" spans="2:12">
      <c r="B211" s="120"/>
      <c r="C211" s="121"/>
      <c r="D211" s="121"/>
      <c r="E211" s="121"/>
      <c r="F211" s="121"/>
      <c r="G211" s="121"/>
      <c r="H211" s="121"/>
      <c r="I211" s="121"/>
      <c r="J211" s="121"/>
      <c r="K211" s="121"/>
      <c r="L211" s="121"/>
    </row>
    <row r="212" spans="2:12">
      <c r="B212" s="120"/>
      <c r="C212" s="121"/>
      <c r="D212" s="121"/>
      <c r="E212" s="121"/>
      <c r="F212" s="121"/>
      <c r="G212" s="121"/>
      <c r="H212" s="121"/>
      <c r="I212" s="121"/>
      <c r="J212" s="121"/>
      <c r="K212" s="121"/>
      <c r="L212" s="121"/>
    </row>
    <row r="213" spans="2:12">
      <c r="B213" s="120"/>
      <c r="C213" s="121"/>
      <c r="D213" s="121"/>
      <c r="E213" s="121"/>
      <c r="F213" s="121"/>
      <c r="G213" s="121"/>
      <c r="H213" s="121"/>
      <c r="I213" s="121"/>
      <c r="J213" s="121"/>
      <c r="K213" s="121"/>
      <c r="L213" s="121"/>
    </row>
    <row r="214" spans="2:12">
      <c r="B214" s="120"/>
      <c r="C214" s="121"/>
      <c r="D214" s="121"/>
      <c r="E214" s="121"/>
      <c r="F214" s="121"/>
      <c r="G214" s="121"/>
      <c r="H214" s="121"/>
      <c r="I214" s="121"/>
      <c r="J214" s="121"/>
      <c r="K214" s="121"/>
      <c r="L214" s="121"/>
    </row>
    <row r="215" spans="2:12">
      <c r="B215" s="120"/>
      <c r="C215" s="121"/>
      <c r="D215" s="121"/>
      <c r="E215" s="121"/>
      <c r="F215" s="121"/>
      <c r="G215" s="121"/>
      <c r="H215" s="121"/>
      <c r="I215" s="121"/>
      <c r="J215" s="121"/>
      <c r="K215" s="121"/>
      <c r="L215" s="121"/>
    </row>
    <row r="216" spans="2:12">
      <c r="B216" s="120"/>
      <c r="C216" s="121"/>
      <c r="D216" s="121"/>
      <c r="E216" s="121"/>
      <c r="F216" s="121"/>
      <c r="G216" s="121"/>
      <c r="H216" s="121"/>
      <c r="I216" s="121"/>
      <c r="J216" s="121"/>
      <c r="K216" s="121"/>
      <c r="L216" s="121"/>
    </row>
    <row r="217" spans="2:12">
      <c r="B217" s="120"/>
      <c r="C217" s="121"/>
      <c r="D217" s="121"/>
      <c r="E217" s="121"/>
      <c r="F217" s="121"/>
      <c r="G217" s="121"/>
      <c r="H217" s="121"/>
      <c r="I217" s="121"/>
      <c r="J217" s="121"/>
      <c r="K217" s="121"/>
      <c r="L217" s="121"/>
    </row>
    <row r="218" spans="2:12">
      <c r="B218" s="120"/>
      <c r="C218" s="121"/>
      <c r="D218" s="121"/>
      <c r="E218" s="121"/>
      <c r="F218" s="121"/>
      <c r="G218" s="121"/>
      <c r="H218" s="121"/>
      <c r="I218" s="121"/>
      <c r="J218" s="121"/>
      <c r="K218" s="121"/>
      <c r="L218" s="121"/>
    </row>
    <row r="219" spans="2:12">
      <c r="B219" s="120"/>
      <c r="C219" s="121"/>
      <c r="D219" s="121"/>
      <c r="E219" s="121"/>
      <c r="F219" s="121"/>
      <c r="G219" s="121"/>
      <c r="H219" s="121"/>
      <c r="I219" s="121"/>
      <c r="J219" s="121"/>
      <c r="K219" s="121"/>
      <c r="L219" s="121"/>
    </row>
    <row r="220" spans="2:12">
      <c r="B220" s="120"/>
      <c r="C220" s="121"/>
      <c r="D220" s="121"/>
      <c r="E220" s="121"/>
      <c r="F220" s="121"/>
      <c r="G220" s="121"/>
      <c r="H220" s="121"/>
      <c r="I220" s="121"/>
      <c r="J220" s="121"/>
      <c r="K220" s="121"/>
      <c r="L220" s="121"/>
    </row>
    <row r="221" spans="2:12">
      <c r="B221" s="120"/>
      <c r="C221" s="121"/>
      <c r="D221" s="121"/>
      <c r="E221" s="121"/>
      <c r="F221" s="121"/>
      <c r="G221" s="121"/>
      <c r="H221" s="121"/>
      <c r="I221" s="121"/>
      <c r="J221" s="121"/>
      <c r="K221" s="121"/>
      <c r="L221" s="121"/>
    </row>
    <row r="222" spans="2:12">
      <c r="B222" s="120"/>
      <c r="C222" s="121"/>
      <c r="D222" s="121"/>
      <c r="E222" s="121"/>
      <c r="F222" s="121"/>
      <c r="G222" s="121"/>
      <c r="H222" s="121"/>
      <c r="I222" s="121"/>
      <c r="J222" s="121"/>
      <c r="K222" s="121"/>
      <c r="L222" s="121"/>
    </row>
    <row r="223" spans="2:12">
      <c r="B223" s="120"/>
      <c r="C223" s="121"/>
      <c r="D223" s="121"/>
      <c r="E223" s="121"/>
      <c r="F223" s="121"/>
      <c r="G223" s="121"/>
      <c r="H223" s="121"/>
      <c r="I223" s="121"/>
      <c r="J223" s="121"/>
      <c r="K223" s="121"/>
      <c r="L223" s="121"/>
    </row>
    <row r="224" spans="2:12">
      <c r="B224" s="120"/>
      <c r="C224" s="121"/>
      <c r="D224" s="121"/>
      <c r="E224" s="121"/>
      <c r="F224" s="121"/>
      <c r="G224" s="121"/>
      <c r="H224" s="121"/>
      <c r="I224" s="121"/>
      <c r="J224" s="121"/>
      <c r="K224" s="121"/>
      <c r="L224" s="121"/>
    </row>
    <row r="225" spans="2:12">
      <c r="B225" s="120"/>
      <c r="C225" s="121"/>
      <c r="D225" s="121"/>
      <c r="E225" s="121"/>
      <c r="F225" s="121"/>
      <c r="G225" s="121"/>
      <c r="H225" s="121"/>
      <c r="I225" s="121"/>
      <c r="J225" s="121"/>
      <c r="K225" s="121"/>
      <c r="L225" s="121"/>
    </row>
    <row r="226" spans="2:12">
      <c r="B226" s="120"/>
      <c r="C226" s="121"/>
      <c r="D226" s="121"/>
      <c r="E226" s="121"/>
      <c r="F226" s="121"/>
      <c r="G226" s="121"/>
      <c r="H226" s="121"/>
      <c r="I226" s="121"/>
      <c r="J226" s="121"/>
      <c r="K226" s="121"/>
      <c r="L226" s="121"/>
    </row>
    <row r="227" spans="2:12">
      <c r="B227" s="120"/>
      <c r="C227" s="121"/>
      <c r="D227" s="121"/>
      <c r="E227" s="121"/>
      <c r="F227" s="121"/>
      <c r="G227" s="121"/>
      <c r="H227" s="121"/>
      <c r="I227" s="121"/>
      <c r="J227" s="121"/>
      <c r="K227" s="121"/>
      <c r="L227" s="121"/>
    </row>
    <row r="228" spans="2:12">
      <c r="B228" s="120"/>
      <c r="C228" s="121"/>
      <c r="D228" s="121"/>
      <c r="E228" s="121"/>
      <c r="F228" s="121"/>
      <c r="G228" s="121"/>
      <c r="H228" s="121"/>
      <c r="I228" s="121"/>
      <c r="J228" s="121"/>
      <c r="K228" s="121"/>
      <c r="L228" s="121"/>
    </row>
    <row r="229" spans="2:12">
      <c r="B229" s="120"/>
      <c r="C229" s="121"/>
      <c r="D229" s="121"/>
      <c r="E229" s="121"/>
      <c r="F229" s="121"/>
      <c r="G229" s="121"/>
      <c r="H229" s="121"/>
      <c r="I229" s="121"/>
      <c r="J229" s="121"/>
      <c r="K229" s="121"/>
      <c r="L229" s="121"/>
    </row>
    <row r="230" spans="2:12">
      <c r="B230" s="120"/>
      <c r="C230" s="121"/>
      <c r="D230" s="121"/>
      <c r="E230" s="121"/>
      <c r="F230" s="121"/>
      <c r="G230" s="121"/>
      <c r="H230" s="121"/>
      <c r="I230" s="121"/>
      <c r="J230" s="121"/>
      <c r="K230" s="121"/>
      <c r="L230" s="121"/>
    </row>
    <row r="231" spans="2:12">
      <c r="B231" s="120"/>
      <c r="C231" s="121"/>
      <c r="D231" s="121"/>
      <c r="E231" s="121"/>
      <c r="F231" s="121"/>
      <c r="G231" s="121"/>
      <c r="H231" s="121"/>
      <c r="I231" s="121"/>
      <c r="J231" s="121"/>
      <c r="K231" s="121"/>
      <c r="L231" s="121"/>
    </row>
    <row r="232" spans="2:12">
      <c r="B232" s="120"/>
      <c r="C232" s="121"/>
      <c r="D232" s="121"/>
      <c r="E232" s="121"/>
      <c r="F232" s="121"/>
      <c r="G232" s="121"/>
      <c r="H232" s="121"/>
      <c r="I232" s="121"/>
      <c r="J232" s="121"/>
      <c r="K232" s="121"/>
      <c r="L232" s="121"/>
    </row>
    <row r="233" spans="2:12">
      <c r="B233" s="120"/>
      <c r="C233" s="121"/>
      <c r="D233" s="121"/>
      <c r="E233" s="121"/>
      <c r="F233" s="121"/>
      <c r="G233" s="121"/>
      <c r="H233" s="121"/>
      <c r="I233" s="121"/>
      <c r="J233" s="121"/>
      <c r="K233" s="121"/>
      <c r="L233" s="121"/>
    </row>
    <row r="234" spans="2:12">
      <c r="B234" s="120"/>
      <c r="C234" s="121"/>
      <c r="D234" s="121"/>
      <c r="E234" s="121"/>
      <c r="F234" s="121"/>
      <c r="G234" s="121"/>
      <c r="H234" s="121"/>
      <c r="I234" s="121"/>
      <c r="J234" s="121"/>
      <c r="K234" s="121"/>
      <c r="L234" s="121"/>
    </row>
    <row r="235" spans="2:12">
      <c r="B235" s="120"/>
      <c r="C235" s="121"/>
      <c r="D235" s="121"/>
      <c r="E235" s="121"/>
      <c r="F235" s="121"/>
      <c r="G235" s="121"/>
      <c r="H235" s="121"/>
      <c r="I235" s="121"/>
      <c r="J235" s="121"/>
      <c r="K235" s="121"/>
      <c r="L235" s="121"/>
    </row>
    <row r="236" spans="2:12">
      <c r="B236" s="120"/>
      <c r="C236" s="121"/>
      <c r="D236" s="121"/>
      <c r="E236" s="121"/>
      <c r="F236" s="121"/>
      <c r="G236" s="121"/>
      <c r="H236" s="121"/>
      <c r="I236" s="121"/>
      <c r="J236" s="121"/>
      <c r="K236" s="121"/>
      <c r="L236" s="121"/>
    </row>
    <row r="237" spans="2:12">
      <c r="B237" s="120"/>
      <c r="C237" s="121"/>
      <c r="D237" s="121"/>
      <c r="E237" s="121"/>
      <c r="F237" s="121"/>
      <c r="G237" s="121"/>
      <c r="H237" s="121"/>
      <c r="I237" s="121"/>
      <c r="J237" s="121"/>
      <c r="K237" s="121"/>
      <c r="L237" s="121"/>
    </row>
    <row r="238" spans="2:12">
      <c r="B238" s="120"/>
      <c r="C238" s="121"/>
      <c r="D238" s="121"/>
      <c r="E238" s="121"/>
      <c r="F238" s="121"/>
      <c r="G238" s="121"/>
      <c r="H238" s="121"/>
      <c r="I238" s="121"/>
      <c r="J238" s="121"/>
      <c r="K238" s="121"/>
      <c r="L238" s="121"/>
    </row>
    <row r="239" spans="2:12">
      <c r="B239" s="120"/>
      <c r="C239" s="121"/>
      <c r="D239" s="121"/>
      <c r="E239" s="121"/>
      <c r="F239" s="121"/>
      <c r="G239" s="121"/>
      <c r="H239" s="121"/>
      <c r="I239" s="121"/>
      <c r="J239" s="121"/>
      <c r="K239" s="121"/>
      <c r="L239" s="121"/>
    </row>
    <row r="240" spans="2:12">
      <c r="B240" s="120"/>
      <c r="C240" s="121"/>
      <c r="D240" s="121"/>
      <c r="E240" s="121"/>
      <c r="F240" s="121"/>
      <c r="G240" s="121"/>
      <c r="H240" s="121"/>
      <c r="I240" s="121"/>
      <c r="J240" s="121"/>
      <c r="K240" s="121"/>
      <c r="L240" s="121"/>
    </row>
    <row r="241" spans="2:12">
      <c r="B241" s="120"/>
      <c r="C241" s="121"/>
      <c r="D241" s="121"/>
      <c r="E241" s="121"/>
      <c r="F241" s="121"/>
      <c r="G241" s="121"/>
      <c r="H241" s="121"/>
      <c r="I241" s="121"/>
      <c r="J241" s="121"/>
      <c r="K241" s="121"/>
      <c r="L241" s="121"/>
    </row>
    <row r="242" spans="2:12">
      <c r="B242" s="120"/>
      <c r="C242" s="121"/>
      <c r="D242" s="121"/>
      <c r="E242" s="121"/>
      <c r="F242" s="121"/>
      <c r="G242" s="121"/>
      <c r="H242" s="121"/>
      <c r="I242" s="121"/>
      <c r="J242" s="121"/>
      <c r="K242" s="121"/>
      <c r="L242" s="121"/>
    </row>
    <row r="243" spans="2:12">
      <c r="B243" s="120"/>
      <c r="C243" s="121"/>
      <c r="D243" s="121"/>
      <c r="E243" s="121"/>
      <c r="F243" s="121"/>
      <c r="G243" s="121"/>
      <c r="H243" s="121"/>
      <c r="I243" s="121"/>
      <c r="J243" s="121"/>
      <c r="K243" s="121"/>
      <c r="L243" s="121"/>
    </row>
    <row r="244" spans="2:12">
      <c r="B244" s="120"/>
      <c r="C244" s="121"/>
      <c r="D244" s="121"/>
      <c r="E244" s="121"/>
      <c r="F244" s="121"/>
      <c r="G244" s="121"/>
      <c r="H244" s="121"/>
      <c r="I244" s="121"/>
      <c r="J244" s="121"/>
      <c r="K244" s="121"/>
      <c r="L244" s="121"/>
    </row>
    <row r="245" spans="2:12">
      <c r="B245" s="120"/>
      <c r="C245" s="121"/>
      <c r="D245" s="121"/>
      <c r="E245" s="121"/>
      <c r="F245" s="121"/>
      <c r="G245" s="121"/>
      <c r="H245" s="121"/>
      <c r="I245" s="121"/>
      <c r="J245" s="121"/>
      <c r="K245" s="121"/>
      <c r="L245" s="121"/>
    </row>
    <row r="246" spans="2:12">
      <c r="B246" s="120"/>
      <c r="C246" s="121"/>
      <c r="D246" s="121"/>
      <c r="E246" s="121"/>
      <c r="F246" s="121"/>
      <c r="G246" s="121"/>
      <c r="H246" s="121"/>
      <c r="I246" s="121"/>
      <c r="J246" s="121"/>
      <c r="K246" s="121"/>
      <c r="L246" s="121"/>
    </row>
    <row r="247" spans="2:12">
      <c r="B247" s="120"/>
      <c r="C247" s="121"/>
      <c r="D247" s="121"/>
      <c r="E247" s="121"/>
      <c r="F247" s="121"/>
      <c r="G247" s="121"/>
      <c r="H247" s="121"/>
      <c r="I247" s="121"/>
      <c r="J247" s="121"/>
      <c r="K247" s="121"/>
      <c r="L247" s="121"/>
    </row>
    <row r="248" spans="2:12">
      <c r="B248" s="120"/>
      <c r="C248" s="121"/>
      <c r="D248" s="121"/>
      <c r="E248" s="121"/>
      <c r="F248" s="121"/>
      <c r="G248" s="121"/>
      <c r="H248" s="121"/>
      <c r="I248" s="121"/>
      <c r="J248" s="121"/>
      <c r="K248" s="121"/>
      <c r="L248" s="121"/>
    </row>
    <row r="249" spans="2:12">
      <c r="B249" s="120"/>
      <c r="C249" s="121"/>
      <c r="D249" s="121"/>
      <c r="E249" s="121"/>
      <c r="F249" s="121"/>
      <c r="G249" s="121"/>
      <c r="H249" s="121"/>
      <c r="I249" s="121"/>
      <c r="J249" s="121"/>
      <c r="K249" s="121"/>
      <c r="L249" s="121"/>
    </row>
    <row r="250" spans="2:12">
      <c r="B250" s="120"/>
      <c r="C250" s="121"/>
      <c r="D250" s="121"/>
      <c r="E250" s="121"/>
      <c r="F250" s="121"/>
      <c r="G250" s="121"/>
      <c r="H250" s="121"/>
      <c r="I250" s="121"/>
      <c r="J250" s="121"/>
      <c r="K250" s="121"/>
      <c r="L250" s="121"/>
    </row>
    <row r="251" spans="2:12">
      <c r="B251" s="120"/>
      <c r="C251" s="121"/>
      <c r="D251" s="121"/>
      <c r="E251" s="121"/>
      <c r="F251" s="121"/>
      <c r="G251" s="121"/>
      <c r="H251" s="121"/>
      <c r="I251" s="121"/>
      <c r="J251" s="121"/>
      <c r="K251" s="121"/>
      <c r="L251" s="121"/>
    </row>
    <row r="252" spans="2:12">
      <c r="B252" s="120"/>
      <c r="C252" s="121"/>
      <c r="D252" s="121"/>
      <c r="E252" s="121"/>
      <c r="F252" s="121"/>
      <c r="G252" s="121"/>
      <c r="H252" s="121"/>
      <c r="I252" s="121"/>
      <c r="J252" s="121"/>
      <c r="K252" s="121"/>
      <c r="L252" s="121"/>
    </row>
    <row r="253" spans="2:12">
      <c r="B253" s="120"/>
      <c r="C253" s="121"/>
      <c r="D253" s="121"/>
      <c r="E253" s="121"/>
      <c r="F253" s="121"/>
      <c r="G253" s="121"/>
      <c r="H253" s="121"/>
      <c r="I253" s="121"/>
      <c r="J253" s="121"/>
      <c r="K253" s="121"/>
      <c r="L253" s="121"/>
    </row>
    <row r="254" spans="2:12">
      <c r="B254" s="120"/>
      <c r="C254" s="121"/>
      <c r="D254" s="121"/>
      <c r="E254" s="121"/>
      <c r="F254" s="121"/>
      <c r="G254" s="121"/>
      <c r="H254" s="121"/>
      <c r="I254" s="121"/>
      <c r="J254" s="121"/>
      <c r="K254" s="121"/>
      <c r="L254" s="121"/>
    </row>
    <row r="255" spans="2:12">
      <c r="B255" s="120"/>
      <c r="C255" s="121"/>
      <c r="D255" s="121"/>
      <c r="E255" s="121"/>
      <c r="F255" s="121"/>
      <c r="G255" s="121"/>
      <c r="H255" s="121"/>
      <c r="I255" s="121"/>
      <c r="J255" s="121"/>
      <c r="K255" s="121"/>
      <c r="L255" s="121"/>
    </row>
    <row r="256" spans="2:12">
      <c r="B256" s="120"/>
      <c r="C256" s="121"/>
      <c r="D256" s="121"/>
      <c r="E256" s="121"/>
      <c r="F256" s="121"/>
      <c r="G256" s="121"/>
      <c r="H256" s="121"/>
      <c r="I256" s="121"/>
      <c r="J256" s="121"/>
      <c r="K256" s="121"/>
      <c r="L256" s="121"/>
    </row>
    <row r="257" spans="2:12">
      <c r="B257" s="120"/>
      <c r="C257" s="121"/>
      <c r="D257" s="121"/>
      <c r="E257" s="121"/>
      <c r="F257" s="121"/>
      <c r="G257" s="121"/>
      <c r="H257" s="121"/>
      <c r="I257" s="121"/>
      <c r="J257" s="121"/>
      <c r="K257" s="121"/>
      <c r="L257" s="121"/>
    </row>
    <row r="258" spans="2:12">
      <c r="B258" s="120"/>
      <c r="C258" s="121"/>
      <c r="D258" s="121"/>
      <c r="E258" s="121"/>
      <c r="F258" s="121"/>
      <c r="G258" s="121"/>
      <c r="H258" s="121"/>
      <c r="I258" s="121"/>
      <c r="J258" s="121"/>
      <c r="K258" s="121"/>
      <c r="L258" s="121"/>
    </row>
    <row r="259" spans="2:12">
      <c r="B259" s="120"/>
      <c r="C259" s="121"/>
      <c r="D259" s="121"/>
      <c r="E259" s="121"/>
      <c r="F259" s="121"/>
      <c r="G259" s="121"/>
      <c r="H259" s="121"/>
      <c r="I259" s="121"/>
      <c r="J259" s="121"/>
      <c r="K259" s="121"/>
      <c r="L259" s="121"/>
    </row>
    <row r="260" spans="2:12">
      <c r="B260" s="120"/>
      <c r="C260" s="121"/>
      <c r="D260" s="121"/>
      <c r="E260" s="121"/>
      <c r="F260" s="121"/>
      <c r="G260" s="121"/>
      <c r="H260" s="121"/>
      <c r="I260" s="121"/>
      <c r="J260" s="121"/>
      <c r="K260" s="121"/>
      <c r="L260" s="121"/>
    </row>
    <row r="261" spans="2:12">
      <c r="B261" s="120"/>
      <c r="C261" s="121"/>
      <c r="D261" s="121"/>
      <c r="E261" s="121"/>
      <c r="F261" s="121"/>
      <c r="G261" s="121"/>
      <c r="H261" s="121"/>
      <c r="I261" s="121"/>
      <c r="J261" s="121"/>
      <c r="K261" s="121"/>
      <c r="L261" s="121"/>
    </row>
    <row r="262" spans="2:12">
      <c r="B262" s="120"/>
      <c r="C262" s="121"/>
      <c r="D262" s="121"/>
      <c r="E262" s="121"/>
      <c r="F262" s="121"/>
      <c r="G262" s="121"/>
      <c r="H262" s="121"/>
      <c r="I262" s="121"/>
      <c r="J262" s="121"/>
      <c r="K262" s="121"/>
      <c r="L262" s="121"/>
    </row>
    <row r="263" spans="2:12">
      <c r="B263" s="120"/>
      <c r="C263" s="121"/>
      <c r="D263" s="121"/>
      <c r="E263" s="121"/>
      <c r="F263" s="121"/>
      <c r="G263" s="121"/>
      <c r="H263" s="121"/>
      <c r="I263" s="121"/>
      <c r="J263" s="121"/>
      <c r="K263" s="121"/>
      <c r="L263" s="121"/>
    </row>
    <row r="264" spans="2:12">
      <c r="B264" s="120"/>
      <c r="C264" s="121"/>
      <c r="D264" s="121"/>
      <c r="E264" s="121"/>
      <c r="F264" s="121"/>
      <c r="G264" s="121"/>
      <c r="H264" s="121"/>
      <c r="I264" s="121"/>
      <c r="J264" s="121"/>
      <c r="K264" s="121"/>
      <c r="L264" s="121"/>
    </row>
    <row r="265" spans="2:12">
      <c r="B265" s="120"/>
      <c r="C265" s="121"/>
      <c r="D265" s="121"/>
      <c r="E265" s="121"/>
      <c r="F265" s="121"/>
      <c r="G265" s="121"/>
      <c r="H265" s="121"/>
      <c r="I265" s="121"/>
      <c r="J265" s="121"/>
      <c r="K265" s="121"/>
      <c r="L265" s="121"/>
    </row>
    <row r="266" spans="2:12">
      <c r="B266" s="120"/>
      <c r="C266" s="121"/>
      <c r="D266" s="121"/>
      <c r="E266" s="121"/>
      <c r="F266" s="121"/>
      <c r="G266" s="121"/>
      <c r="H266" s="121"/>
      <c r="I266" s="121"/>
      <c r="J266" s="121"/>
      <c r="K266" s="121"/>
      <c r="L266" s="121"/>
    </row>
    <row r="267" spans="2:12">
      <c r="B267" s="120"/>
      <c r="C267" s="121"/>
      <c r="D267" s="121"/>
      <c r="E267" s="121"/>
      <c r="F267" s="121"/>
      <c r="G267" s="121"/>
      <c r="H267" s="121"/>
      <c r="I267" s="121"/>
      <c r="J267" s="121"/>
      <c r="K267" s="121"/>
      <c r="L267" s="121"/>
    </row>
    <row r="268" spans="2:12">
      <c r="B268" s="120"/>
      <c r="C268" s="121"/>
      <c r="D268" s="121"/>
      <c r="E268" s="121"/>
      <c r="F268" s="121"/>
      <c r="G268" s="121"/>
      <c r="H268" s="121"/>
      <c r="I268" s="121"/>
      <c r="J268" s="121"/>
      <c r="K268" s="121"/>
      <c r="L268" s="121"/>
    </row>
    <row r="269" spans="2:12">
      <c r="B269" s="120"/>
      <c r="C269" s="121"/>
      <c r="D269" s="121"/>
      <c r="E269" s="121"/>
      <c r="F269" s="121"/>
      <c r="G269" s="121"/>
      <c r="H269" s="121"/>
      <c r="I269" s="121"/>
      <c r="J269" s="121"/>
      <c r="K269" s="121"/>
      <c r="L269" s="121"/>
    </row>
    <row r="270" spans="2:12">
      <c r="B270" s="120"/>
      <c r="C270" s="121"/>
      <c r="D270" s="121"/>
      <c r="E270" s="121"/>
      <c r="F270" s="121"/>
      <c r="G270" s="121"/>
      <c r="H270" s="121"/>
      <c r="I270" s="121"/>
      <c r="J270" s="121"/>
      <c r="K270" s="121"/>
      <c r="L270" s="121"/>
    </row>
    <row r="271" spans="2:12">
      <c r="B271" s="120"/>
      <c r="C271" s="121"/>
      <c r="D271" s="121"/>
      <c r="E271" s="121"/>
      <c r="F271" s="121"/>
      <c r="G271" s="121"/>
      <c r="H271" s="121"/>
      <c r="I271" s="121"/>
      <c r="J271" s="121"/>
      <c r="K271" s="121"/>
      <c r="L271" s="121"/>
    </row>
    <row r="272" spans="2:12">
      <c r="B272" s="120"/>
      <c r="C272" s="121"/>
      <c r="D272" s="121"/>
      <c r="E272" s="121"/>
      <c r="F272" s="121"/>
      <c r="G272" s="121"/>
      <c r="H272" s="121"/>
      <c r="I272" s="121"/>
      <c r="J272" s="121"/>
      <c r="K272" s="121"/>
      <c r="L272" s="121"/>
    </row>
    <row r="273" spans="2:12">
      <c r="B273" s="120"/>
      <c r="C273" s="121"/>
      <c r="D273" s="121"/>
      <c r="E273" s="121"/>
      <c r="F273" s="121"/>
      <c r="G273" s="121"/>
      <c r="H273" s="121"/>
      <c r="I273" s="121"/>
      <c r="J273" s="121"/>
      <c r="K273" s="121"/>
      <c r="L273" s="121"/>
    </row>
    <row r="274" spans="2:12">
      <c r="B274" s="120"/>
      <c r="C274" s="121"/>
      <c r="D274" s="121"/>
      <c r="E274" s="121"/>
      <c r="F274" s="121"/>
      <c r="G274" s="121"/>
      <c r="H274" s="121"/>
      <c r="I274" s="121"/>
      <c r="J274" s="121"/>
      <c r="K274" s="121"/>
      <c r="L274" s="121"/>
    </row>
    <row r="275" spans="2:12">
      <c r="B275" s="120"/>
      <c r="C275" s="121"/>
      <c r="D275" s="121"/>
      <c r="E275" s="121"/>
      <c r="F275" s="121"/>
      <c r="G275" s="121"/>
      <c r="H275" s="121"/>
      <c r="I275" s="121"/>
      <c r="J275" s="121"/>
      <c r="K275" s="121"/>
      <c r="L275" s="121"/>
    </row>
    <row r="276" spans="2:12">
      <c r="B276" s="120"/>
      <c r="C276" s="121"/>
      <c r="D276" s="121"/>
      <c r="E276" s="121"/>
      <c r="F276" s="121"/>
      <c r="G276" s="121"/>
      <c r="H276" s="121"/>
      <c r="I276" s="121"/>
      <c r="J276" s="121"/>
      <c r="K276" s="121"/>
      <c r="L276" s="121"/>
    </row>
    <row r="277" spans="2:12">
      <c r="B277" s="120"/>
      <c r="C277" s="121"/>
      <c r="D277" s="121"/>
      <c r="E277" s="121"/>
      <c r="F277" s="121"/>
      <c r="G277" s="121"/>
      <c r="H277" s="121"/>
      <c r="I277" s="121"/>
      <c r="J277" s="121"/>
      <c r="K277" s="121"/>
      <c r="L277" s="121"/>
    </row>
    <row r="278" spans="2:12">
      <c r="B278" s="120"/>
      <c r="C278" s="121"/>
      <c r="D278" s="121"/>
      <c r="E278" s="121"/>
      <c r="F278" s="121"/>
      <c r="G278" s="121"/>
      <c r="H278" s="121"/>
      <c r="I278" s="121"/>
      <c r="J278" s="121"/>
      <c r="K278" s="121"/>
      <c r="L278" s="121"/>
    </row>
    <row r="279" spans="2:12">
      <c r="B279" s="120"/>
      <c r="C279" s="121"/>
      <c r="D279" s="121"/>
      <c r="E279" s="121"/>
      <c r="F279" s="121"/>
      <c r="G279" s="121"/>
      <c r="H279" s="121"/>
      <c r="I279" s="121"/>
      <c r="J279" s="121"/>
      <c r="K279" s="121"/>
      <c r="L279" s="121"/>
    </row>
    <row r="280" spans="2:12">
      <c r="B280" s="120"/>
      <c r="C280" s="121"/>
      <c r="D280" s="121"/>
      <c r="E280" s="121"/>
      <c r="F280" s="121"/>
      <c r="G280" s="121"/>
      <c r="H280" s="121"/>
      <c r="I280" s="121"/>
      <c r="J280" s="121"/>
      <c r="K280" s="121"/>
      <c r="L280" s="121"/>
    </row>
    <row r="281" spans="2:12">
      <c r="B281" s="120"/>
      <c r="C281" s="121"/>
      <c r="D281" s="121"/>
      <c r="E281" s="121"/>
      <c r="F281" s="121"/>
      <c r="G281" s="121"/>
      <c r="H281" s="121"/>
      <c r="I281" s="121"/>
      <c r="J281" s="121"/>
      <c r="K281" s="121"/>
      <c r="L281" s="121"/>
    </row>
    <row r="282" spans="2:12">
      <c r="B282" s="120"/>
      <c r="C282" s="121"/>
      <c r="D282" s="121"/>
      <c r="E282" s="121"/>
      <c r="F282" s="121"/>
      <c r="G282" s="121"/>
      <c r="H282" s="121"/>
      <c r="I282" s="121"/>
      <c r="J282" s="121"/>
      <c r="K282" s="121"/>
      <c r="L282" s="121"/>
    </row>
    <row r="283" spans="2:12">
      <c r="B283" s="120"/>
      <c r="C283" s="121"/>
      <c r="D283" s="121"/>
      <c r="E283" s="121"/>
      <c r="F283" s="121"/>
      <c r="G283" s="121"/>
      <c r="H283" s="121"/>
      <c r="I283" s="121"/>
      <c r="J283" s="121"/>
      <c r="K283" s="121"/>
      <c r="L283" s="121"/>
    </row>
    <row r="284" spans="2:12">
      <c r="B284" s="120"/>
      <c r="C284" s="121"/>
      <c r="D284" s="121"/>
      <c r="E284" s="121"/>
      <c r="F284" s="121"/>
      <c r="G284" s="121"/>
      <c r="H284" s="121"/>
      <c r="I284" s="121"/>
      <c r="J284" s="121"/>
      <c r="K284" s="121"/>
      <c r="L284" s="121"/>
    </row>
    <row r="285" spans="2:12">
      <c r="B285" s="120"/>
      <c r="C285" s="121"/>
      <c r="D285" s="121"/>
      <c r="E285" s="121"/>
      <c r="F285" s="121"/>
      <c r="G285" s="121"/>
      <c r="H285" s="121"/>
      <c r="I285" s="121"/>
      <c r="J285" s="121"/>
      <c r="K285" s="121"/>
      <c r="L285" s="121"/>
    </row>
    <row r="286" spans="2:12">
      <c r="B286" s="120"/>
      <c r="C286" s="121"/>
      <c r="D286" s="121"/>
      <c r="E286" s="121"/>
      <c r="F286" s="121"/>
      <c r="G286" s="121"/>
      <c r="H286" s="121"/>
      <c r="I286" s="121"/>
      <c r="J286" s="121"/>
      <c r="K286" s="121"/>
      <c r="L286" s="121"/>
    </row>
    <row r="287" spans="2:12">
      <c r="B287" s="120"/>
      <c r="C287" s="121"/>
      <c r="D287" s="121"/>
      <c r="E287" s="121"/>
      <c r="F287" s="121"/>
      <c r="G287" s="121"/>
      <c r="H287" s="121"/>
      <c r="I287" s="121"/>
      <c r="J287" s="121"/>
      <c r="K287" s="121"/>
      <c r="L287" s="121"/>
    </row>
    <row r="288" spans="2:12">
      <c r="B288" s="120"/>
      <c r="C288" s="121"/>
      <c r="D288" s="121"/>
      <c r="E288" s="121"/>
      <c r="F288" s="121"/>
      <c r="G288" s="121"/>
      <c r="H288" s="121"/>
      <c r="I288" s="121"/>
      <c r="J288" s="121"/>
      <c r="K288" s="121"/>
      <c r="L288" s="121"/>
    </row>
    <row r="289" spans="2:12">
      <c r="B289" s="120"/>
      <c r="C289" s="121"/>
      <c r="D289" s="121"/>
      <c r="E289" s="121"/>
      <c r="F289" s="121"/>
      <c r="G289" s="121"/>
      <c r="H289" s="121"/>
      <c r="I289" s="121"/>
      <c r="J289" s="121"/>
      <c r="K289" s="121"/>
      <c r="L289" s="121"/>
    </row>
    <row r="290" spans="2:12">
      <c r="B290" s="120"/>
      <c r="C290" s="121"/>
      <c r="D290" s="121"/>
      <c r="E290" s="121"/>
      <c r="F290" s="121"/>
      <c r="G290" s="121"/>
      <c r="H290" s="121"/>
      <c r="I290" s="121"/>
      <c r="J290" s="121"/>
      <c r="K290" s="121"/>
      <c r="L290" s="121"/>
    </row>
    <row r="291" spans="2:12">
      <c r="B291" s="120"/>
      <c r="C291" s="121"/>
      <c r="D291" s="121"/>
      <c r="E291" s="121"/>
      <c r="F291" s="121"/>
      <c r="G291" s="121"/>
      <c r="H291" s="121"/>
      <c r="I291" s="121"/>
      <c r="J291" s="121"/>
      <c r="K291" s="121"/>
      <c r="L291" s="121"/>
    </row>
    <row r="292" spans="2:12">
      <c r="B292" s="120"/>
      <c r="C292" s="121"/>
      <c r="D292" s="121"/>
      <c r="E292" s="121"/>
      <c r="F292" s="121"/>
      <c r="G292" s="121"/>
      <c r="H292" s="121"/>
      <c r="I292" s="121"/>
      <c r="J292" s="121"/>
      <c r="K292" s="121"/>
      <c r="L292" s="121"/>
    </row>
    <row r="293" spans="2:12">
      <c r="B293" s="120"/>
      <c r="C293" s="121"/>
      <c r="D293" s="121"/>
      <c r="E293" s="121"/>
      <c r="F293" s="121"/>
      <c r="G293" s="121"/>
      <c r="H293" s="121"/>
      <c r="I293" s="121"/>
      <c r="J293" s="121"/>
      <c r="K293" s="121"/>
      <c r="L293" s="121"/>
    </row>
    <row r="294" spans="2:12">
      <c r="B294" s="120"/>
      <c r="C294" s="121"/>
      <c r="D294" s="121"/>
      <c r="E294" s="121"/>
      <c r="F294" s="121"/>
      <c r="G294" s="121"/>
      <c r="H294" s="121"/>
      <c r="I294" s="121"/>
      <c r="J294" s="121"/>
      <c r="K294" s="121"/>
      <c r="L294" s="121"/>
    </row>
    <row r="295" spans="2:12">
      <c r="B295" s="120"/>
      <c r="C295" s="121"/>
      <c r="D295" s="121"/>
      <c r="E295" s="121"/>
      <c r="F295" s="121"/>
      <c r="G295" s="121"/>
      <c r="H295" s="121"/>
      <c r="I295" s="121"/>
      <c r="J295" s="121"/>
      <c r="K295" s="121"/>
      <c r="L295" s="121"/>
    </row>
    <row r="296" spans="2:12">
      <c r="B296" s="120"/>
      <c r="C296" s="121"/>
      <c r="D296" s="121"/>
      <c r="E296" s="121"/>
      <c r="F296" s="121"/>
      <c r="G296" s="121"/>
      <c r="H296" s="121"/>
      <c r="I296" s="121"/>
      <c r="J296" s="121"/>
      <c r="K296" s="121"/>
      <c r="L296" s="121"/>
    </row>
    <row r="297" spans="2:12">
      <c r="B297" s="120"/>
      <c r="C297" s="121"/>
      <c r="D297" s="121"/>
      <c r="E297" s="121"/>
      <c r="F297" s="121"/>
      <c r="G297" s="121"/>
      <c r="H297" s="121"/>
      <c r="I297" s="121"/>
      <c r="J297" s="121"/>
      <c r="K297" s="121"/>
      <c r="L297" s="121"/>
    </row>
    <row r="298" spans="2:12">
      <c r="B298" s="120"/>
      <c r="C298" s="121"/>
      <c r="D298" s="121"/>
      <c r="E298" s="121"/>
      <c r="F298" s="121"/>
      <c r="G298" s="121"/>
      <c r="H298" s="121"/>
      <c r="I298" s="121"/>
      <c r="J298" s="121"/>
      <c r="K298" s="121"/>
      <c r="L298" s="121"/>
    </row>
    <row r="299" spans="2:12">
      <c r="B299" s="120"/>
      <c r="C299" s="121"/>
      <c r="D299" s="121"/>
      <c r="E299" s="121"/>
      <c r="F299" s="121"/>
      <c r="G299" s="121"/>
      <c r="H299" s="121"/>
      <c r="I299" s="121"/>
      <c r="J299" s="121"/>
      <c r="K299" s="121"/>
      <c r="L299" s="121"/>
    </row>
    <row r="300" spans="2:12">
      <c r="B300" s="120"/>
      <c r="C300" s="121"/>
      <c r="D300" s="121"/>
      <c r="E300" s="121"/>
      <c r="F300" s="121"/>
      <c r="G300" s="121"/>
      <c r="H300" s="121"/>
      <c r="I300" s="121"/>
      <c r="J300" s="121"/>
      <c r="K300" s="121"/>
      <c r="L300" s="121"/>
    </row>
    <row r="301" spans="2:12">
      <c r="B301" s="120"/>
      <c r="C301" s="121"/>
      <c r="D301" s="121"/>
      <c r="E301" s="121"/>
      <c r="F301" s="121"/>
      <c r="G301" s="121"/>
      <c r="H301" s="121"/>
      <c r="I301" s="121"/>
      <c r="J301" s="121"/>
      <c r="K301" s="121"/>
      <c r="L301" s="121"/>
    </row>
    <row r="302" spans="2:12">
      <c r="B302" s="120"/>
      <c r="C302" s="121"/>
      <c r="D302" s="121"/>
      <c r="E302" s="121"/>
      <c r="F302" s="121"/>
      <c r="G302" s="121"/>
      <c r="H302" s="121"/>
      <c r="I302" s="121"/>
      <c r="J302" s="121"/>
      <c r="K302" s="121"/>
      <c r="L302" s="121"/>
    </row>
    <row r="303" spans="2:12">
      <c r="B303" s="120"/>
      <c r="C303" s="121"/>
      <c r="D303" s="121"/>
      <c r="E303" s="121"/>
      <c r="F303" s="121"/>
      <c r="G303" s="121"/>
      <c r="H303" s="121"/>
      <c r="I303" s="121"/>
      <c r="J303" s="121"/>
      <c r="K303" s="121"/>
      <c r="L303" s="121"/>
    </row>
    <row r="304" spans="2:12">
      <c r="B304" s="120"/>
      <c r="C304" s="121"/>
      <c r="D304" s="121"/>
      <c r="E304" s="121"/>
      <c r="F304" s="121"/>
      <c r="G304" s="121"/>
      <c r="H304" s="121"/>
      <c r="I304" s="121"/>
      <c r="J304" s="121"/>
      <c r="K304" s="121"/>
      <c r="L304" s="121"/>
    </row>
    <row r="305" spans="2:12">
      <c r="B305" s="120"/>
      <c r="C305" s="121"/>
      <c r="D305" s="121"/>
      <c r="E305" s="121"/>
      <c r="F305" s="121"/>
      <c r="G305" s="121"/>
      <c r="H305" s="121"/>
      <c r="I305" s="121"/>
      <c r="J305" s="121"/>
      <c r="K305" s="121"/>
      <c r="L305" s="121"/>
    </row>
    <row r="306" spans="2:12">
      <c r="B306" s="120"/>
      <c r="C306" s="121"/>
      <c r="D306" s="121"/>
      <c r="E306" s="121"/>
      <c r="F306" s="121"/>
      <c r="G306" s="121"/>
      <c r="H306" s="121"/>
      <c r="I306" s="121"/>
      <c r="J306" s="121"/>
      <c r="K306" s="121"/>
      <c r="L306" s="121"/>
    </row>
    <row r="307" spans="2:12">
      <c r="B307" s="120"/>
      <c r="C307" s="121"/>
      <c r="D307" s="121"/>
      <c r="E307" s="121"/>
      <c r="F307" s="121"/>
      <c r="G307" s="121"/>
      <c r="H307" s="121"/>
      <c r="I307" s="121"/>
      <c r="J307" s="121"/>
      <c r="K307" s="121"/>
      <c r="L307" s="121"/>
    </row>
    <row r="308" spans="2:12">
      <c r="B308" s="120"/>
      <c r="C308" s="121"/>
      <c r="D308" s="121"/>
      <c r="E308" s="121"/>
      <c r="F308" s="121"/>
      <c r="G308" s="121"/>
      <c r="H308" s="121"/>
      <c r="I308" s="121"/>
      <c r="J308" s="121"/>
      <c r="K308" s="121"/>
      <c r="L308" s="121"/>
    </row>
    <row r="309" spans="2:12">
      <c r="B309" s="120"/>
      <c r="C309" s="121"/>
      <c r="D309" s="121"/>
      <c r="E309" s="121"/>
      <c r="F309" s="121"/>
      <c r="G309" s="121"/>
      <c r="H309" s="121"/>
      <c r="I309" s="121"/>
      <c r="J309" s="121"/>
      <c r="K309" s="121"/>
      <c r="L309" s="121"/>
    </row>
    <row r="310" spans="2:12">
      <c r="B310" s="120"/>
      <c r="C310" s="121"/>
      <c r="D310" s="121"/>
      <c r="E310" s="121"/>
      <c r="F310" s="121"/>
      <c r="G310" s="121"/>
      <c r="H310" s="121"/>
      <c r="I310" s="121"/>
      <c r="J310" s="121"/>
      <c r="K310" s="121"/>
      <c r="L310" s="121"/>
    </row>
    <row r="311" spans="2:12">
      <c r="B311" s="120"/>
      <c r="C311" s="121"/>
      <c r="D311" s="121"/>
      <c r="E311" s="121"/>
      <c r="F311" s="121"/>
      <c r="G311" s="121"/>
      <c r="H311" s="121"/>
      <c r="I311" s="121"/>
      <c r="J311" s="121"/>
      <c r="K311" s="121"/>
      <c r="L311" s="121"/>
    </row>
    <row r="312" spans="2:12">
      <c r="B312" s="120"/>
      <c r="C312" s="121"/>
      <c r="D312" s="121"/>
      <c r="E312" s="121"/>
      <c r="F312" s="121"/>
      <c r="G312" s="121"/>
      <c r="H312" s="121"/>
      <c r="I312" s="121"/>
      <c r="J312" s="121"/>
      <c r="K312" s="121"/>
      <c r="L312" s="121"/>
    </row>
    <row r="313" spans="2:12">
      <c r="B313" s="120"/>
      <c r="C313" s="121"/>
      <c r="D313" s="121"/>
      <c r="E313" s="121"/>
      <c r="F313" s="121"/>
      <c r="G313" s="121"/>
      <c r="H313" s="121"/>
      <c r="I313" s="121"/>
      <c r="J313" s="121"/>
      <c r="K313" s="121"/>
      <c r="L313" s="121"/>
    </row>
    <row r="314" spans="2:12">
      <c r="B314" s="120"/>
      <c r="C314" s="121"/>
      <c r="D314" s="121"/>
      <c r="E314" s="121"/>
      <c r="F314" s="121"/>
      <c r="G314" s="121"/>
      <c r="H314" s="121"/>
      <c r="I314" s="121"/>
      <c r="J314" s="121"/>
      <c r="K314" s="121"/>
      <c r="L314" s="121"/>
    </row>
    <row r="315" spans="2:12">
      <c r="B315" s="120"/>
      <c r="C315" s="121"/>
      <c r="D315" s="121"/>
      <c r="E315" s="121"/>
      <c r="F315" s="121"/>
      <c r="G315" s="121"/>
      <c r="H315" s="121"/>
      <c r="I315" s="121"/>
      <c r="J315" s="121"/>
      <c r="K315" s="121"/>
      <c r="L315" s="121"/>
    </row>
    <row r="316" spans="2:12">
      <c r="B316" s="120"/>
      <c r="C316" s="121"/>
      <c r="D316" s="121"/>
      <c r="E316" s="121"/>
      <c r="F316" s="121"/>
      <c r="G316" s="121"/>
      <c r="H316" s="121"/>
      <c r="I316" s="121"/>
      <c r="J316" s="121"/>
      <c r="K316" s="121"/>
      <c r="L316" s="121"/>
    </row>
    <row r="317" spans="2:12">
      <c r="B317" s="120"/>
      <c r="C317" s="121"/>
      <c r="D317" s="121"/>
      <c r="E317" s="121"/>
      <c r="F317" s="121"/>
      <c r="G317" s="121"/>
      <c r="H317" s="121"/>
      <c r="I317" s="121"/>
      <c r="J317" s="121"/>
      <c r="K317" s="121"/>
      <c r="L317" s="121"/>
    </row>
    <row r="318" spans="2:12">
      <c r="B318" s="120"/>
      <c r="C318" s="121"/>
      <c r="D318" s="121"/>
      <c r="E318" s="121"/>
      <c r="F318" s="121"/>
      <c r="G318" s="121"/>
      <c r="H318" s="121"/>
      <c r="I318" s="121"/>
      <c r="J318" s="121"/>
      <c r="K318" s="121"/>
      <c r="L318" s="121"/>
    </row>
    <row r="319" spans="2:12">
      <c r="B319" s="120"/>
      <c r="C319" s="121"/>
      <c r="D319" s="121"/>
      <c r="E319" s="121"/>
      <c r="F319" s="121"/>
      <c r="G319" s="121"/>
      <c r="H319" s="121"/>
      <c r="I319" s="121"/>
      <c r="J319" s="121"/>
      <c r="K319" s="121"/>
      <c r="L319" s="121"/>
    </row>
    <row r="320" spans="2:12">
      <c r="B320" s="120"/>
      <c r="C320" s="121"/>
      <c r="D320" s="121"/>
      <c r="E320" s="121"/>
      <c r="F320" s="121"/>
      <c r="G320" s="121"/>
      <c r="H320" s="121"/>
      <c r="I320" s="121"/>
      <c r="J320" s="121"/>
      <c r="K320" s="121"/>
      <c r="L320" s="121"/>
    </row>
    <row r="321" spans="2:12">
      <c r="B321" s="120"/>
      <c r="C321" s="121"/>
      <c r="D321" s="121"/>
      <c r="E321" s="121"/>
      <c r="F321" s="121"/>
      <c r="G321" s="121"/>
      <c r="H321" s="121"/>
      <c r="I321" s="121"/>
      <c r="J321" s="121"/>
      <c r="K321" s="121"/>
      <c r="L321" s="121"/>
    </row>
    <row r="322" spans="2:12">
      <c r="B322" s="120"/>
      <c r="C322" s="121"/>
      <c r="D322" s="121"/>
      <c r="E322" s="121"/>
      <c r="F322" s="121"/>
      <c r="G322" s="121"/>
      <c r="H322" s="121"/>
      <c r="I322" s="121"/>
      <c r="J322" s="121"/>
      <c r="K322" s="121"/>
      <c r="L322" s="121"/>
    </row>
    <row r="323" spans="2:12">
      <c r="B323" s="120"/>
      <c r="C323" s="121"/>
      <c r="D323" s="121"/>
      <c r="E323" s="121"/>
      <c r="F323" s="121"/>
      <c r="G323" s="121"/>
      <c r="H323" s="121"/>
      <c r="I323" s="121"/>
      <c r="J323" s="121"/>
      <c r="K323" s="121"/>
      <c r="L323" s="121"/>
    </row>
    <row r="324" spans="2:12">
      <c r="B324" s="120"/>
      <c r="C324" s="121"/>
      <c r="D324" s="121"/>
      <c r="E324" s="121"/>
      <c r="F324" s="121"/>
      <c r="G324" s="121"/>
      <c r="H324" s="121"/>
      <c r="I324" s="121"/>
      <c r="J324" s="121"/>
      <c r="K324" s="121"/>
      <c r="L324" s="121"/>
    </row>
    <row r="325" spans="2:12">
      <c r="B325" s="120"/>
      <c r="C325" s="121"/>
      <c r="D325" s="121"/>
      <c r="E325" s="121"/>
      <c r="F325" s="121"/>
      <c r="G325" s="121"/>
      <c r="H325" s="121"/>
      <c r="I325" s="121"/>
      <c r="J325" s="121"/>
      <c r="K325" s="121"/>
      <c r="L325" s="121"/>
    </row>
    <row r="326" spans="2:12">
      <c r="B326" s="120"/>
      <c r="C326" s="121"/>
      <c r="D326" s="121"/>
      <c r="E326" s="121"/>
      <c r="F326" s="121"/>
      <c r="G326" s="121"/>
      <c r="H326" s="121"/>
      <c r="I326" s="121"/>
      <c r="J326" s="121"/>
      <c r="K326" s="121"/>
      <c r="L326" s="121"/>
    </row>
    <row r="327" spans="2:12">
      <c r="B327" s="120"/>
      <c r="C327" s="121"/>
      <c r="D327" s="121"/>
      <c r="E327" s="121"/>
      <c r="F327" s="121"/>
      <c r="G327" s="121"/>
      <c r="H327" s="121"/>
      <c r="I327" s="121"/>
      <c r="J327" s="121"/>
      <c r="K327" s="121"/>
      <c r="L327" s="121"/>
    </row>
    <row r="328" spans="2:12">
      <c r="B328" s="120"/>
      <c r="C328" s="121"/>
      <c r="D328" s="121"/>
      <c r="E328" s="121"/>
      <c r="F328" s="121"/>
      <c r="G328" s="121"/>
      <c r="H328" s="121"/>
      <c r="I328" s="121"/>
      <c r="J328" s="121"/>
      <c r="K328" s="121"/>
      <c r="L328" s="121"/>
    </row>
    <row r="329" spans="2:12">
      <c r="B329" s="120"/>
      <c r="C329" s="121"/>
      <c r="D329" s="121"/>
      <c r="E329" s="121"/>
      <c r="F329" s="121"/>
      <c r="G329" s="121"/>
      <c r="H329" s="121"/>
      <c r="I329" s="121"/>
      <c r="J329" s="121"/>
      <c r="K329" s="121"/>
      <c r="L329" s="121"/>
    </row>
    <row r="330" spans="2:12">
      <c r="B330" s="120"/>
      <c r="C330" s="121"/>
      <c r="D330" s="121"/>
      <c r="E330" s="121"/>
      <c r="F330" s="121"/>
      <c r="G330" s="121"/>
      <c r="H330" s="121"/>
      <c r="I330" s="121"/>
      <c r="J330" s="121"/>
      <c r="K330" s="121"/>
      <c r="L330" s="121"/>
    </row>
    <row r="331" spans="2:12">
      <c r="B331" s="120"/>
      <c r="C331" s="121"/>
      <c r="D331" s="121"/>
      <c r="E331" s="121"/>
      <c r="F331" s="121"/>
      <c r="G331" s="121"/>
      <c r="H331" s="121"/>
      <c r="I331" s="121"/>
      <c r="J331" s="121"/>
      <c r="K331" s="121"/>
      <c r="L331" s="121"/>
    </row>
    <row r="332" spans="2:12">
      <c r="B332" s="120"/>
      <c r="C332" s="121"/>
      <c r="D332" s="121"/>
      <c r="E332" s="121"/>
      <c r="F332" s="121"/>
      <c r="G332" s="121"/>
      <c r="H332" s="121"/>
      <c r="I332" s="121"/>
      <c r="J332" s="121"/>
      <c r="K332" s="121"/>
      <c r="L332" s="121"/>
    </row>
    <row r="333" spans="2:12">
      <c r="B333" s="120"/>
      <c r="C333" s="121"/>
      <c r="D333" s="121"/>
      <c r="E333" s="121"/>
      <c r="F333" s="121"/>
      <c r="G333" s="121"/>
      <c r="H333" s="121"/>
      <c r="I333" s="121"/>
      <c r="J333" s="121"/>
      <c r="K333" s="121"/>
      <c r="L333" s="121"/>
    </row>
    <row r="334" spans="2:12">
      <c r="B334" s="120"/>
      <c r="C334" s="121"/>
      <c r="D334" s="121"/>
      <c r="E334" s="121"/>
      <c r="F334" s="121"/>
      <c r="G334" s="121"/>
      <c r="H334" s="121"/>
      <c r="I334" s="121"/>
      <c r="J334" s="121"/>
      <c r="K334" s="121"/>
      <c r="L334" s="121"/>
    </row>
    <row r="335" spans="2:12">
      <c r="B335" s="120"/>
      <c r="C335" s="121"/>
      <c r="D335" s="121"/>
      <c r="E335" s="121"/>
      <c r="F335" s="121"/>
      <c r="G335" s="121"/>
      <c r="H335" s="121"/>
      <c r="I335" s="121"/>
      <c r="J335" s="121"/>
      <c r="K335" s="121"/>
      <c r="L335" s="121"/>
    </row>
    <row r="336" spans="2:12">
      <c r="B336" s="120"/>
      <c r="C336" s="121"/>
      <c r="D336" s="121"/>
      <c r="E336" s="121"/>
      <c r="F336" s="121"/>
      <c r="G336" s="121"/>
      <c r="H336" s="121"/>
      <c r="I336" s="121"/>
      <c r="J336" s="121"/>
      <c r="K336" s="121"/>
      <c r="L336" s="121"/>
    </row>
    <row r="337" spans="2:12">
      <c r="B337" s="120"/>
      <c r="C337" s="121"/>
      <c r="D337" s="121"/>
      <c r="E337" s="121"/>
      <c r="F337" s="121"/>
      <c r="G337" s="121"/>
      <c r="H337" s="121"/>
      <c r="I337" s="121"/>
      <c r="J337" s="121"/>
      <c r="K337" s="121"/>
      <c r="L337" s="121"/>
    </row>
    <row r="338" spans="2:12">
      <c r="B338" s="120"/>
      <c r="C338" s="121"/>
      <c r="D338" s="121"/>
      <c r="E338" s="121"/>
      <c r="F338" s="121"/>
      <c r="G338" s="121"/>
      <c r="H338" s="121"/>
      <c r="I338" s="121"/>
      <c r="J338" s="121"/>
      <c r="K338" s="121"/>
      <c r="L338" s="121"/>
    </row>
    <row r="339" spans="2:12">
      <c r="B339" s="120"/>
      <c r="C339" s="121"/>
      <c r="D339" s="121"/>
      <c r="E339" s="121"/>
      <c r="F339" s="121"/>
      <c r="G339" s="121"/>
      <c r="H339" s="121"/>
      <c r="I339" s="121"/>
      <c r="J339" s="121"/>
      <c r="K339" s="121"/>
      <c r="L339" s="121"/>
    </row>
    <row r="340" spans="2:12">
      <c r="B340" s="120"/>
      <c r="C340" s="121"/>
      <c r="D340" s="121"/>
      <c r="E340" s="121"/>
      <c r="F340" s="121"/>
      <c r="G340" s="121"/>
      <c r="H340" s="121"/>
      <c r="I340" s="121"/>
      <c r="J340" s="121"/>
      <c r="K340" s="121"/>
      <c r="L340" s="121"/>
    </row>
    <row r="341" spans="2:12">
      <c r="B341" s="120"/>
      <c r="C341" s="121"/>
      <c r="D341" s="121"/>
      <c r="E341" s="121"/>
      <c r="F341" s="121"/>
      <c r="G341" s="121"/>
      <c r="H341" s="121"/>
      <c r="I341" s="121"/>
      <c r="J341" s="121"/>
      <c r="K341" s="121"/>
      <c r="L341" s="121"/>
    </row>
    <row r="342" spans="2:12">
      <c r="B342" s="120"/>
      <c r="C342" s="121"/>
      <c r="D342" s="121"/>
      <c r="E342" s="121"/>
      <c r="F342" s="121"/>
      <c r="G342" s="121"/>
      <c r="H342" s="121"/>
      <c r="I342" s="121"/>
      <c r="J342" s="121"/>
      <c r="K342" s="121"/>
      <c r="L342" s="121"/>
    </row>
    <row r="343" spans="2:12">
      <c r="B343" s="120"/>
      <c r="C343" s="121"/>
      <c r="D343" s="121"/>
      <c r="E343" s="121"/>
      <c r="F343" s="121"/>
      <c r="G343" s="121"/>
      <c r="H343" s="121"/>
      <c r="I343" s="121"/>
      <c r="J343" s="121"/>
      <c r="K343" s="121"/>
      <c r="L343" s="121"/>
    </row>
    <row r="344" spans="2:12">
      <c r="B344" s="120"/>
      <c r="C344" s="121"/>
      <c r="D344" s="121"/>
      <c r="E344" s="121"/>
      <c r="F344" s="121"/>
      <c r="G344" s="121"/>
      <c r="H344" s="121"/>
      <c r="I344" s="121"/>
      <c r="J344" s="121"/>
      <c r="K344" s="121"/>
      <c r="L344" s="121"/>
    </row>
    <row r="345" spans="2:12">
      <c r="B345" s="120"/>
      <c r="C345" s="121"/>
      <c r="D345" s="121"/>
      <c r="E345" s="121"/>
      <c r="F345" s="121"/>
      <c r="G345" s="121"/>
      <c r="H345" s="121"/>
      <c r="I345" s="121"/>
      <c r="J345" s="121"/>
      <c r="K345" s="121"/>
      <c r="L345" s="121"/>
    </row>
    <row r="346" spans="2:12">
      <c r="B346" s="120"/>
      <c r="C346" s="121"/>
      <c r="D346" s="121"/>
      <c r="E346" s="121"/>
      <c r="F346" s="121"/>
      <c r="G346" s="121"/>
      <c r="H346" s="121"/>
      <c r="I346" s="121"/>
      <c r="J346" s="121"/>
      <c r="K346" s="121"/>
      <c r="L346" s="121"/>
    </row>
    <row r="347" spans="2:12">
      <c r="B347" s="120"/>
      <c r="C347" s="121"/>
      <c r="D347" s="121"/>
      <c r="E347" s="121"/>
      <c r="F347" s="121"/>
      <c r="G347" s="121"/>
      <c r="H347" s="121"/>
      <c r="I347" s="121"/>
      <c r="J347" s="121"/>
      <c r="K347" s="121"/>
      <c r="L347" s="121"/>
    </row>
    <row r="348" spans="2:12">
      <c r="B348" s="120"/>
      <c r="C348" s="121"/>
      <c r="D348" s="121"/>
      <c r="E348" s="121"/>
      <c r="F348" s="121"/>
      <c r="G348" s="121"/>
      <c r="H348" s="121"/>
      <c r="I348" s="121"/>
      <c r="J348" s="121"/>
      <c r="K348" s="121"/>
      <c r="L348" s="121"/>
    </row>
    <row r="349" spans="2:12">
      <c r="B349" s="120"/>
      <c r="C349" s="121"/>
      <c r="D349" s="121"/>
      <c r="E349" s="121"/>
      <c r="F349" s="121"/>
      <c r="G349" s="121"/>
      <c r="H349" s="121"/>
      <c r="I349" s="121"/>
      <c r="J349" s="121"/>
      <c r="K349" s="121"/>
      <c r="L349" s="121"/>
    </row>
    <row r="350" spans="2:12">
      <c r="B350" s="120"/>
      <c r="C350" s="121"/>
      <c r="D350" s="121"/>
      <c r="E350" s="121"/>
      <c r="F350" s="121"/>
      <c r="G350" s="121"/>
      <c r="H350" s="121"/>
      <c r="I350" s="121"/>
      <c r="J350" s="121"/>
      <c r="K350" s="121"/>
      <c r="L350" s="121"/>
    </row>
    <row r="351" spans="2:12">
      <c r="B351" s="120"/>
      <c r="C351" s="121"/>
      <c r="D351" s="121"/>
      <c r="E351" s="121"/>
      <c r="F351" s="121"/>
      <c r="G351" s="121"/>
      <c r="H351" s="121"/>
      <c r="I351" s="121"/>
      <c r="J351" s="121"/>
      <c r="K351" s="121"/>
      <c r="L351" s="121"/>
    </row>
    <row r="352" spans="2:12">
      <c r="B352" s="120"/>
      <c r="C352" s="121"/>
      <c r="D352" s="121"/>
      <c r="E352" s="121"/>
      <c r="F352" s="121"/>
      <c r="G352" s="121"/>
      <c r="H352" s="121"/>
      <c r="I352" s="121"/>
      <c r="J352" s="121"/>
      <c r="K352" s="121"/>
      <c r="L352" s="121"/>
    </row>
    <row r="353" spans="2:12">
      <c r="B353" s="120"/>
      <c r="C353" s="121"/>
      <c r="D353" s="121"/>
      <c r="E353" s="121"/>
      <c r="F353" s="121"/>
      <c r="G353" s="121"/>
      <c r="H353" s="121"/>
      <c r="I353" s="121"/>
      <c r="J353" s="121"/>
      <c r="K353" s="121"/>
      <c r="L353" s="121"/>
    </row>
    <row r="354" spans="2:12">
      <c r="B354" s="120"/>
      <c r="C354" s="121"/>
      <c r="D354" s="121"/>
      <c r="E354" s="121"/>
      <c r="F354" s="121"/>
      <c r="G354" s="121"/>
      <c r="H354" s="121"/>
      <c r="I354" s="121"/>
      <c r="J354" s="121"/>
      <c r="K354" s="121"/>
      <c r="L354" s="121"/>
    </row>
    <row r="355" spans="2:12">
      <c r="B355" s="120"/>
      <c r="C355" s="121"/>
      <c r="D355" s="121"/>
      <c r="E355" s="121"/>
      <c r="F355" s="121"/>
      <c r="G355" s="121"/>
      <c r="H355" s="121"/>
      <c r="I355" s="121"/>
      <c r="J355" s="121"/>
      <c r="K355" s="121"/>
      <c r="L355" s="121"/>
    </row>
    <row r="356" spans="2:12">
      <c r="B356" s="120"/>
      <c r="C356" s="121"/>
      <c r="D356" s="121"/>
      <c r="E356" s="121"/>
      <c r="F356" s="121"/>
      <c r="G356" s="121"/>
      <c r="H356" s="121"/>
      <c r="I356" s="121"/>
      <c r="J356" s="121"/>
      <c r="K356" s="121"/>
      <c r="L356" s="121"/>
    </row>
    <row r="357" spans="2:12">
      <c r="B357" s="120"/>
      <c r="C357" s="121"/>
      <c r="D357" s="121"/>
      <c r="E357" s="121"/>
      <c r="F357" s="121"/>
      <c r="G357" s="121"/>
      <c r="H357" s="121"/>
      <c r="I357" s="121"/>
      <c r="J357" s="121"/>
      <c r="K357" s="121"/>
      <c r="L357" s="121"/>
    </row>
    <row r="358" spans="2:12">
      <c r="B358" s="120"/>
      <c r="C358" s="121"/>
      <c r="D358" s="121"/>
      <c r="E358" s="121"/>
      <c r="F358" s="121"/>
      <c r="G358" s="121"/>
      <c r="H358" s="121"/>
      <c r="I358" s="121"/>
      <c r="J358" s="121"/>
      <c r="K358" s="121"/>
      <c r="L358" s="121"/>
    </row>
    <row r="359" spans="2:12">
      <c r="B359" s="120"/>
      <c r="C359" s="121"/>
      <c r="D359" s="121"/>
      <c r="E359" s="121"/>
      <c r="F359" s="121"/>
      <c r="G359" s="121"/>
      <c r="H359" s="121"/>
      <c r="I359" s="121"/>
      <c r="J359" s="121"/>
      <c r="K359" s="121"/>
      <c r="L359" s="121"/>
    </row>
    <row r="360" spans="2:12">
      <c r="B360" s="120"/>
      <c r="C360" s="121"/>
      <c r="D360" s="121"/>
      <c r="E360" s="121"/>
      <c r="F360" s="121"/>
      <c r="G360" s="121"/>
      <c r="H360" s="121"/>
      <c r="I360" s="121"/>
      <c r="J360" s="121"/>
      <c r="K360" s="121"/>
      <c r="L360" s="121"/>
    </row>
    <row r="361" spans="2:12">
      <c r="B361" s="120"/>
      <c r="C361" s="121"/>
      <c r="D361" s="121"/>
      <c r="E361" s="121"/>
      <c r="F361" s="121"/>
      <c r="G361" s="121"/>
      <c r="H361" s="121"/>
      <c r="I361" s="121"/>
      <c r="J361" s="121"/>
      <c r="K361" s="121"/>
      <c r="L361" s="121"/>
    </row>
    <row r="362" spans="2:12">
      <c r="B362" s="120"/>
      <c r="C362" s="121"/>
      <c r="D362" s="121"/>
      <c r="E362" s="121"/>
      <c r="F362" s="121"/>
      <c r="G362" s="121"/>
      <c r="H362" s="121"/>
      <c r="I362" s="121"/>
      <c r="J362" s="121"/>
      <c r="K362" s="121"/>
      <c r="L362" s="121"/>
    </row>
    <row r="363" spans="2:12">
      <c r="B363" s="120"/>
      <c r="C363" s="121"/>
      <c r="D363" s="121"/>
      <c r="E363" s="121"/>
      <c r="F363" s="121"/>
      <c r="G363" s="121"/>
      <c r="H363" s="121"/>
      <c r="I363" s="121"/>
      <c r="J363" s="121"/>
      <c r="K363" s="121"/>
      <c r="L363" s="121"/>
    </row>
    <row r="364" spans="2:12">
      <c r="B364" s="120"/>
      <c r="C364" s="121"/>
      <c r="D364" s="121"/>
      <c r="E364" s="121"/>
      <c r="F364" s="121"/>
      <c r="G364" s="121"/>
      <c r="H364" s="121"/>
      <c r="I364" s="121"/>
      <c r="J364" s="121"/>
      <c r="K364" s="121"/>
      <c r="L364" s="121"/>
    </row>
    <row r="365" spans="2:12">
      <c r="B365" s="120"/>
      <c r="C365" s="121"/>
      <c r="D365" s="121"/>
      <c r="E365" s="121"/>
      <c r="F365" s="121"/>
      <c r="G365" s="121"/>
      <c r="H365" s="121"/>
      <c r="I365" s="121"/>
      <c r="J365" s="121"/>
      <c r="K365" s="121"/>
      <c r="L365" s="121"/>
    </row>
    <row r="366" spans="2:12">
      <c r="B366" s="120"/>
      <c r="C366" s="121"/>
      <c r="D366" s="121"/>
      <c r="E366" s="121"/>
      <c r="F366" s="121"/>
      <c r="G366" s="121"/>
      <c r="H366" s="121"/>
      <c r="I366" s="121"/>
      <c r="J366" s="121"/>
      <c r="K366" s="121"/>
      <c r="L366" s="121"/>
    </row>
    <row r="367" spans="2:12">
      <c r="B367" s="120"/>
      <c r="C367" s="121"/>
      <c r="D367" s="121"/>
      <c r="E367" s="121"/>
      <c r="F367" s="121"/>
      <c r="G367" s="121"/>
      <c r="H367" s="121"/>
      <c r="I367" s="121"/>
      <c r="J367" s="121"/>
      <c r="K367" s="121"/>
      <c r="L367" s="121"/>
    </row>
    <row r="368" spans="2:12">
      <c r="B368" s="120"/>
      <c r="C368" s="121"/>
      <c r="D368" s="121"/>
      <c r="E368" s="121"/>
      <c r="F368" s="121"/>
      <c r="G368" s="121"/>
      <c r="H368" s="121"/>
      <c r="I368" s="121"/>
      <c r="J368" s="121"/>
      <c r="K368" s="121"/>
      <c r="L368" s="121"/>
    </row>
    <row r="369" spans="2:12">
      <c r="B369" s="120"/>
      <c r="C369" s="121"/>
      <c r="D369" s="121"/>
      <c r="E369" s="121"/>
      <c r="F369" s="121"/>
      <c r="G369" s="121"/>
      <c r="H369" s="121"/>
      <c r="I369" s="121"/>
      <c r="J369" s="121"/>
      <c r="K369" s="121"/>
      <c r="L369" s="121"/>
    </row>
    <row r="370" spans="2:12">
      <c r="B370" s="120"/>
      <c r="C370" s="121"/>
      <c r="D370" s="121"/>
      <c r="E370" s="121"/>
      <c r="F370" s="121"/>
      <c r="G370" s="121"/>
      <c r="H370" s="121"/>
      <c r="I370" s="121"/>
      <c r="J370" s="121"/>
      <c r="K370" s="121"/>
      <c r="L370" s="121"/>
    </row>
    <row r="371" spans="2:12">
      <c r="B371" s="120"/>
      <c r="C371" s="121"/>
      <c r="D371" s="121"/>
      <c r="E371" s="121"/>
      <c r="F371" s="121"/>
      <c r="G371" s="121"/>
      <c r="H371" s="121"/>
      <c r="I371" s="121"/>
      <c r="J371" s="121"/>
      <c r="K371" s="121"/>
      <c r="L371" s="121"/>
    </row>
    <row r="372" spans="2:12">
      <c r="B372" s="120"/>
      <c r="C372" s="121"/>
      <c r="D372" s="121"/>
      <c r="E372" s="121"/>
      <c r="F372" s="121"/>
      <c r="G372" s="121"/>
      <c r="H372" s="121"/>
      <c r="I372" s="121"/>
      <c r="J372" s="121"/>
      <c r="K372" s="121"/>
      <c r="L372" s="121"/>
    </row>
    <row r="373" spans="2:12">
      <c r="B373" s="120"/>
      <c r="C373" s="121"/>
      <c r="D373" s="121"/>
      <c r="E373" s="121"/>
      <c r="F373" s="121"/>
      <c r="G373" s="121"/>
      <c r="H373" s="121"/>
      <c r="I373" s="121"/>
      <c r="J373" s="121"/>
      <c r="K373" s="121"/>
      <c r="L373" s="121"/>
    </row>
    <row r="374" spans="2:12">
      <c r="B374" s="120"/>
      <c r="C374" s="121"/>
      <c r="D374" s="121"/>
      <c r="E374" s="121"/>
      <c r="F374" s="121"/>
      <c r="G374" s="121"/>
      <c r="H374" s="121"/>
      <c r="I374" s="121"/>
      <c r="J374" s="121"/>
      <c r="K374" s="121"/>
      <c r="L374" s="121"/>
    </row>
    <row r="375" spans="2:12">
      <c r="B375" s="120"/>
      <c r="C375" s="121"/>
      <c r="D375" s="121"/>
      <c r="E375" s="121"/>
      <c r="F375" s="121"/>
      <c r="G375" s="121"/>
      <c r="H375" s="121"/>
      <c r="I375" s="121"/>
      <c r="J375" s="121"/>
      <c r="K375" s="121"/>
      <c r="L375" s="121"/>
    </row>
    <row r="376" spans="2:12">
      <c r="B376" s="120"/>
      <c r="C376" s="121"/>
      <c r="D376" s="121"/>
      <c r="E376" s="121"/>
      <c r="F376" s="121"/>
      <c r="G376" s="121"/>
      <c r="H376" s="121"/>
      <c r="I376" s="121"/>
      <c r="J376" s="121"/>
      <c r="K376" s="121"/>
      <c r="L376" s="121"/>
    </row>
    <row r="377" spans="2:12">
      <c r="B377" s="120"/>
      <c r="C377" s="121"/>
      <c r="D377" s="121"/>
      <c r="E377" s="121"/>
      <c r="F377" s="121"/>
      <c r="G377" s="121"/>
      <c r="H377" s="121"/>
      <c r="I377" s="121"/>
      <c r="J377" s="121"/>
      <c r="K377" s="121"/>
      <c r="L377" s="121"/>
    </row>
    <row r="378" spans="2:12">
      <c r="B378" s="120"/>
      <c r="C378" s="121"/>
      <c r="D378" s="121"/>
      <c r="E378" s="121"/>
      <c r="F378" s="121"/>
      <c r="G378" s="121"/>
      <c r="H378" s="121"/>
      <c r="I378" s="121"/>
      <c r="J378" s="121"/>
      <c r="K378" s="121"/>
      <c r="L378" s="121"/>
    </row>
    <row r="379" spans="2:12">
      <c r="B379" s="120"/>
      <c r="C379" s="121"/>
      <c r="D379" s="121"/>
      <c r="E379" s="121"/>
      <c r="F379" s="121"/>
      <c r="G379" s="121"/>
      <c r="H379" s="121"/>
      <c r="I379" s="121"/>
      <c r="J379" s="121"/>
      <c r="K379" s="121"/>
      <c r="L379" s="121"/>
    </row>
    <row r="380" spans="2:12">
      <c r="B380" s="120"/>
      <c r="C380" s="121"/>
      <c r="D380" s="121"/>
      <c r="E380" s="121"/>
      <c r="F380" s="121"/>
      <c r="G380" s="121"/>
      <c r="H380" s="121"/>
      <c r="I380" s="121"/>
      <c r="J380" s="121"/>
      <c r="K380" s="121"/>
      <c r="L380" s="121"/>
    </row>
    <row r="381" spans="2:12">
      <c r="B381" s="120"/>
      <c r="C381" s="121"/>
      <c r="D381" s="121"/>
      <c r="E381" s="121"/>
      <c r="F381" s="121"/>
      <c r="G381" s="121"/>
      <c r="H381" s="121"/>
      <c r="I381" s="121"/>
      <c r="J381" s="121"/>
      <c r="K381" s="121"/>
      <c r="L381" s="121"/>
    </row>
    <row r="382" spans="2:12">
      <c r="B382" s="120"/>
      <c r="C382" s="121"/>
      <c r="D382" s="121"/>
      <c r="E382" s="121"/>
      <c r="F382" s="121"/>
      <c r="G382" s="121"/>
      <c r="H382" s="121"/>
      <c r="I382" s="121"/>
      <c r="J382" s="121"/>
      <c r="K382" s="121"/>
      <c r="L382" s="121"/>
    </row>
    <row r="383" spans="2:12">
      <c r="B383" s="120"/>
      <c r="C383" s="121"/>
      <c r="D383" s="121"/>
      <c r="E383" s="121"/>
      <c r="F383" s="121"/>
      <c r="G383" s="121"/>
      <c r="H383" s="121"/>
      <c r="I383" s="121"/>
      <c r="J383" s="121"/>
      <c r="K383" s="121"/>
      <c r="L383" s="121"/>
    </row>
    <row r="384" spans="2:12">
      <c r="B384" s="120"/>
      <c r="C384" s="121"/>
      <c r="D384" s="121"/>
      <c r="E384" s="121"/>
      <c r="F384" s="121"/>
      <c r="G384" s="121"/>
      <c r="H384" s="121"/>
      <c r="I384" s="121"/>
      <c r="J384" s="121"/>
      <c r="K384" s="121"/>
      <c r="L384" s="121"/>
    </row>
    <row r="385" spans="2:12">
      <c r="B385" s="120"/>
      <c r="C385" s="121"/>
      <c r="D385" s="121"/>
      <c r="E385" s="121"/>
      <c r="F385" s="121"/>
      <c r="G385" s="121"/>
      <c r="H385" s="121"/>
      <c r="I385" s="121"/>
      <c r="J385" s="121"/>
      <c r="K385" s="121"/>
      <c r="L385" s="121"/>
    </row>
    <row r="386" spans="2:12">
      <c r="B386" s="120"/>
      <c r="C386" s="121"/>
      <c r="D386" s="121"/>
      <c r="E386" s="121"/>
      <c r="F386" s="121"/>
      <c r="G386" s="121"/>
      <c r="H386" s="121"/>
      <c r="I386" s="121"/>
      <c r="J386" s="121"/>
      <c r="K386" s="121"/>
      <c r="L386" s="121"/>
    </row>
    <row r="387" spans="2:12">
      <c r="B387" s="120"/>
      <c r="C387" s="121"/>
      <c r="D387" s="121"/>
      <c r="E387" s="121"/>
      <c r="F387" s="121"/>
      <c r="G387" s="121"/>
      <c r="H387" s="121"/>
      <c r="I387" s="121"/>
      <c r="J387" s="121"/>
      <c r="K387" s="121"/>
      <c r="L387" s="121"/>
    </row>
    <row r="388" spans="2:12">
      <c r="B388" s="120"/>
      <c r="C388" s="121"/>
      <c r="D388" s="121"/>
      <c r="E388" s="121"/>
      <c r="F388" s="121"/>
      <c r="G388" s="121"/>
      <c r="H388" s="121"/>
      <c r="I388" s="121"/>
      <c r="J388" s="121"/>
      <c r="K388" s="121"/>
      <c r="L388" s="121"/>
    </row>
    <row r="389" spans="2:12">
      <c r="B389" s="120"/>
      <c r="C389" s="121"/>
      <c r="D389" s="121"/>
      <c r="E389" s="121"/>
      <c r="F389" s="121"/>
      <c r="G389" s="121"/>
      <c r="H389" s="121"/>
      <c r="I389" s="121"/>
      <c r="J389" s="121"/>
      <c r="K389" s="121"/>
      <c r="L389" s="121"/>
    </row>
    <row r="390" spans="2:12">
      <c r="B390" s="120"/>
      <c r="C390" s="121"/>
      <c r="D390" s="121"/>
      <c r="E390" s="121"/>
      <c r="F390" s="121"/>
      <c r="G390" s="121"/>
      <c r="H390" s="121"/>
      <c r="I390" s="121"/>
      <c r="J390" s="121"/>
      <c r="K390" s="121"/>
      <c r="L390" s="121"/>
    </row>
    <row r="391" spans="2:12">
      <c r="B391" s="120"/>
      <c r="C391" s="121"/>
      <c r="D391" s="121"/>
      <c r="E391" s="121"/>
      <c r="F391" s="121"/>
      <c r="G391" s="121"/>
      <c r="H391" s="121"/>
      <c r="I391" s="121"/>
      <c r="J391" s="121"/>
      <c r="K391" s="121"/>
      <c r="L391" s="121"/>
    </row>
    <row r="392" spans="2:12">
      <c r="B392" s="120"/>
      <c r="C392" s="121"/>
      <c r="D392" s="121"/>
      <c r="E392" s="121"/>
      <c r="F392" s="121"/>
      <c r="G392" s="121"/>
      <c r="H392" s="121"/>
      <c r="I392" s="121"/>
      <c r="J392" s="121"/>
      <c r="K392" s="121"/>
      <c r="L392" s="121"/>
    </row>
    <row r="393" spans="2:12">
      <c r="B393" s="120"/>
      <c r="C393" s="121"/>
      <c r="D393" s="121"/>
      <c r="E393" s="121"/>
      <c r="F393" s="121"/>
      <c r="G393" s="121"/>
      <c r="H393" s="121"/>
      <c r="I393" s="121"/>
      <c r="J393" s="121"/>
      <c r="K393" s="121"/>
      <c r="L393" s="121"/>
    </row>
    <row r="394" spans="2:12">
      <c r="B394" s="120"/>
      <c r="C394" s="121"/>
      <c r="D394" s="121"/>
      <c r="E394" s="121"/>
      <c r="F394" s="121"/>
      <c r="G394" s="121"/>
      <c r="H394" s="121"/>
      <c r="I394" s="121"/>
      <c r="J394" s="121"/>
      <c r="K394" s="121"/>
      <c r="L394" s="121"/>
    </row>
    <row r="395" spans="2:12">
      <c r="B395" s="120"/>
      <c r="C395" s="121"/>
      <c r="D395" s="121"/>
      <c r="E395" s="121"/>
      <c r="F395" s="121"/>
      <c r="G395" s="121"/>
      <c r="H395" s="121"/>
      <c r="I395" s="121"/>
      <c r="J395" s="121"/>
      <c r="K395" s="121"/>
      <c r="L395" s="121"/>
    </row>
    <row r="396" spans="2:12">
      <c r="B396" s="120"/>
      <c r="C396" s="121"/>
      <c r="D396" s="121"/>
      <c r="E396" s="121"/>
      <c r="F396" s="121"/>
      <c r="G396" s="121"/>
      <c r="H396" s="121"/>
      <c r="I396" s="121"/>
      <c r="J396" s="121"/>
      <c r="K396" s="121"/>
      <c r="L396" s="121"/>
    </row>
    <row r="397" spans="2:12">
      <c r="B397" s="120"/>
      <c r="C397" s="121"/>
      <c r="D397" s="121"/>
      <c r="E397" s="121"/>
      <c r="F397" s="121"/>
      <c r="G397" s="121"/>
      <c r="H397" s="121"/>
      <c r="I397" s="121"/>
      <c r="J397" s="121"/>
      <c r="K397" s="121"/>
      <c r="L397" s="121"/>
    </row>
    <row r="398" spans="2:12">
      <c r="B398" s="120"/>
      <c r="C398" s="121"/>
      <c r="D398" s="121"/>
      <c r="E398" s="121"/>
      <c r="F398" s="121"/>
      <c r="G398" s="121"/>
      <c r="H398" s="121"/>
      <c r="I398" s="121"/>
      <c r="J398" s="121"/>
      <c r="K398" s="121"/>
      <c r="L398" s="121"/>
    </row>
    <row r="399" spans="2:12">
      <c r="B399" s="120"/>
      <c r="C399" s="121"/>
      <c r="D399" s="121"/>
      <c r="E399" s="121"/>
      <c r="F399" s="121"/>
      <c r="G399" s="121"/>
      <c r="H399" s="121"/>
      <c r="I399" s="121"/>
      <c r="J399" s="121"/>
      <c r="K399" s="121"/>
      <c r="L399" s="121"/>
    </row>
    <row r="400" spans="2:12">
      <c r="B400" s="120"/>
      <c r="C400" s="121"/>
      <c r="D400" s="121"/>
      <c r="E400" s="121"/>
      <c r="F400" s="121"/>
      <c r="G400" s="121"/>
      <c r="H400" s="121"/>
      <c r="I400" s="121"/>
      <c r="J400" s="121"/>
      <c r="K400" s="121"/>
      <c r="L400" s="121"/>
    </row>
    <row r="401" spans="2:12">
      <c r="B401" s="120"/>
      <c r="C401" s="121"/>
      <c r="D401" s="121"/>
      <c r="E401" s="121"/>
      <c r="F401" s="121"/>
      <c r="G401" s="121"/>
      <c r="H401" s="121"/>
      <c r="I401" s="121"/>
      <c r="J401" s="121"/>
      <c r="K401" s="121"/>
      <c r="L401" s="121"/>
    </row>
    <row r="402" spans="2:12">
      <c r="B402" s="120"/>
      <c r="C402" s="121"/>
      <c r="D402" s="121"/>
      <c r="E402" s="121"/>
      <c r="F402" s="121"/>
      <c r="G402" s="121"/>
      <c r="H402" s="121"/>
      <c r="I402" s="121"/>
      <c r="J402" s="121"/>
      <c r="K402" s="121"/>
      <c r="L402" s="121"/>
    </row>
    <row r="403" spans="2:12">
      <c r="B403" s="120"/>
      <c r="C403" s="121"/>
      <c r="D403" s="121"/>
      <c r="E403" s="121"/>
      <c r="F403" s="121"/>
      <c r="G403" s="121"/>
      <c r="H403" s="121"/>
      <c r="I403" s="121"/>
      <c r="J403" s="121"/>
      <c r="K403" s="121"/>
      <c r="L403" s="121"/>
    </row>
    <row r="404" spans="2:12">
      <c r="B404" s="120"/>
      <c r="C404" s="121"/>
      <c r="D404" s="121"/>
      <c r="E404" s="121"/>
      <c r="F404" s="121"/>
      <c r="G404" s="121"/>
      <c r="H404" s="121"/>
      <c r="I404" s="121"/>
      <c r="J404" s="121"/>
      <c r="K404" s="121"/>
      <c r="L404" s="121"/>
    </row>
    <row r="405" spans="2:12">
      <c r="B405" s="120"/>
      <c r="C405" s="121"/>
      <c r="D405" s="121"/>
      <c r="E405" s="121"/>
      <c r="F405" s="121"/>
      <c r="G405" s="121"/>
      <c r="H405" s="121"/>
      <c r="I405" s="121"/>
      <c r="J405" s="121"/>
      <c r="K405" s="121"/>
      <c r="L405" s="121"/>
    </row>
    <row r="406" spans="2:12">
      <c r="B406" s="120"/>
      <c r="C406" s="121"/>
      <c r="D406" s="121"/>
      <c r="E406" s="121"/>
      <c r="F406" s="121"/>
      <c r="G406" s="121"/>
      <c r="H406" s="121"/>
      <c r="I406" s="121"/>
      <c r="J406" s="121"/>
      <c r="K406" s="121"/>
      <c r="L406" s="121"/>
    </row>
    <row r="407" spans="2:12">
      <c r="B407" s="120"/>
      <c r="C407" s="121"/>
      <c r="D407" s="121"/>
      <c r="E407" s="121"/>
      <c r="F407" s="121"/>
      <c r="G407" s="121"/>
      <c r="H407" s="121"/>
      <c r="I407" s="121"/>
      <c r="J407" s="121"/>
      <c r="K407" s="121"/>
      <c r="L407" s="121"/>
    </row>
    <row r="408" spans="2:12">
      <c r="B408" s="120"/>
      <c r="C408" s="121"/>
      <c r="D408" s="121"/>
      <c r="E408" s="121"/>
      <c r="F408" s="121"/>
      <c r="G408" s="121"/>
      <c r="H408" s="121"/>
      <c r="I408" s="121"/>
      <c r="J408" s="121"/>
      <c r="K408" s="121"/>
      <c r="L408" s="121"/>
    </row>
    <row r="409" spans="2:12">
      <c r="B409" s="120"/>
      <c r="C409" s="121"/>
      <c r="D409" s="121"/>
      <c r="E409" s="121"/>
      <c r="F409" s="121"/>
      <c r="G409" s="121"/>
      <c r="H409" s="121"/>
      <c r="I409" s="121"/>
      <c r="J409" s="121"/>
      <c r="K409" s="121"/>
      <c r="L409" s="121"/>
    </row>
    <row r="410" spans="2:12">
      <c r="B410" s="120"/>
      <c r="C410" s="121"/>
      <c r="D410" s="121"/>
      <c r="E410" s="121"/>
      <c r="F410" s="121"/>
      <c r="G410" s="121"/>
      <c r="H410" s="121"/>
      <c r="I410" s="121"/>
      <c r="J410" s="121"/>
      <c r="K410" s="121"/>
      <c r="L410" s="121"/>
    </row>
    <row r="411" spans="2:12">
      <c r="B411" s="120"/>
      <c r="C411" s="121"/>
      <c r="D411" s="121"/>
      <c r="E411" s="121"/>
      <c r="F411" s="121"/>
      <c r="G411" s="121"/>
      <c r="H411" s="121"/>
      <c r="I411" s="121"/>
      <c r="J411" s="121"/>
      <c r="K411" s="121"/>
      <c r="L411" s="121"/>
    </row>
    <row r="412" spans="2:12">
      <c r="B412" s="120"/>
      <c r="C412" s="121"/>
      <c r="D412" s="121"/>
      <c r="E412" s="121"/>
      <c r="F412" s="121"/>
      <c r="G412" s="121"/>
      <c r="H412" s="121"/>
      <c r="I412" s="121"/>
      <c r="J412" s="121"/>
      <c r="K412" s="121"/>
      <c r="L412" s="121"/>
    </row>
    <row r="413" spans="2:12">
      <c r="B413" s="120"/>
      <c r="C413" s="121"/>
      <c r="D413" s="121"/>
      <c r="E413" s="121"/>
      <c r="F413" s="121"/>
      <c r="G413" s="121"/>
      <c r="H413" s="121"/>
      <c r="I413" s="121"/>
      <c r="J413" s="121"/>
      <c r="K413" s="121"/>
      <c r="L413" s="121"/>
    </row>
    <row r="414" spans="2:12">
      <c r="B414" s="120"/>
      <c r="C414" s="121"/>
      <c r="D414" s="121"/>
      <c r="E414" s="121"/>
      <c r="F414" s="121"/>
      <c r="G414" s="121"/>
      <c r="H414" s="121"/>
      <c r="I414" s="121"/>
      <c r="J414" s="121"/>
      <c r="K414" s="121"/>
      <c r="L414" s="121"/>
    </row>
    <row r="415" spans="2:12">
      <c r="B415" s="120"/>
      <c r="C415" s="121"/>
      <c r="D415" s="121"/>
      <c r="E415" s="121"/>
      <c r="F415" s="121"/>
      <c r="G415" s="121"/>
      <c r="H415" s="121"/>
      <c r="I415" s="121"/>
      <c r="J415" s="121"/>
      <c r="K415" s="121"/>
      <c r="L415" s="121"/>
    </row>
    <row r="416" spans="2:12">
      <c r="B416" s="120"/>
      <c r="C416" s="121"/>
      <c r="D416" s="121"/>
      <c r="E416" s="121"/>
      <c r="F416" s="121"/>
      <c r="G416" s="121"/>
      <c r="H416" s="121"/>
      <c r="I416" s="121"/>
      <c r="J416" s="121"/>
      <c r="K416" s="121"/>
      <c r="L416" s="121"/>
    </row>
    <row r="417" spans="2:12">
      <c r="B417" s="120"/>
      <c r="C417" s="121"/>
      <c r="D417" s="121"/>
      <c r="E417" s="121"/>
      <c r="F417" s="121"/>
      <c r="G417" s="121"/>
      <c r="H417" s="121"/>
      <c r="I417" s="121"/>
      <c r="J417" s="121"/>
      <c r="K417" s="121"/>
      <c r="L417" s="121"/>
    </row>
    <row r="418" spans="2:12">
      <c r="B418" s="120"/>
      <c r="C418" s="121"/>
      <c r="D418" s="121"/>
      <c r="E418" s="121"/>
      <c r="F418" s="121"/>
      <c r="G418" s="121"/>
      <c r="H418" s="121"/>
      <c r="I418" s="121"/>
      <c r="J418" s="121"/>
      <c r="K418" s="121"/>
      <c r="L418" s="121"/>
    </row>
    <row r="419" spans="2:12">
      <c r="B419" s="120"/>
      <c r="C419" s="121"/>
      <c r="D419" s="121"/>
      <c r="E419" s="121"/>
      <c r="F419" s="121"/>
      <c r="G419" s="121"/>
      <c r="H419" s="121"/>
      <c r="I419" s="121"/>
      <c r="J419" s="121"/>
      <c r="K419" s="121"/>
      <c r="L419" s="121"/>
    </row>
    <row r="420" spans="2:12">
      <c r="B420" s="120"/>
      <c r="C420" s="121"/>
      <c r="D420" s="121"/>
      <c r="E420" s="121"/>
      <c r="F420" s="121"/>
      <c r="G420" s="121"/>
      <c r="H420" s="121"/>
      <c r="I420" s="121"/>
      <c r="J420" s="121"/>
      <c r="K420" s="121"/>
      <c r="L420" s="121"/>
    </row>
    <row r="421" spans="2:12">
      <c r="B421" s="120"/>
      <c r="C421" s="121"/>
      <c r="D421" s="121"/>
      <c r="E421" s="121"/>
      <c r="F421" s="121"/>
      <c r="G421" s="121"/>
      <c r="H421" s="121"/>
      <c r="I421" s="121"/>
      <c r="J421" s="121"/>
      <c r="K421" s="121"/>
      <c r="L421" s="121"/>
    </row>
    <row r="422" spans="2:12">
      <c r="B422" s="120"/>
      <c r="C422" s="121"/>
      <c r="D422" s="121"/>
      <c r="E422" s="121"/>
      <c r="F422" s="121"/>
      <c r="G422" s="121"/>
      <c r="H422" s="121"/>
      <c r="I422" s="121"/>
      <c r="J422" s="121"/>
      <c r="K422" s="121"/>
      <c r="L422" s="121"/>
    </row>
    <row r="423" spans="2:12">
      <c r="B423" s="120"/>
      <c r="C423" s="121"/>
      <c r="D423" s="121"/>
      <c r="E423" s="121"/>
      <c r="F423" s="121"/>
      <c r="G423" s="121"/>
      <c r="H423" s="121"/>
      <c r="I423" s="121"/>
      <c r="J423" s="121"/>
      <c r="K423" s="121"/>
      <c r="L423" s="121"/>
    </row>
    <row r="424" spans="2:12">
      <c r="B424" s="120"/>
      <c r="C424" s="121"/>
      <c r="D424" s="121"/>
      <c r="E424" s="121"/>
      <c r="F424" s="121"/>
      <c r="G424" s="121"/>
      <c r="H424" s="121"/>
      <c r="I424" s="121"/>
      <c r="J424" s="121"/>
      <c r="K424" s="121"/>
      <c r="L424" s="121"/>
    </row>
    <row r="425" spans="2:12">
      <c r="B425" s="120"/>
      <c r="C425" s="121"/>
      <c r="D425" s="121"/>
      <c r="E425" s="121"/>
      <c r="F425" s="121"/>
      <c r="G425" s="121"/>
      <c r="H425" s="121"/>
      <c r="I425" s="121"/>
      <c r="J425" s="121"/>
      <c r="K425" s="121"/>
      <c r="L425" s="121"/>
    </row>
    <row r="426" spans="2:12">
      <c r="B426" s="120"/>
      <c r="C426" s="121"/>
      <c r="D426" s="121"/>
      <c r="E426" s="121"/>
      <c r="F426" s="121"/>
      <c r="G426" s="121"/>
      <c r="H426" s="121"/>
      <c r="I426" s="121"/>
      <c r="J426" s="121"/>
      <c r="K426" s="121"/>
      <c r="L426" s="121"/>
    </row>
    <row r="427" spans="2:12">
      <c r="B427" s="120"/>
      <c r="C427" s="121"/>
      <c r="D427" s="121"/>
      <c r="E427" s="121"/>
      <c r="F427" s="121"/>
      <c r="G427" s="121"/>
      <c r="H427" s="121"/>
      <c r="I427" s="121"/>
      <c r="J427" s="121"/>
      <c r="K427" s="121"/>
      <c r="L427" s="121"/>
    </row>
    <row r="428" spans="2:12">
      <c r="B428" s="120"/>
      <c r="C428" s="121"/>
      <c r="D428" s="121"/>
      <c r="E428" s="121"/>
      <c r="F428" s="121"/>
      <c r="G428" s="121"/>
      <c r="H428" s="121"/>
      <c r="I428" s="121"/>
      <c r="J428" s="121"/>
      <c r="K428" s="121"/>
      <c r="L428" s="121"/>
    </row>
    <row r="429" spans="2:12">
      <c r="B429" s="120"/>
      <c r="C429" s="121"/>
      <c r="D429" s="121"/>
      <c r="E429" s="121"/>
      <c r="F429" s="121"/>
      <c r="G429" s="121"/>
      <c r="H429" s="121"/>
      <c r="I429" s="121"/>
      <c r="J429" s="121"/>
      <c r="K429" s="121"/>
      <c r="L429" s="121"/>
    </row>
    <row r="430" spans="2:12">
      <c r="B430" s="120"/>
      <c r="C430" s="121"/>
      <c r="D430" s="121"/>
      <c r="E430" s="121"/>
      <c r="F430" s="121"/>
      <c r="G430" s="121"/>
      <c r="H430" s="121"/>
      <c r="I430" s="121"/>
      <c r="J430" s="121"/>
      <c r="K430" s="121"/>
      <c r="L430" s="121"/>
    </row>
    <row r="431" spans="2:12">
      <c r="B431" s="120"/>
      <c r="C431" s="121"/>
      <c r="D431" s="121"/>
      <c r="E431" s="121"/>
      <c r="F431" s="121"/>
      <c r="G431" s="121"/>
      <c r="H431" s="121"/>
      <c r="I431" s="121"/>
      <c r="J431" s="121"/>
      <c r="K431" s="121"/>
      <c r="L431" s="121"/>
    </row>
    <row r="432" spans="2:12">
      <c r="B432" s="120"/>
      <c r="C432" s="121"/>
      <c r="D432" s="121"/>
      <c r="E432" s="121"/>
      <c r="F432" s="121"/>
      <c r="G432" s="121"/>
      <c r="H432" s="121"/>
      <c r="I432" s="121"/>
      <c r="J432" s="121"/>
      <c r="K432" s="121"/>
      <c r="L432" s="121"/>
    </row>
    <row r="433" spans="2:12">
      <c r="B433" s="120"/>
      <c r="C433" s="121"/>
      <c r="D433" s="121"/>
      <c r="E433" s="121"/>
      <c r="F433" s="121"/>
      <c r="G433" s="121"/>
      <c r="H433" s="121"/>
      <c r="I433" s="121"/>
      <c r="J433" s="121"/>
      <c r="K433" s="121"/>
      <c r="L433" s="121"/>
    </row>
    <row r="434" spans="2:12">
      <c r="B434" s="120"/>
      <c r="C434" s="121"/>
      <c r="D434" s="121"/>
      <c r="E434" s="121"/>
      <c r="F434" s="121"/>
      <c r="G434" s="121"/>
      <c r="H434" s="121"/>
      <c r="I434" s="121"/>
      <c r="J434" s="121"/>
      <c r="K434" s="121"/>
      <c r="L434" s="121"/>
    </row>
    <row r="435" spans="2:12">
      <c r="B435" s="120"/>
      <c r="C435" s="121"/>
      <c r="D435" s="121"/>
      <c r="E435" s="121"/>
      <c r="F435" s="121"/>
      <c r="G435" s="121"/>
      <c r="H435" s="121"/>
      <c r="I435" s="121"/>
      <c r="J435" s="121"/>
      <c r="K435" s="121"/>
      <c r="L435" s="121"/>
    </row>
    <row r="436" spans="2:12">
      <c r="B436" s="120"/>
      <c r="C436" s="121"/>
      <c r="D436" s="121"/>
      <c r="E436" s="121"/>
      <c r="F436" s="121"/>
      <c r="G436" s="121"/>
      <c r="H436" s="121"/>
      <c r="I436" s="121"/>
      <c r="J436" s="121"/>
      <c r="K436" s="121"/>
      <c r="L436" s="121"/>
    </row>
    <row r="437" spans="2:12">
      <c r="B437" s="120"/>
      <c r="C437" s="121"/>
      <c r="D437" s="121"/>
      <c r="E437" s="121"/>
      <c r="F437" s="121"/>
      <c r="G437" s="121"/>
      <c r="H437" s="121"/>
      <c r="I437" s="121"/>
      <c r="J437" s="121"/>
      <c r="K437" s="121"/>
      <c r="L437" s="121"/>
    </row>
    <row r="438" spans="2:12">
      <c r="B438" s="120"/>
      <c r="C438" s="121"/>
      <c r="D438" s="121"/>
      <c r="E438" s="121"/>
      <c r="F438" s="121"/>
      <c r="G438" s="121"/>
      <c r="H438" s="121"/>
      <c r="I438" s="121"/>
      <c r="J438" s="121"/>
      <c r="K438" s="121"/>
      <c r="L438" s="121"/>
    </row>
    <row r="439" spans="2:12">
      <c r="B439" s="120"/>
      <c r="C439" s="121"/>
      <c r="D439" s="121"/>
      <c r="E439" s="121"/>
      <c r="F439" s="121"/>
      <c r="G439" s="121"/>
      <c r="H439" s="121"/>
      <c r="I439" s="121"/>
      <c r="J439" s="121"/>
      <c r="K439" s="121"/>
      <c r="L439" s="121"/>
    </row>
    <row r="440" spans="2:12">
      <c r="B440" s="120"/>
      <c r="C440" s="121"/>
      <c r="D440" s="121"/>
      <c r="E440" s="121"/>
      <c r="F440" s="121"/>
      <c r="G440" s="121"/>
      <c r="H440" s="121"/>
      <c r="I440" s="121"/>
      <c r="J440" s="121"/>
      <c r="K440" s="121"/>
      <c r="L440" s="121"/>
    </row>
    <row r="441" spans="2:12">
      <c r="B441" s="120"/>
      <c r="C441" s="121"/>
      <c r="D441" s="121"/>
      <c r="E441" s="121"/>
      <c r="F441" s="121"/>
      <c r="G441" s="121"/>
      <c r="H441" s="121"/>
      <c r="I441" s="121"/>
      <c r="J441" s="121"/>
      <c r="K441" s="121"/>
      <c r="L441" s="121"/>
    </row>
    <row r="442" spans="2:12">
      <c r="B442" s="120"/>
      <c r="C442" s="121"/>
      <c r="D442" s="121"/>
      <c r="E442" s="121"/>
      <c r="F442" s="121"/>
      <c r="G442" s="121"/>
      <c r="H442" s="121"/>
      <c r="I442" s="121"/>
      <c r="J442" s="121"/>
      <c r="K442" s="121"/>
      <c r="L442" s="121"/>
    </row>
    <row r="443" spans="2:12">
      <c r="B443" s="120"/>
      <c r="C443" s="121"/>
      <c r="D443" s="121"/>
      <c r="E443" s="121"/>
      <c r="F443" s="121"/>
      <c r="G443" s="121"/>
      <c r="H443" s="121"/>
      <c r="I443" s="121"/>
      <c r="J443" s="121"/>
      <c r="K443" s="121"/>
      <c r="L443" s="121"/>
    </row>
    <row r="444" spans="2:12">
      <c r="B444" s="120"/>
      <c r="C444" s="121"/>
      <c r="D444" s="121"/>
      <c r="E444" s="121"/>
      <c r="F444" s="121"/>
      <c r="G444" s="121"/>
      <c r="H444" s="121"/>
      <c r="I444" s="121"/>
      <c r="J444" s="121"/>
      <c r="K444" s="121"/>
      <c r="L444" s="121"/>
    </row>
    <row r="445" spans="2:12">
      <c r="B445" s="120"/>
      <c r="C445" s="121"/>
      <c r="D445" s="121"/>
      <c r="E445" s="121"/>
      <c r="F445" s="121"/>
      <c r="G445" s="121"/>
      <c r="H445" s="121"/>
      <c r="I445" s="121"/>
      <c r="J445" s="121"/>
      <c r="K445" s="121"/>
      <c r="L445" s="121"/>
    </row>
    <row r="446" spans="2:12">
      <c r="B446" s="120"/>
      <c r="C446" s="121"/>
      <c r="D446" s="121"/>
      <c r="E446" s="121"/>
      <c r="F446" s="121"/>
      <c r="G446" s="121"/>
      <c r="H446" s="121"/>
      <c r="I446" s="121"/>
      <c r="J446" s="121"/>
      <c r="K446" s="121"/>
      <c r="L446" s="121"/>
    </row>
    <row r="447" spans="2:12">
      <c r="B447" s="120"/>
      <c r="C447" s="121"/>
      <c r="D447" s="121"/>
      <c r="E447" s="121"/>
      <c r="F447" s="121"/>
      <c r="G447" s="121"/>
      <c r="H447" s="121"/>
      <c r="I447" s="121"/>
      <c r="J447" s="121"/>
      <c r="K447" s="121"/>
      <c r="L447" s="121"/>
    </row>
    <row r="448" spans="2:12">
      <c r="B448" s="120"/>
      <c r="C448" s="121"/>
      <c r="D448" s="121"/>
      <c r="E448" s="121"/>
      <c r="F448" s="121"/>
      <c r="G448" s="121"/>
      <c r="H448" s="121"/>
      <c r="I448" s="121"/>
      <c r="J448" s="121"/>
      <c r="K448" s="121"/>
      <c r="L448" s="121"/>
    </row>
    <row r="449" spans="2:12">
      <c r="B449" s="120"/>
      <c r="C449" s="121"/>
      <c r="D449" s="121"/>
      <c r="E449" s="121"/>
      <c r="F449" s="121"/>
      <c r="G449" s="121"/>
      <c r="H449" s="121"/>
      <c r="I449" s="121"/>
      <c r="J449" s="121"/>
      <c r="K449" s="121"/>
      <c r="L449" s="121"/>
    </row>
    <row r="450" spans="2:12">
      <c r="B450" s="120"/>
      <c r="C450" s="121"/>
      <c r="D450" s="121"/>
      <c r="E450" s="121"/>
      <c r="F450" s="121"/>
      <c r="G450" s="121"/>
      <c r="H450" s="121"/>
      <c r="I450" s="121"/>
      <c r="J450" s="121"/>
      <c r="K450" s="121"/>
      <c r="L450" s="121"/>
    </row>
    <row r="451" spans="2:12">
      <c r="B451" s="120"/>
      <c r="C451" s="121"/>
      <c r="D451" s="121"/>
      <c r="E451" s="121"/>
      <c r="F451" s="121"/>
      <c r="G451" s="121"/>
      <c r="H451" s="121"/>
      <c r="I451" s="121"/>
      <c r="J451" s="121"/>
      <c r="K451" s="121"/>
      <c r="L451" s="121"/>
    </row>
    <row r="452" spans="2:12">
      <c r="B452" s="120"/>
      <c r="C452" s="121"/>
      <c r="D452" s="121"/>
      <c r="E452" s="121"/>
      <c r="F452" s="121"/>
      <c r="G452" s="121"/>
      <c r="H452" s="121"/>
      <c r="I452" s="121"/>
      <c r="J452" s="121"/>
      <c r="K452" s="121"/>
      <c r="L452" s="121"/>
    </row>
    <row r="453" spans="2:12">
      <c r="B453" s="120"/>
      <c r="C453" s="121"/>
      <c r="D453" s="121"/>
      <c r="E453" s="121"/>
      <c r="F453" s="121"/>
      <c r="G453" s="121"/>
      <c r="H453" s="121"/>
      <c r="I453" s="121"/>
      <c r="J453" s="121"/>
      <c r="K453" s="121"/>
      <c r="L453" s="121"/>
    </row>
    <row r="454" spans="2:12">
      <c r="B454" s="120"/>
      <c r="C454" s="121"/>
      <c r="D454" s="121"/>
      <c r="E454" s="121"/>
      <c r="F454" s="121"/>
      <c r="G454" s="121"/>
      <c r="H454" s="121"/>
      <c r="I454" s="121"/>
      <c r="J454" s="121"/>
      <c r="K454" s="121"/>
      <c r="L454" s="121"/>
    </row>
    <row r="455" spans="2:12">
      <c r="B455" s="120"/>
      <c r="C455" s="121"/>
      <c r="D455" s="121"/>
      <c r="E455" s="121"/>
      <c r="F455" s="121"/>
      <c r="G455" s="121"/>
      <c r="H455" s="121"/>
      <c r="I455" s="121"/>
      <c r="J455" s="121"/>
      <c r="K455" s="121"/>
      <c r="L455" s="121"/>
    </row>
    <row r="456" spans="2:12">
      <c r="B456" s="120"/>
      <c r="C456" s="121"/>
      <c r="D456" s="121"/>
      <c r="E456" s="121"/>
      <c r="F456" s="121"/>
      <c r="G456" s="121"/>
      <c r="H456" s="121"/>
      <c r="I456" s="121"/>
      <c r="J456" s="121"/>
      <c r="K456" s="121"/>
      <c r="L456" s="121"/>
    </row>
    <row r="457" spans="2:12">
      <c r="B457" s="120"/>
      <c r="C457" s="121"/>
      <c r="D457" s="121"/>
      <c r="E457" s="121"/>
      <c r="F457" s="121"/>
      <c r="G457" s="121"/>
      <c r="H457" s="121"/>
      <c r="I457" s="121"/>
      <c r="J457" s="121"/>
      <c r="K457" s="121"/>
      <c r="L457" s="121"/>
    </row>
    <row r="458" spans="2:12">
      <c r="B458" s="120"/>
      <c r="C458" s="121"/>
      <c r="D458" s="121"/>
      <c r="E458" s="121"/>
      <c r="F458" s="121"/>
      <c r="G458" s="121"/>
      <c r="H458" s="121"/>
      <c r="I458" s="121"/>
      <c r="J458" s="121"/>
      <c r="K458" s="121"/>
      <c r="L458" s="121"/>
    </row>
    <row r="459" spans="2:12">
      <c r="B459" s="120"/>
      <c r="C459" s="121"/>
      <c r="D459" s="121"/>
      <c r="E459" s="121"/>
      <c r="F459" s="121"/>
      <c r="G459" s="121"/>
      <c r="H459" s="121"/>
      <c r="I459" s="121"/>
      <c r="J459" s="121"/>
      <c r="K459" s="121"/>
      <c r="L459" s="121"/>
    </row>
    <row r="460" spans="2:12">
      <c r="B460" s="120"/>
      <c r="C460" s="121"/>
      <c r="D460" s="121"/>
      <c r="E460" s="121"/>
      <c r="F460" s="121"/>
      <c r="G460" s="121"/>
      <c r="H460" s="121"/>
      <c r="I460" s="121"/>
      <c r="J460" s="121"/>
      <c r="K460" s="121"/>
      <c r="L460" s="121"/>
    </row>
    <row r="461" spans="2:12">
      <c r="B461" s="120"/>
      <c r="C461" s="121"/>
      <c r="D461" s="121"/>
      <c r="E461" s="121"/>
      <c r="F461" s="121"/>
      <c r="G461" s="121"/>
      <c r="H461" s="121"/>
      <c r="I461" s="121"/>
      <c r="J461" s="121"/>
      <c r="K461" s="121"/>
      <c r="L461" s="121"/>
    </row>
    <row r="462" spans="2:12">
      <c r="B462" s="120"/>
      <c r="C462" s="121"/>
      <c r="D462" s="121"/>
      <c r="E462" s="121"/>
      <c r="F462" s="121"/>
      <c r="G462" s="121"/>
      <c r="H462" s="121"/>
      <c r="I462" s="121"/>
      <c r="J462" s="121"/>
      <c r="K462" s="121"/>
      <c r="L462" s="121"/>
    </row>
    <row r="463" spans="2:12">
      <c r="B463" s="120"/>
      <c r="C463" s="121"/>
      <c r="D463" s="121"/>
      <c r="E463" s="121"/>
      <c r="F463" s="121"/>
      <c r="G463" s="121"/>
      <c r="H463" s="121"/>
      <c r="I463" s="121"/>
      <c r="J463" s="121"/>
      <c r="K463" s="121"/>
      <c r="L463" s="121"/>
    </row>
    <row r="464" spans="2:12">
      <c r="B464" s="120"/>
      <c r="C464" s="121"/>
      <c r="D464" s="121"/>
      <c r="E464" s="121"/>
      <c r="F464" s="121"/>
      <c r="G464" s="121"/>
      <c r="H464" s="121"/>
      <c r="I464" s="121"/>
      <c r="J464" s="121"/>
      <c r="K464" s="121"/>
      <c r="L464" s="121"/>
    </row>
    <row r="465" spans="2:12">
      <c r="B465" s="120"/>
      <c r="C465" s="121"/>
      <c r="D465" s="121"/>
      <c r="E465" s="121"/>
      <c r="F465" s="121"/>
      <c r="G465" s="121"/>
      <c r="H465" s="121"/>
      <c r="I465" s="121"/>
      <c r="J465" s="121"/>
      <c r="K465" s="121"/>
      <c r="L465" s="121"/>
    </row>
    <row r="466" spans="2:12">
      <c r="B466" s="120"/>
      <c r="C466" s="121"/>
      <c r="D466" s="121"/>
      <c r="E466" s="121"/>
      <c r="F466" s="121"/>
      <c r="G466" s="121"/>
      <c r="H466" s="121"/>
      <c r="I466" s="121"/>
      <c r="J466" s="121"/>
      <c r="K466" s="121"/>
      <c r="L466" s="121"/>
    </row>
    <row r="467" spans="2:12">
      <c r="B467" s="120"/>
      <c r="C467" s="121"/>
      <c r="D467" s="121"/>
      <c r="E467" s="121"/>
      <c r="F467" s="121"/>
      <c r="G467" s="121"/>
      <c r="H467" s="121"/>
      <c r="I467" s="121"/>
      <c r="J467" s="121"/>
      <c r="K467" s="121"/>
      <c r="L467" s="121"/>
    </row>
    <row r="468" spans="2:12">
      <c r="B468" s="120"/>
      <c r="C468" s="121"/>
      <c r="D468" s="121"/>
      <c r="E468" s="121"/>
      <c r="F468" s="121"/>
      <c r="G468" s="121"/>
      <c r="H468" s="121"/>
      <c r="I468" s="121"/>
      <c r="J468" s="121"/>
      <c r="K468" s="121"/>
      <c r="L468" s="121"/>
    </row>
    <row r="469" spans="2:12">
      <c r="B469" s="120"/>
      <c r="C469" s="121"/>
      <c r="D469" s="121"/>
      <c r="E469" s="121"/>
      <c r="F469" s="121"/>
      <c r="G469" s="121"/>
      <c r="H469" s="121"/>
      <c r="I469" s="121"/>
      <c r="J469" s="121"/>
      <c r="K469" s="121"/>
      <c r="L469" s="121"/>
    </row>
    <row r="470" spans="2:12">
      <c r="B470" s="120"/>
      <c r="C470" s="121"/>
      <c r="D470" s="121"/>
      <c r="E470" s="121"/>
      <c r="F470" s="121"/>
      <c r="G470" s="121"/>
      <c r="H470" s="121"/>
      <c r="I470" s="121"/>
      <c r="J470" s="121"/>
      <c r="K470" s="121"/>
      <c r="L470" s="121"/>
    </row>
    <row r="471" spans="2:12">
      <c r="B471" s="120"/>
      <c r="C471" s="121"/>
      <c r="D471" s="121"/>
      <c r="E471" s="121"/>
      <c r="F471" s="121"/>
      <c r="G471" s="121"/>
      <c r="H471" s="121"/>
      <c r="I471" s="121"/>
      <c r="J471" s="121"/>
      <c r="K471" s="121"/>
      <c r="L471" s="121"/>
    </row>
    <row r="472" spans="2:12">
      <c r="B472" s="120"/>
      <c r="C472" s="121"/>
      <c r="D472" s="121"/>
      <c r="E472" s="121"/>
      <c r="F472" s="121"/>
      <c r="G472" s="121"/>
      <c r="H472" s="121"/>
      <c r="I472" s="121"/>
      <c r="J472" s="121"/>
      <c r="K472" s="121"/>
      <c r="L472" s="121"/>
    </row>
    <row r="473" spans="2:12">
      <c r="B473" s="120"/>
      <c r="C473" s="121"/>
      <c r="D473" s="121"/>
      <c r="E473" s="121"/>
      <c r="F473" s="121"/>
      <c r="G473" s="121"/>
      <c r="H473" s="121"/>
      <c r="I473" s="121"/>
      <c r="J473" s="121"/>
      <c r="K473" s="121"/>
      <c r="L473" s="121"/>
    </row>
    <row r="474" spans="2:12">
      <c r="B474" s="120"/>
      <c r="C474" s="121"/>
      <c r="D474" s="121"/>
      <c r="E474" s="121"/>
      <c r="F474" s="121"/>
      <c r="G474" s="121"/>
      <c r="H474" s="121"/>
      <c r="I474" s="121"/>
      <c r="J474" s="121"/>
      <c r="K474" s="121"/>
      <c r="L474" s="121"/>
    </row>
    <row r="475" spans="2:12">
      <c r="B475" s="120"/>
      <c r="C475" s="121"/>
      <c r="D475" s="121"/>
      <c r="E475" s="121"/>
      <c r="F475" s="121"/>
      <c r="G475" s="121"/>
      <c r="H475" s="121"/>
      <c r="I475" s="121"/>
      <c r="J475" s="121"/>
      <c r="K475" s="121"/>
      <c r="L475" s="121"/>
    </row>
    <row r="476" spans="2:12">
      <c r="B476" s="120"/>
      <c r="C476" s="121"/>
      <c r="D476" s="121"/>
      <c r="E476" s="121"/>
      <c r="F476" s="121"/>
      <c r="G476" s="121"/>
      <c r="H476" s="121"/>
      <c r="I476" s="121"/>
      <c r="J476" s="121"/>
      <c r="K476" s="121"/>
      <c r="L476" s="121"/>
    </row>
    <row r="477" spans="2:12">
      <c r="B477" s="120"/>
      <c r="C477" s="121"/>
      <c r="D477" s="121"/>
      <c r="E477" s="121"/>
      <c r="F477" s="121"/>
      <c r="G477" s="121"/>
      <c r="H477" s="121"/>
      <c r="I477" s="121"/>
      <c r="J477" s="121"/>
      <c r="K477" s="121"/>
      <c r="L477" s="121"/>
    </row>
    <row r="478" spans="2:12">
      <c r="B478" s="120"/>
      <c r="C478" s="121"/>
      <c r="D478" s="121"/>
      <c r="E478" s="121"/>
      <c r="F478" s="121"/>
      <c r="G478" s="121"/>
      <c r="H478" s="121"/>
      <c r="I478" s="121"/>
      <c r="J478" s="121"/>
      <c r="K478" s="121"/>
      <c r="L478" s="121"/>
    </row>
    <row r="479" spans="2:12">
      <c r="B479" s="120"/>
      <c r="C479" s="121"/>
      <c r="D479" s="121"/>
      <c r="E479" s="121"/>
      <c r="F479" s="121"/>
      <c r="G479" s="121"/>
      <c r="H479" s="121"/>
      <c r="I479" s="121"/>
      <c r="J479" s="121"/>
      <c r="K479" s="121"/>
      <c r="L479" s="121"/>
    </row>
    <row r="480" spans="2:12">
      <c r="B480" s="120"/>
      <c r="C480" s="121"/>
      <c r="D480" s="121"/>
      <c r="E480" s="121"/>
      <c r="F480" s="121"/>
      <c r="G480" s="121"/>
      <c r="H480" s="121"/>
      <c r="I480" s="121"/>
      <c r="J480" s="121"/>
      <c r="K480" s="121"/>
      <c r="L480" s="121"/>
    </row>
    <row r="481" spans="2:12">
      <c r="B481" s="120"/>
      <c r="C481" s="121"/>
      <c r="D481" s="121"/>
      <c r="E481" s="121"/>
      <c r="F481" s="121"/>
      <c r="G481" s="121"/>
      <c r="H481" s="121"/>
      <c r="I481" s="121"/>
      <c r="J481" s="121"/>
      <c r="K481" s="121"/>
      <c r="L481" s="121"/>
    </row>
    <row r="482" spans="2:12">
      <c r="B482" s="120"/>
      <c r="C482" s="121"/>
      <c r="D482" s="121"/>
      <c r="E482" s="121"/>
      <c r="F482" s="121"/>
      <c r="G482" s="121"/>
      <c r="H482" s="121"/>
      <c r="I482" s="121"/>
      <c r="J482" s="121"/>
      <c r="K482" s="121"/>
      <c r="L482" s="121"/>
    </row>
    <row r="483" spans="2:12">
      <c r="B483" s="120"/>
      <c r="C483" s="121"/>
      <c r="D483" s="121"/>
      <c r="E483" s="121"/>
      <c r="F483" s="121"/>
      <c r="G483" s="121"/>
      <c r="H483" s="121"/>
      <c r="I483" s="121"/>
      <c r="J483" s="121"/>
      <c r="K483" s="121"/>
      <c r="L483" s="121"/>
    </row>
    <row r="484" spans="2:12">
      <c r="B484" s="120"/>
      <c r="C484" s="121"/>
      <c r="D484" s="121"/>
      <c r="E484" s="121"/>
      <c r="F484" s="121"/>
      <c r="G484" s="121"/>
      <c r="H484" s="121"/>
      <c r="I484" s="121"/>
      <c r="J484" s="121"/>
      <c r="K484" s="121"/>
      <c r="L484" s="121"/>
    </row>
    <row r="485" spans="2:12">
      <c r="B485" s="120"/>
      <c r="C485" s="121"/>
      <c r="D485" s="121"/>
      <c r="E485" s="121"/>
      <c r="F485" s="121"/>
      <c r="G485" s="121"/>
      <c r="H485" s="121"/>
      <c r="I485" s="121"/>
      <c r="J485" s="121"/>
      <c r="K485" s="121"/>
      <c r="L485" s="121"/>
    </row>
    <row r="486" spans="2:12">
      <c r="B486" s="120"/>
      <c r="C486" s="121"/>
      <c r="D486" s="121"/>
      <c r="E486" s="121"/>
      <c r="F486" s="121"/>
      <c r="G486" s="121"/>
      <c r="H486" s="121"/>
      <c r="I486" s="121"/>
      <c r="J486" s="121"/>
      <c r="K486" s="121"/>
      <c r="L486" s="121"/>
    </row>
    <row r="487" spans="2:12">
      <c r="B487" s="120"/>
      <c r="C487" s="121"/>
      <c r="D487" s="121"/>
      <c r="E487" s="121"/>
      <c r="F487" s="121"/>
      <c r="G487" s="121"/>
      <c r="H487" s="121"/>
      <c r="I487" s="121"/>
      <c r="J487" s="121"/>
      <c r="K487" s="121"/>
      <c r="L487" s="121"/>
    </row>
    <row r="488" spans="2:12">
      <c r="B488" s="120"/>
      <c r="C488" s="121"/>
      <c r="D488" s="121"/>
      <c r="E488" s="121"/>
      <c r="F488" s="121"/>
      <c r="G488" s="121"/>
      <c r="H488" s="121"/>
      <c r="I488" s="121"/>
      <c r="J488" s="121"/>
      <c r="K488" s="121"/>
      <c r="L488" s="121"/>
    </row>
    <row r="489" spans="2:12">
      <c r="B489" s="120"/>
      <c r="C489" s="121"/>
      <c r="D489" s="121"/>
      <c r="E489" s="121"/>
      <c r="F489" s="121"/>
      <c r="G489" s="121"/>
      <c r="H489" s="121"/>
      <c r="I489" s="121"/>
      <c r="J489" s="121"/>
      <c r="K489" s="121"/>
      <c r="L489" s="121"/>
    </row>
    <row r="490" spans="2:12">
      <c r="B490" s="120"/>
      <c r="C490" s="121"/>
      <c r="D490" s="121"/>
      <c r="E490" s="121"/>
      <c r="F490" s="121"/>
      <c r="G490" s="121"/>
      <c r="H490" s="121"/>
      <c r="I490" s="121"/>
      <c r="J490" s="121"/>
      <c r="K490" s="121"/>
      <c r="L490" s="121"/>
    </row>
    <row r="491" spans="2:12">
      <c r="B491" s="120"/>
      <c r="C491" s="121"/>
      <c r="D491" s="121"/>
      <c r="E491" s="121"/>
      <c r="F491" s="121"/>
      <c r="G491" s="121"/>
      <c r="H491" s="121"/>
      <c r="I491" s="121"/>
      <c r="J491" s="121"/>
      <c r="K491" s="121"/>
      <c r="L491" s="121"/>
    </row>
    <row r="492" spans="2:12">
      <c r="B492" s="120"/>
      <c r="C492" s="121"/>
      <c r="D492" s="121"/>
      <c r="E492" s="121"/>
      <c r="F492" s="121"/>
      <c r="G492" s="121"/>
      <c r="H492" s="121"/>
      <c r="I492" s="121"/>
      <c r="J492" s="121"/>
      <c r="K492" s="121"/>
      <c r="L492" s="121"/>
    </row>
    <row r="493" spans="2:12">
      <c r="B493" s="120"/>
      <c r="C493" s="121"/>
      <c r="D493" s="121"/>
      <c r="E493" s="121"/>
      <c r="F493" s="121"/>
      <c r="G493" s="121"/>
      <c r="H493" s="121"/>
      <c r="I493" s="121"/>
      <c r="J493" s="121"/>
      <c r="K493" s="121"/>
      <c r="L493" s="121"/>
    </row>
    <row r="494" spans="2:12">
      <c r="B494" s="120"/>
      <c r="C494" s="121"/>
      <c r="D494" s="121"/>
      <c r="E494" s="121"/>
      <c r="F494" s="121"/>
      <c r="G494" s="121"/>
      <c r="H494" s="121"/>
      <c r="I494" s="121"/>
      <c r="J494" s="121"/>
      <c r="K494" s="121"/>
      <c r="L494" s="121"/>
    </row>
    <row r="495" spans="2:12">
      <c r="B495" s="120"/>
      <c r="C495" s="121"/>
      <c r="D495" s="121"/>
      <c r="E495" s="121"/>
      <c r="F495" s="121"/>
      <c r="G495" s="121"/>
      <c r="H495" s="121"/>
      <c r="I495" s="121"/>
      <c r="J495" s="121"/>
      <c r="K495" s="121"/>
      <c r="L495" s="121"/>
    </row>
    <row r="496" spans="2:12">
      <c r="B496" s="120"/>
      <c r="C496" s="121"/>
      <c r="D496" s="121"/>
      <c r="E496" s="121"/>
      <c r="F496" s="121"/>
      <c r="G496" s="121"/>
      <c r="H496" s="121"/>
      <c r="I496" s="121"/>
      <c r="J496" s="121"/>
      <c r="K496" s="121"/>
      <c r="L496" s="121"/>
    </row>
    <row r="497" spans="2:12">
      <c r="B497" s="120"/>
      <c r="C497" s="121"/>
      <c r="D497" s="121"/>
      <c r="E497" s="121"/>
      <c r="F497" s="121"/>
      <c r="G497" s="121"/>
      <c r="H497" s="121"/>
      <c r="I497" s="121"/>
      <c r="J497" s="121"/>
      <c r="K497" s="121"/>
      <c r="L497" s="121"/>
    </row>
    <row r="498" spans="2:12">
      <c r="B498" s="120"/>
      <c r="C498" s="121"/>
      <c r="D498" s="121"/>
      <c r="E498" s="121"/>
      <c r="F498" s="121"/>
      <c r="G498" s="121"/>
      <c r="H498" s="121"/>
      <c r="I498" s="121"/>
      <c r="J498" s="121"/>
      <c r="K498" s="121"/>
      <c r="L498" s="121"/>
    </row>
    <row r="499" spans="2:12">
      <c r="B499" s="120"/>
      <c r="C499" s="121"/>
      <c r="D499" s="121"/>
      <c r="E499" s="121"/>
      <c r="F499" s="121"/>
      <c r="G499" s="121"/>
      <c r="H499" s="121"/>
      <c r="I499" s="121"/>
      <c r="J499" s="121"/>
      <c r="K499" s="121"/>
      <c r="L499" s="121"/>
    </row>
    <row r="500" spans="2:12">
      <c r="B500" s="120"/>
      <c r="C500" s="121"/>
      <c r="D500" s="121"/>
      <c r="E500" s="121"/>
      <c r="F500" s="121"/>
      <c r="G500" s="121"/>
      <c r="H500" s="121"/>
      <c r="I500" s="121"/>
      <c r="J500" s="121"/>
      <c r="K500" s="121"/>
      <c r="L500" s="121"/>
    </row>
    <row r="501" spans="2:12">
      <c r="B501" s="120"/>
      <c r="C501" s="121"/>
      <c r="D501" s="121"/>
      <c r="E501" s="121"/>
      <c r="F501" s="121"/>
      <c r="G501" s="121"/>
      <c r="H501" s="121"/>
      <c r="I501" s="121"/>
      <c r="J501" s="121"/>
      <c r="K501" s="121"/>
      <c r="L501" s="121"/>
    </row>
    <row r="502" spans="2:12">
      <c r="B502" s="120"/>
      <c r="C502" s="121"/>
      <c r="D502" s="121"/>
      <c r="E502" s="121"/>
      <c r="F502" s="121"/>
      <c r="G502" s="121"/>
      <c r="H502" s="121"/>
      <c r="I502" s="121"/>
      <c r="J502" s="121"/>
      <c r="K502" s="121"/>
      <c r="L502" s="121"/>
    </row>
    <row r="503" spans="2:12">
      <c r="B503" s="120"/>
      <c r="C503" s="121"/>
      <c r="D503" s="121"/>
      <c r="E503" s="121"/>
      <c r="F503" s="121"/>
      <c r="G503" s="121"/>
      <c r="H503" s="121"/>
      <c r="I503" s="121"/>
      <c r="J503" s="121"/>
      <c r="K503" s="121"/>
      <c r="L503" s="121"/>
    </row>
    <row r="504" spans="2:12">
      <c r="B504" s="120"/>
      <c r="C504" s="121"/>
      <c r="D504" s="121"/>
      <c r="E504" s="121"/>
      <c r="F504" s="121"/>
      <c r="G504" s="121"/>
      <c r="H504" s="121"/>
      <c r="I504" s="121"/>
      <c r="J504" s="121"/>
      <c r="K504" s="121"/>
      <c r="L504" s="121"/>
    </row>
    <row r="505" spans="2:12">
      <c r="B505" s="120"/>
      <c r="C505" s="121"/>
      <c r="D505" s="121"/>
      <c r="E505" s="121"/>
      <c r="F505" s="121"/>
      <c r="G505" s="121"/>
      <c r="H505" s="121"/>
      <c r="I505" s="121"/>
      <c r="J505" s="121"/>
      <c r="K505" s="121"/>
      <c r="L505" s="121"/>
    </row>
    <row r="506" spans="2:12">
      <c r="B506" s="120"/>
      <c r="C506" s="121"/>
      <c r="D506" s="121"/>
      <c r="E506" s="121"/>
      <c r="F506" s="121"/>
      <c r="G506" s="121"/>
      <c r="H506" s="121"/>
      <c r="I506" s="121"/>
      <c r="J506" s="121"/>
      <c r="K506" s="121"/>
      <c r="L506" s="121"/>
    </row>
    <row r="507" spans="2:12">
      <c r="B507" s="120"/>
      <c r="C507" s="121"/>
      <c r="D507" s="121"/>
      <c r="E507" s="121"/>
      <c r="F507" s="121"/>
      <c r="G507" s="121"/>
      <c r="H507" s="121"/>
      <c r="I507" s="121"/>
      <c r="J507" s="121"/>
      <c r="K507" s="121"/>
      <c r="L507" s="121"/>
    </row>
    <row r="508" spans="2:12">
      <c r="B508" s="120"/>
      <c r="C508" s="121"/>
      <c r="D508" s="121"/>
      <c r="E508" s="121"/>
      <c r="F508" s="121"/>
      <c r="G508" s="121"/>
      <c r="H508" s="121"/>
      <c r="I508" s="121"/>
      <c r="J508" s="121"/>
      <c r="K508" s="121"/>
      <c r="L508" s="121"/>
    </row>
    <row r="509" spans="2:12">
      <c r="B509" s="120"/>
      <c r="C509" s="121"/>
      <c r="D509" s="121"/>
      <c r="E509" s="121"/>
      <c r="F509" s="121"/>
      <c r="G509" s="121"/>
      <c r="H509" s="121"/>
      <c r="I509" s="121"/>
      <c r="J509" s="121"/>
      <c r="K509" s="121"/>
      <c r="L509" s="121"/>
    </row>
    <row r="510" spans="2:12">
      <c r="B510" s="120"/>
      <c r="C510" s="121"/>
      <c r="D510" s="121"/>
      <c r="E510" s="121"/>
      <c r="F510" s="121"/>
      <c r="G510" s="121"/>
      <c r="H510" s="121"/>
      <c r="I510" s="121"/>
      <c r="J510" s="121"/>
      <c r="K510" s="121"/>
      <c r="L510" s="121"/>
    </row>
    <row r="511" spans="2:12">
      <c r="B511" s="120"/>
      <c r="C511" s="121"/>
      <c r="D511" s="121"/>
      <c r="E511" s="121"/>
      <c r="F511" s="121"/>
      <c r="G511" s="121"/>
      <c r="H511" s="121"/>
      <c r="I511" s="121"/>
      <c r="J511" s="121"/>
      <c r="K511" s="121"/>
      <c r="L511" s="121"/>
    </row>
    <row r="512" spans="2:12">
      <c r="B512" s="120"/>
      <c r="C512" s="121"/>
      <c r="D512" s="121"/>
      <c r="E512" s="121"/>
      <c r="F512" s="121"/>
      <c r="G512" s="121"/>
      <c r="H512" s="121"/>
      <c r="I512" s="121"/>
      <c r="J512" s="121"/>
      <c r="K512" s="121"/>
      <c r="L512" s="121"/>
    </row>
    <row r="513" spans="2:12">
      <c r="B513" s="120"/>
      <c r="C513" s="121"/>
      <c r="D513" s="121"/>
      <c r="E513" s="121"/>
      <c r="F513" s="121"/>
      <c r="G513" s="121"/>
      <c r="H513" s="121"/>
      <c r="I513" s="121"/>
      <c r="J513" s="121"/>
      <c r="K513" s="121"/>
      <c r="L513" s="121"/>
    </row>
    <row r="514" spans="2:12">
      <c r="B514" s="120"/>
      <c r="C514" s="121"/>
      <c r="D514" s="121"/>
      <c r="E514" s="121"/>
      <c r="F514" s="121"/>
      <c r="G514" s="121"/>
      <c r="H514" s="121"/>
      <c r="I514" s="121"/>
      <c r="J514" s="121"/>
      <c r="K514" s="121"/>
      <c r="L514" s="121"/>
    </row>
    <row r="515" spans="2:12">
      <c r="B515" s="120"/>
      <c r="C515" s="121"/>
      <c r="D515" s="121"/>
      <c r="E515" s="121"/>
      <c r="F515" s="121"/>
      <c r="G515" s="121"/>
      <c r="H515" s="121"/>
      <c r="I515" s="121"/>
      <c r="J515" s="121"/>
      <c r="K515" s="121"/>
      <c r="L515" s="121"/>
    </row>
    <row r="516" spans="2:12">
      <c r="B516" s="120"/>
      <c r="C516" s="121"/>
      <c r="D516" s="121"/>
      <c r="E516" s="121"/>
      <c r="F516" s="121"/>
      <c r="G516" s="121"/>
      <c r="H516" s="121"/>
      <c r="I516" s="121"/>
      <c r="J516" s="121"/>
      <c r="K516" s="121"/>
      <c r="L516" s="121"/>
    </row>
    <row r="517" spans="2:12">
      <c r="B517" s="120"/>
      <c r="C517" s="121"/>
      <c r="D517" s="121"/>
      <c r="E517" s="121"/>
      <c r="F517" s="121"/>
      <c r="G517" s="121"/>
      <c r="H517" s="121"/>
      <c r="I517" s="121"/>
      <c r="J517" s="121"/>
      <c r="K517" s="121"/>
      <c r="L517" s="121"/>
    </row>
    <row r="518" spans="2:12">
      <c r="B518" s="120"/>
      <c r="C518" s="121"/>
      <c r="D518" s="121"/>
      <c r="E518" s="121"/>
      <c r="F518" s="121"/>
      <c r="G518" s="121"/>
      <c r="H518" s="121"/>
      <c r="I518" s="121"/>
      <c r="J518" s="121"/>
      <c r="K518" s="121"/>
      <c r="L518" s="121"/>
    </row>
    <row r="519" spans="2:12">
      <c r="B519" s="120"/>
      <c r="C519" s="121"/>
      <c r="D519" s="121"/>
      <c r="E519" s="121"/>
      <c r="F519" s="121"/>
      <c r="G519" s="121"/>
      <c r="H519" s="121"/>
      <c r="I519" s="121"/>
      <c r="J519" s="121"/>
      <c r="K519" s="121"/>
      <c r="L519" s="121"/>
    </row>
    <row r="520" spans="2:12">
      <c r="B520" s="120"/>
      <c r="C520" s="121"/>
      <c r="D520" s="121"/>
      <c r="E520" s="121"/>
      <c r="F520" s="121"/>
      <c r="G520" s="121"/>
      <c r="H520" s="121"/>
      <c r="I520" s="121"/>
      <c r="J520" s="121"/>
      <c r="K520" s="121"/>
      <c r="L520" s="121"/>
    </row>
    <row r="521" spans="2:12">
      <c r="B521" s="120"/>
      <c r="C521" s="121"/>
      <c r="D521" s="121"/>
      <c r="E521" s="121"/>
      <c r="F521" s="121"/>
      <c r="G521" s="121"/>
      <c r="H521" s="121"/>
      <c r="I521" s="121"/>
      <c r="J521" s="121"/>
      <c r="K521" s="121"/>
      <c r="L521" s="121"/>
    </row>
    <row r="522" spans="2:12">
      <c r="B522" s="120"/>
      <c r="C522" s="121"/>
      <c r="D522" s="121"/>
      <c r="E522" s="121"/>
      <c r="F522" s="121"/>
      <c r="G522" s="121"/>
      <c r="H522" s="121"/>
      <c r="I522" s="121"/>
      <c r="J522" s="121"/>
      <c r="K522" s="121"/>
      <c r="L522" s="121"/>
    </row>
    <row r="523" spans="2:12">
      <c r="B523" s="120"/>
      <c r="C523" s="121"/>
      <c r="D523" s="121"/>
      <c r="E523" s="121"/>
      <c r="F523" s="121"/>
      <c r="G523" s="121"/>
      <c r="H523" s="121"/>
      <c r="I523" s="121"/>
      <c r="J523" s="121"/>
      <c r="K523" s="121"/>
      <c r="L523" s="121"/>
    </row>
    <row r="524" spans="2:12">
      <c r="B524" s="120"/>
      <c r="C524" s="121"/>
      <c r="D524" s="121"/>
      <c r="E524" s="121"/>
      <c r="F524" s="121"/>
      <c r="G524" s="121"/>
      <c r="H524" s="121"/>
      <c r="I524" s="121"/>
      <c r="J524" s="121"/>
      <c r="K524" s="121"/>
      <c r="L524" s="121"/>
    </row>
    <row r="525" spans="2:12">
      <c r="B525" s="120"/>
      <c r="C525" s="121"/>
      <c r="D525" s="121"/>
      <c r="E525" s="121"/>
      <c r="F525" s="121"/>
      <c r="G525" s="121"/>
      <c r="H525" s="121"/>
      <c r="I525" s="121"/>
      <c r="J525" s="121"/>
      <c r="K525" s="121"/>
      <c r="L525" s="121"/>
    </row>
    <row r="526" spans="2:12">
      <c r="B526" s="120"/>
      <c r="C526" s="121"/>
      <c r="D526" s="121"/>
      <c r="E526" s="121"/>
      <c r="F526" s="121"/>
      <c r="G526" s="121"/>
      <c r="H526" s="121"/>
      <c r="I526" s="121"/>
      <c r="J526" s="121"/>
      <c r="K526" s="121"/>
      <c r="L526" s="121"/>
    </row>
    <row r="527" spans="2:12">
      <c r="B527" s="120"/>
      <c r="C527" s="121"/>
      <c r="D527" s="121"/>
      <c r="E527" s="121"/>
      <c r="F527" s="121"/>
      <c r="G527" s="121"/>
      <c r="H527" s="121"/>
      <c r="I527" s="121"/>
      <c r="J527" s="121"/>
      <c r="K527" s="121"/>
      <c r="L527" s="121"/>
    </row>
    <row r="528" spans="2:12">
      <c r="B528" s="120"/>
      <c r="C528" s="121"/>
      <c r="D528" s="121"/>
      <c r="E528" s="121"/>
      <c r="F528" s="121"/>
      <c r="G528" s="121"/>
      <c r="H528" s="121"/>
      <c r="I528" s="121"/>
      <c r="J528" s="121"/>
      <c r="K528" s="121"/>
      <c r="L528" s="121"/>
    </row>
    <row r="529" spans="2:12">
      <c r="B529" s="120"/>
      <c r="C529" s="121"/>
      <c r="D529" s="121"/>
      <c r="E529" s="121"/>
      <c r="F529" s="121"/>
      <c r="G529" s="121"/>
      <c r="H529" s="121"/>
      <c r="I529" s="121"/>
      <c r="J529" s="121"/>
      <c r="K529" s="121"/>
      <c r="L529" s="121"/>
    </row>
    <row r="530" spans="2:12">
      <c r="B530" s="120"/>
      <c r="C530" s="121"/>
      <c r="D530" s="121"/>
      <c r="E530" s="121"/>
      <c r="F530" s="121"/>
      <c r="G530" s="121"/>
      <c r="H530" s="121"/>
      <c r="I530" s="121"/>
      <c r="J530" s="121"/>
      <c r="K530" s="121"/>
      <c r="L530" s="121"/>
    </row>
    <row r="531" spans="2:12">
      <c r="B531" s="120"/>
      <c r="C531" s="121"/>
      <c r="D531" s="121"/>
      <c r="E531" s="121"/>
      <c r="F531" s="121"/>
      <c r="G531" s="121"/>
      <c r="H531" s="121"/>
      <c r="I531" s="121"/>
      <c r="J531" s="121"/>
      <c r="K531" s="121"/>
      <c r="L531" s="121"/>
    </row>
    <row r="532" spans="2:12">
      <c r="B532" s="120"/>
      <c r="C532" s="121"/>
      <c r="D532" s="121"/>
      <c r="E532" s="121"/>
      <c r="F532" s="121"/>
      <c r="G532" s="121"/>
      <c r="H532" s="121"/>
      <c r="I532" s="121"/>
      <c r="J532" s="121"/>
      <c r="K532" s="121"/>
      <c r="L532" s="121"/>
    </row>
    <row r="533" spans="2:12">
      <c r="B533" s="120"/>
      <c r="C533" s="121"/>
      <c r="D533" s="121"/>
      <c r="E533" s="121"/>
      <c r="F533" s="121"/>
      <c r="G533" s="121"/>
      <c r="H533" s="121"/>
      <c r="I533" s="121"/>
      <c r="J533" s="121"/>
      <c r="K533" s="121"/>
      <c r="L533" s="121"/>
    </row>
    <row r="534" spans="2:12">
      <c r="B534" s="120"/>
      <c r="C534" s="121"/>
      <c r="D534" s="121"/>
      <c r="E534" s="121"/>
      <c r="F534" s="121"/>
      <c r="G534" s="121"/>
      <c r="H534" s="121"/>
      <c r="I534" s="121"/>
      <c r="J534" s="121"/>
      <c r="K534" s="121"/>
      <c r="L534" s="121"/>
    </row>
    <row r="535" spans="2:12">
      <c r="B535" s="120"/>
      <c r="C535" s="121"/>
      <c r="D535" s="121"/>
      <c r="E535" s="121"/>
      <c r="F535" s="121"/>
      <c r="G535" s="121"/>
      <c r="H535" s="121"/>
      <c r="I535" s="121"/>
      <c r="J535" s="121"/>
      <c r="K535" s="121"/>
      <c r="L535" s="121"/>
    </row>
    <row r="536" spans="2:12">
      <c r="B536" s="120"/>
      <c r="C536" s="121"/>
      <c r="D536" s="121"/>
      <c r="E536" s="121"/>
      <c r="F536" s="121"/>
      <c r="G536" s="121"/>
      <c r="H536" s="121"/>
      <c r="I536" s="121"/>
      <c r="J536" s="121"/>
      <c r="K536" s="121"/>
      <c r="L536" s="121"/>
    </row>
    <row r="537" spans="2:12">
      <c r="B537" s="120"/>
      <c r="C537" s="121"/>
      <c r="D537" s="121"/>
      <c r="E537" s="121"/>
      <c r="F537" s="121"/>
      <c r="G537" s="121"/>
      <c r="H537" s="121"/>
      <c r="I537" s="121"/>
      <c r="J537" s="121"/>
      <c r="K537" s="121"/>
      <c r="L537" s="121"/>
    </row>
    <row r="538" spans="2:12">
      <c r="B538" s="120"/>
      <c r="C538" s="121"/>
      <c r="D538" s="121"/>
      <c r="E538" s="121"/>
      <c r="F538" s="121"/>
      <c r="G538" s="121"/>
      <c r="H538" s="121"/>
      <c r="I538" s="121"/>
      <c r="J538" s="121"/>
      <c r="K538" s="121"/>
      <c r="L538" s="121"/>
    </row>
    <row r="539" spans="2:12">
      <c r="B539" s="120"/>
      <c r="C539" s="121"/>
      <c r="D539" s="121"/>
      <c r="E539" s="121"/>
      <c r="F539" s="121"/>
      <c r="G539" s="121"/>
      <c r="H539" s="121"/>
      <c r="I539" s="121"/>
      <c r="J539" s="121"/>
      <c r="K539" s="121"/>
      <c r="L539" s="121"/>
    </row>
    <row r="540" spans="2:12">
      <c r="B540" s="120"/>
      <c r="C540" s="121"/>
      <c r="D540" s="121"/>
      <c r="E540" s="121"/>
      <c r="F540" s="121"/>
      <c r="G540" s="121"/>
      <c r="H540" s="121"/>
      <c r="I540" s="121"/>
      <c r="J540" s="121"/>
      <c r="K540" s="121"/>
      <c r="L540" s="121"/>
    </row>
    <row r="541" spans="2:12">
      <c r="B541" s="120"/>
      <c r="C541" s="121"/>
      <c r="D541" s="121"/>
      <c r="E541" s="121"/>
      <c r="F541" s="121"/>
      <c r="G541" s="121"/>
      <c r="H541" s="121"/>
      <c r="I541" s="121"/>
      <c r="J541" s="121"/>
      <c r="K541" s="121"/>
      <c r="L541" s="121"/>
    </row>
    <row r="542" spans="2:12">
      <c r="B542" s="120"/>
      <c r="C542" s="121"/>
      <c r="D542" s="121"/>
      <c r="E542" s="121"/>
      <c r="F542" s="121"/>
      <c r="G542" s="121"/>
      <c r="H542" s="121"/>
      <c r="I542" s="121"/>
      <c r="J542" s="121"/>
      <c r="K542" s="121"/>
      <c r="L542" s="121"/>
    </row>
    <row r="543" spans="2:12">
      <c r="B543" s="120"/>
      <c r="C543" s="121"/>
      <c r="D543" s="121"/>
      <c r="E543" s="121"/>
      <c r="F543" s="121"/>
      <c r="G543" s="121"/>
      <c r="H543" s="121"/>
      <c r="I543" s="121"/>
      <c r="J543" s="121"/>
      <c r="K543" s="121"/>
      <c r="L543" s="121"/>
    </row>
    <row r="544" spans="2:12">
      <c r="B544" s="120"/>
      <c r="C544" s="121"/>
      <c r="D544" s="121"/>
      <c r="E544" s="121"/>
      <c r="F544" s="121"/>
      <c r="G544" s="121"/>
      <c r="H544" s="121"/>
      <c r="I544" s="121"/>
      <c r="J544" s="121"/>
      <c r="K544" s="121"/>
      <c r="L544" s="121"/>
    </row>
    <row r="545" spans="2:12">
      <c r="B545" s="120"/>
      <c r="C545" s="121"/>
      <c r="D545" s="121"/>
      <c r="E545" s="121"/>
      <c r="F545" s="121"/>
      <c r="G545" s="121"/>
      <c r="H545" s="121"/>
      <c r="I545" s="121"/>
      <c r="J545" s="121"/>
      <c r="K545" s="121"/>
      <c r="L545" s="121"/>
    </row>
    <row r="546" spans="2:12">
      <c r="B546" s="120"/>
      <c r="C546" s="121"/>
      <c r="D546" s="121"/>
      <c r="E546" s="121"/>
      <c r="F546" s="121"/>
      <c r="G546" s="121"/>
      <c r="H546" s="121"/>
      <c r="I546" s="121"/>
      <c r="J546" s="121"/>
      <c r="K546" s="121"/>
      <c r="L546" s="121"/>
    </row>
    <row r="547" spans="2:12">
      <c r="B547" s="120"/>
      <c r="C547" s="121"/>
      <c r="D547" s="121"/>
      <c r="E547" s="121"/>
      <c r="F547" s="121"/>
      <c r="G547" s="121"/>
      <c r="H547" s="121"/>
      <c r="I547" s="121"/>
      <c r="J547" s="121"/>
      <c r="K547" s="121"/>
      <c r="L547" s="121"/>
    </row>
    <row r="548" spans="2:12">
      <c r="B548" s="120"/>
      <c r="C548" s="121"/>
      <c r="D548" s="121"/>
      <c r="E548" s="121"/>
      <c r="F548" s="121"/>
      <c r="G548" s="121"/>
      <c r="H548" s="121"/>
      <c r="I548" s="121"/>
      <c r="J548" s="121"/>
      <c r="K548" s="121"/>
      <c r="L548" s="121"/>
    </row>
    <row r="549" spans="2:12">
      <c r="B549" s="120"/>
      <c r="C549" s="121"/>
      <c r="D549" s="121"/>
      <c r="E549" s="121"/>
      <c r="F549" s="121"/>
      <c r="G549" s="121"/>
      <c r="H549" s="121"/>
      <c r="I549" s="121"/>
      <c r="J549" s="121"/>
      <c r="K549" s="121"/>
      <c r="L549" s="121"/>
    </row>
    <row r="550" spans="2:12">
      <c r="B550" s="120"/>
      <c r="C550" s="121"/>
      <c r="D550" s="121"/>
      <c r="E550" s="121"/>
      <c r="F550" s="121"/>
      <c r="G550" s="121"/>
      <c r="H550" s="121"/>
      <c r="I550" s="121"/>
      <c r="J550" s="121"/>
      <c r="K550" s="121"/>
      <c r="L550" s="121"/>
    </row>
    <row r="551" spans="2:12">
      <c r="B551" s="120"/>
      <c r="C551" s="121"/>
      <c r="D551" s="121"/>
      <c r="E551" s="121"/>
      <c r="F551" s="121"/>
      <c r="G551" s="121"/>
      <c r="H551" s="121"/>
      <c r="I551" s="121"/>
      <c r="J551" s="121"/>
      <c r="K551" s="121"/>
      <c r="L551" s="121"/>
    </row>
    <row r="552" spans="2:12">
      <c r="B552" s="120"/>
      <c r="C552" s="121"/>
      <c r="D552" s="121"/>
      <c r="E552" s="121"/>
      <c r="F552" s="121"/>
      <c r="G552" s="121"/>
      <c r="H552" s="121"/>
      <c r="I552" s="121"/>
      <c r="J552" s="121"/>
      <c r="K552" s="121"/>
      <c r="L552" s="121"/>
    </row>
    <row r="553" spans="2:12">
      <c r="B553" s="120"/>
      <c r="C553" s="121"/>
      <c r="D553" s="121"/>
      <c r="E553" s="121"/>
      <c r="F553" s="121"/>
      <c r="G553" s="121"/>
      <c r="H553" s="121"/>
      <c r="I553" s="121"/>
      <c r="J553" s="121"/>
      <c r="K553" s="121"/>
      <c r="L553" s="121"/>
    </row>
    <row r="554" spans="2:12">
      <c r="B554" s="120"/>
      <c r="C554" s="121"/>
      <c r="D554" s="121"/>
      <c r="E554" s="121"/>
      <c r="F554" s="121"/>
      <c r="G554" s="121"/>
      <c r="H554" s="121"/>
      <c r="I554" s="121"/>
      <c r="J554" s="121"/>
      <c r="K554" s="121"/>
      <c r="L554" s="121"/>
    </row>
    <row r="555" spans="2:12">
      <c r="B555" s="120"/>
      <c r="C555" s="121"/>
      <c r="D555" s="121"/>
      <c r="E555" s="121"/>
      <c r="F555" s="121"/>
      <c r="G555" s="121"/>
      <c r="H555" s="121"/>
      <c r="I555" s="121"/>
      <c r="J555" s="121"/>
      <c r="K555" s="121"/>
      <c r="L555" s="121"/>
    </row>
    <row r="556" spans="2:12">
      <c r="B556" s="120"/>
      <c r="C556" s="121"/>
      <c r="D556" s="121"/>
      <c r="E556" s="121"/>
      <c r="F556" s="121"/>
      <c r="G556" s="121"/>
      <c r="H556" s="121"/>
      <c r="I556" s="121"/>
      <c r="J556" s="121"/>
      <c r="K556" s="121"/>
      <c r="L556" s="121"/>
    </row>
    <row r="557" spans="2:12">
      <c r="B557" s="120"/>
      <c r="C557" s="121"/>
      <c r="D557" s="121"/>
      <c r="E557" s="121"/>
      <c r="F557" s="121"/>
      <c r="G557" s="121"/>
      <c r="H557" s="121"/>
      <c r="I557" s="121"/>
      <c r="J557" s="121"/>
      <c r="K557" s="121"/>
      <c r="L557" s="121"/>
    </row>
    <row r="558" spans="2:12">
      <c r="B558" s="120"/>
      <c r="C558" s="121"/>
      <c r="D558" s="121"/>
      <c r="E558" s="121"/>
      <c r="F558" s="121"/>
      <c r="G558" s="121"/>
      <c r="H558" s="121"/>
      <c r="I558" s="121"/>
      <c r="J558" s="121"/>
      <c r="K558" s="121"/>
      <c r="L558" s="121"/>
    </row>
    <row r="559" spans="2:12">
      <c r="B559" s="120"/>
      <c r="C559" s="121"/>
      <c r="D559" s="121"/>
      <c r="E559" s="121"/>
      <c r="F559" s="121"/>
      <c r="G559" s="121"/>
      <c r="H559" s="121"/>
      <c r="I559" s="121"/>
      <c r="J559" s="121"/>
      <c r="K559" s="121"/>
      <c r="L559" s="121"/>
    </row>
    <row r="560" spans="2:12">
      <c r="B560" s="120"/>
      <c r="C560" s="121"/>
      <c r="D560" s="121"/>
      <c r="E560" s="121"/>
      <c r="F560" s="121"/>
      <c r="G560" s="121"/>
      <c r="H560" s="121"/>
      <c r="I560" s="121"/>
      <c r="J560" s="121"/>
      <c r="K560" s="121"/>
      <c r="L560" s="121"/>
    </row>
    <row r="561" spans="2:12">
      <c r="B561" s="120"/>
      <c r="C561" s="121"/>
      <c r="D561" s="121"/>
      <c r="E561" s="121"/>
      <c r="F561" s="121"/>
      <c r="G561" s="121"/>
      <c r="H561" s="121"/>
      <c r="I561" s="121"/>
      <c r="J561" s="121"/>
      <c r="K561" s="121"/>
      <c r="L561" s="121"/>
    </row>
    <row r="562" spans="2:12">
      <c r="B562" s="120"/>
      <c r="C562" s="121"/>
      <c r="D562" s="121"/>
      <c r="E562" s="121"/>
      <c r="F562" s="121"/>
      <c r="G562" s="121"/>
      <c r="H562" s="121"/>
      <c r="I562" s="121"/>
      <c r="J562" s="121"/>
      <c r="K562" s="121"/>
      <c r="L562" s="121"/>
    </row>
    <row r="563" spans="2:12">
      <c r="B563" s="120"/>
      <c r="C563" s="121"/>
      <c r="D563" s="121"/>
      <c r="E563" s="121"/>
      <c r="F563" s="121"/>
      <c r="G563" s="121"/>
      <c r="H563" s="121"/>
      <c r="I563" s="121"/>
      <c r="J563" s="121"/>
      <c r="K563" s="121"/>
      <c r="L563" s="121"/>
    </row>
    <row r="564" spans="2:12">
      <c r="B564" s="120"/>
      <c r="C564" s="121"/>
      <c r="D564" s="121"/>
      <c r="E564" s="121"/>
      <c r="F564" s="121"/>
      <c r="G564" s="121"/>
      <c r="H564" s="121"/>
      <c r="I564" s="121"/>
      <c r="J564" s="121"/>
      <c r="K564" s="121"/>
      <c r="L564" s="121"/>
    </row>
    <row r="565" spans="2:12">
      <c r="B565" s="120"/>
      <c r="C565" s="121"/>
      <c r="D565" s="121"/>
      <c r="E565" s="121"/>
      <c r="F565" s="121"/>
      <c r="G565" s="121"/>
      <c r="H565" s="121"/>
      <c r="I565" s="121"/>
      <c r="J565" s="121"/>
      <c r="K565" s="121"/>
      <c r="L565" s="121"/>
    </row>
    <row r="566" spans="2:12">
      <c r="B566" s="120"/>
      <c r="C566" s="121"/>
      <c r="D566" s="121"/>
      <c r="E566" s="121"/>
      <c r="F566" s="121"/>
      <c r="G566" s="121"/>
      <c r="H566" s="121"/>
      <c r="I566" s="121"/>
      <c r="J566" s="121"/>
      <c r="K566" s="121"/>
      <c r="L566" s="121"/>
    </row>
    <row r="567" spans="2:12">
      <c r="B567" s="120"/>
      <c r="C567" s="121"/>
      <c r="D567" s="121"/>
      <c r="E567" s="121"/>
      <c r="F567" s="121"/>
      <c r="G567" s="121"/>
      <c r="H567" s="121"/>
      <c r="I567" s="121"/>
      <c r="J567" s="121"/>
      <c r="K567" s="121"/>
      <c r="L567" s="121"/>
    </row>
    <row r="568" spans="2:12">
      <c r="B568" s="120"/>
      <c r="C568" s="121"/>
      <c r="D568" s="121"/>
      <c r="E568" s="121"/>
      <c r="F568" s="121"/>
      <c r="G568" s="121"/>
      <c r="H568" s="121"/>
      <c r="I568" s="121"/>
      <c r="J568" s="121"/>
      <c r="K568" s="121"/>
      <c r="L568" s="121"/>
    </row>
    <row r="569" spans="2:12">
      <c r="B569" s="120"/>
      <c r="C569" s="121"/>
      <c r="D569" s="121"/>
      <c r="E569" s="121"/>
      <c r="F569" s="121"/>
      <c r="G569" s="121"/>
      <c r="H569" s="121"/>
      <c r="I569" s="121"/>
      <c r="J569" s="121"/>
      <c r="K569" s="121"/>
      <c r="L569" s="121"/>
    </row>
    <row r="570" spans="2:12">
      <c r="B570" s="120"/>
      <c r="C570" s="121"/>
      <c r="D570" s="121"/>
      <c r="E570" s="121"/>
      <c r="F570" s="121"/>
      <c r="G570" s="121"/>
      <c r="H570" s="121"/>
      <c r="I570" s="121"/>
      <c r="J570" s="121"/>
      <c r="K570" s="121"/>
      <c r="L570" s="121"/>
    </row>
    <row r="571" spans="2:12">
      <c r="B571" s="120"/>
      <c r="C571" s="121"/>
      <c r="D571" s="121"/>
      <c r="E571" s="121"/>
      <c r="F571" s="121"/>
      <c r="G571" s="121"/>
      <c r="H571" s="121"/>
      <c r="I571" s="121"/>
      <c r="J571" s="121"/>
      <c r="K571" s="121"/>
      <c r="L571" s="121"/>
    </row>
    <row r="572" spans="2:12">
      <c r="B572" s="120"/>
      <c r="C572" s="121"/>
      <c r="D572" s="121"/>
      <c r="E572" s="121"/>
      <c r="F572" s="121"/>
      <c r="G572" s="121"/>
      <c r="H572" s="121"/>
      <c r="I572" s="121"/>
      <c r="J572" s="121"/>
      <c r="K572" s="121"/>
      <c r="L572" s="121"/>
    </row>
    <row r="573" spans="2:12">
      <c r="B573" s="120"/>
      <c r="C573" s="121"/>
      <c r="D573" s="121"/>
      <c r="E573" s="121"/>
      <c r="F573" s="121"/>
      <c r="G573" s="121"/>
      <c r="H573" s="121"/>
      <c r="I573" s="121"/>
      <c r="J573" s="121"/>
      <c r="K573" s="121"/>
      <c r="L573" s="121"/>
    </row>
    <row r="574" spans="2:12">
      <c r="B574" s="120"/>
      <c r="C574" s="121"/>
      <c r="D574" s="121"/>
      <c r="E574" s="121"/>
      <c r="F574" s="121"/>
      <c r="G574" s="121"/>
      <c r="H574" s="121"/>
      <c r="I574" s="121"/>
      <c r="J574" s="121"/>
      <c r="K574" s="121"/>
      <c r="L574" s="121"/>
    </row>
    <row r="575" spans="2:12">
      <c r="B575" s="120"/>
      <c r="C575" s="121"/>
      <c r="D575" s="121"/>
      <c r="E575" s="121"/>
      <c r="F575" s="121"/>
      <c r="G575" s="121"/>
      <c r="H575" s="121"/>
      <c r="I575" s="121"/>
      <c r="J575" s="121"/>
      <c r="K575" s="121"/>
      <c r="L575" s="121"/>
    </row>
    <row r="576" spans="2:12">
      <c r="B576" s="120"/>
      <c r="C576" s="121"/>
      <c r="D576" s="121"/>
      <c r="E576" s="121"/>
      <c r="F576" s="121"/>
      <c r="G576" s="121"/>
      <c r="H576" s="121"/>
      <c r="I576" s="121"/>
      <c r="J576" s="121"/>
      <c r="K576" s="121"/>
      <c r="L576" s="121"/>
    </row>
    <row r="577" spans="2:12">
      <c r="B577" s="120"/>
      <c r="C577" s="121"/>
      <c r="D577" s="121"/>
      <c r="E577" s="121"/>
      <c r="F577" s="121"/>
      <c r="G577" s="121"/>
      <c r="H577" s="121"/>
      <c r="I577" s="121"/>
      <c r="J577" s="121"/>
      <c r="K577" s="121"/>
      <c r="L577" s="121"/>
    </row>
    <row r="578" spans="2:12">
      <c r="B578" s="120"/>
      <c r="C578" s="121"/>
      <c r="D578" s="121"/>
      <c r="E578" s="121"/>
      <c r="F578" s="121"/>
      <c r="G578" s="121"/>
      <c r="H578" s="121"/>
      <c r="I578" s="121"/>
      <c r="J578" s="121"/>
      <c r="K578" s="121"/>
      <c r="L578" s="121"/>
    </row>
    <row r="579" spans="2:12">
      <c r="B579" s="120"/>
      <c r="C579" s="121"/>
      <c r="D579" s="121"/>
      <c r="E579" s="121"/>
      <c r="F579" s="121"/>
      <c r="G579" s="121"/>
      <c r="H579" s="121"/>
      <c r="I579" s="121"/>
      <c r="J579" s="121"/>
      <c r="K579" s="121"/>
      <c r="L579" s="121"/>
    </row>
    <row r="580" spans="2:12">
      <c r="B580" s="120"/>
      <c r="C580" s="121"/>
      <c r="D580" s="121"/>
      <c r="E580" s="121"/>
      <c r="F580" s="121"/>
      <c r="G580" s="121"/>
      <c r="H580" s="121"/>
      <c r="I580" s="121"/>
      <c r="J580" s="121"/>
      <c r="K580" s="121"/>
      <c r="L580" s="121"/>
    </row>
    <row r="581" spans="2:12">
      <c r="B581" s="120"/>
      <c r="C581" s="121"/>
      <c r="D581" s="121"/>
      <c r="E581" s="121"/>
      <c r="F581" s="121"/>
      <c r="G581" s="121"/>
      <c r="H581" s="121"/>
      <c r="I581" s="121"/>
      <c r="J581" s="121"/>
      <c r="K581" s="121"/>
      <c r="L581" s="121"/>
    </row>
    <row r="582" spans="2:12">
      <c r="B582" s="120"/>
      <c r="C582" s="121"/>
      <c r="D582" s="121"/>
      <c r="E582" s="121"/>
      <c r="F582" s="121"/>
      <c r="G582" s="121"/>
      <c r="H582" s="121"/>
      <c r="I582" s="121"/>
      <c r="J582" s="121"/>
      <c r="K582" s="121"/>
      <c r="L582" s="121"/>
    </row>
    <row r="583" spans="2:12">
      <c r="B583" s="120"/>
      <c r="C583" s="121"/>
      <c r="D583" s="121"/>
      <c r="E583" s="121"/>
      <c r="F583" s="121"/>
      <c r="G583" s="121"/>
      <c r="H583" s="121"/>
      <c r="I583" s="121"/>
      <c r="J583" s="121"/>
      <c r="K583" s="121"/>
      <c r="L583" s="121"/>
    </row>
    <row r="584" spans="2:12">
      <c r="B584" s="120"/>
      <c r="C584" s="121"/>
      <c r="D584" s="121"/>
      <c r="E584" s="121"/>
      <c r="F584" s="121"/>
      <c r="G584" s="121"/>
      <c r="H584" s="121"/>
      <c r="I584" s="121"/>
      <c r="J584" s="121"/>
      <c r="K584" s="121"/>
      <c r="L584" s="121"/>
    </row>
    <row r="585" spans="2:12">
      <c r="B585" s="120"/>
      <c r="C585" s="121"/>
      <c r="D585" s="121"/>
      <c r="E585" s="121"/>
      <c r="F585" s="121"/>
      <c r="G585" s="121"/>
      <c r="H585" s="121"/>
      <c r="I585" s="121"/>
      <c r="J585" s="121"/>
      <c r="K585" s="121"/>
      <c r="L585" s="121"/>
    </row>
    <row r="586" spans="2:12">
      <c r="B586" s="120"/>
      <c r="C586" s="121"/>
      <c r="D586" s="121"/>
      <c r="E586" s="121"/>
      <c r="F586" s="121"/>
      <c r="G586" s="121"/>
      <c r="H586" s="121"/>
      <c r="I586" s="121"/>
      <c r="J586" s="121"/>
      <c r="K586" s="121"/>
      <c r="L586" s="121"/>
    </row>
    <row r="587" spans="2:12">
      <c r="C587" s="1"/>
      <c r="D587" s="1"/>
      <c r="E587" s="1"/>
    </row>
    <row r="588" spans="2:12">
      <c r="C588" s="1"/>
      <c r="D588" s="1"/>
      <c r="E588" s="1"/>
    </row>
    <row r="589" spans="2:12">
      <c r="C589" s="1"/>
      <c r="D589" s="1"/>
      <c r="E589" s="1"/>
    </row>
    <row r="590" spans="2:12">
      <c r="C590" s="1"/>
      <c r="D590" s="1"/>
      <c r="E590" s="1"/>
    </row>
  </sheetData>
  <sheetProtection sheet="1" objects="1" scenarios="1"/>
  <mergeCells count="2">
    <mergeCell ref="B6:L6"/>
    <mergeCell ref="B7:L7"/>
  </mergeCells>
  <phoneticPr fontId="5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1">
    <tabColor indexed="44"/>
    <pageSetUpPr fitToPage="1"/>
  </sheetPr>
  <dimension ref="A1:K580"/>
  <sheetViews>
    <sheetView rightToLeft="1" zoomScale="85" zoomScaleNormal="85" workbookViewId="0"/>
  </sheetViews>
  <sheetFormatPr defaultColWidth="9.140625" defaultRowHeight="18"/>
  <cols>
    <col min="1" max="1" width="6.28515625" style="2" customWidth="1"/>
    <col min="2" max="2" width="39" style="2" bestFit="1" customWidth="1"/>
    <col min="3" max="3" width="42" style="2" customWidth="1"/>
    <col min="4" max="4" width="5.42578125" style="2" bestFit="1" customWidth="1"/>
    <col min="5" max="5" width="5.28515625" style="2" bestFit="1" customWidth="1"/>
    <col min="6" max="6" width="12" style="1" bestFit="1" customWidth="1"/>
    <col min="7" max="7" width="7.28515625" style="1" bestFit="1" customWidth="1"/>
    <col min="8" max="8" width="11.85546875" style="1" bestFit="1" customWidth="1"/>
    <col min="9" max="9" width="10.85546875" style="1" bestFit="1" customWidth="1"/>
    <col min="10" max="10" width="9.140625" style="1" bestFit="1" customWidth="1"/>
    <col min="11" max="11" width="9" style="3" bestFit="1" customWidth="1"/>
    <col min="12" max="16384" width="9.140625" style="1"/>
  </cols>
  <sheetData>
    <row r="1" spans="1:11">
      <c r="B1" s="46" t="s">
        <v>146</v>
      </c>
      <c r="C1" s="67" t="s" vm="1">
        <v>230</v>
      </c>
    </row>
    <row r="2" spans="1:11">
      <c r="B2" s="46" t="s">
        <v>145</v>
      </c>
      <c r="C2" s="67" t="s">
        <v>231</v>
      </c>
    </row>
    <row r="3" spans="1:11">
      <c r="B3" s="46" t="s">
        <v>147</v>
      </c>
      <c r="C3" s="67" t="s">
        <v>232</v>
      </c>
    </row>
    <row r="4" spans="1:11">
      <c r="B4" s="46" t="s">
        <v>148</v>
      </c>
      <c r="C4" s="67">
        <v>8802</v>
      </c>
    </row>
    <row r="6" spans="1:11" ht="26.25" customHeight="1">
      <c r="B6" s="154" t="s">
        <v>174</v>
      </c>
      <c r="C6" s="155"/>
      <c r="D6" s="155"/>
      <c r="E6" s="155"/>
      <c r="F6" s="155"/>
      <c r="G6" s="155"/>
      <c r="H6" s="155"/>
      <c r="I6" s="155"/>
      <c r="J6" s="155"/>
      <c r="K6" s="156"/>
    </row>
    <row r="7" spans="1:11" ht="26.25" customHeight="1">
      <c r="B7" s="154" t="s">
        <v>97</v>
      </c>
      <c r="C7" s="155"/>
      <c r="D7" s="155"/>
      <c r="E7" s="155"/>
      <c r="F7" s="155"/>
      <c r="G7" s="155"/>
      <c r="H7" s="155"/>
      <c r="I7" s="155"/>
      <c r="J7" s="155"/>
      <c r="K7" s="156"/>
    </row>
    <row r="8" spans="1:11" s="3" customFormat="1" ht="78.75">
      <c r="A8" s="2"/>
      <c r="B8" s="21" t="s">
        <v>117</v>
      </c>
      <c r="C8" s="29" t="s">
        <v>47</v>
      </c>
      <c r="D8" s="29" t="s">
        <v>120</v>
      </c>
      <c r="E8" s="29" t="s">
        <v>67</v>
      </c>
      <c r="F8" s="29" t="s">
        <v>104</v>
      </c>
      <c r="G8" s="29" t="s">
        <v>206</v>
      </c>
      <c r="H8" s="29" t="s">
        <v>205</v>
      </c>
      <c r="I8" s="29" t="s">
        <v>63</v>
      </c>
      <c r="J8" s="29" t="s">
        <v>149</v>
      </c>
      <c r="K8" s="30" t="s">
        <v>151</v>
      </c>
    </row>
    <row r="9" spans="1:11" s="3" customFormat="1" ht="18.75" customHeight="1">
      <c r="A9" s="2"/>
      <c r="B9" s="14"/>
      <c r="C9" s="15"/>
      <c r="D9" s="15"/>
      <c r="E9" s="15"/>
      <c r="F9" s="15"/>
      <c r="G9" s="15" t="s">
        <v>213</v>
      </c>
      <c r="H9" s="15"/>
      <c r="I9" s="15" t="s">
        <v>209</v>
      </c>
      <c r="J9" s="31" t="s">
        <v>19</v>
      </c>
      <c r="K9" s="32" t="s">
        <v>19</v>
      </c>
    </row>
    <row r="10" spans="1:11" s="4" customFormat="1" ht="18" customHeight="1">
      <c r="A10" s="2"/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9" t="s">
        <v>7</v>
      </c>
    </row>
    <row r="11" spans="1:11" s="4" customFormat="1" ht="18" customHeight="1">
      <c r="A11" s="2"/>
      <c r="B11" s="81" t="s">
        <v>51</v>
      </c>
      <c r="C11" s="98"/>
      <c r="D11" s="98"/>
      <c r="E11" s="98"/>
      <c r="F11" s="98"/>
      <c r="G11" s="102"/>
      <c r="H11" s="78"/>
      <c r="I11" s="102">
        <v>-12260.409402627998</v>
      </c>
      <c r="J11" s="103">
        <f>IFERROR(I11/$I$11,0)</f>
        <v>1</v>
      </c>
      <c r="K11" s="103">
        <f>I11/'סכום נכסי הקרן'!$C$42</f>
        <v>-2.8665410544381257E-3</v>
      </c>
    </row>
    <row r="12" spans="1:11">
      <c r="B12" s="85" t="s">
        <v>201</v>
      </c>
      <c r="C12" s="98"/>
      <c r="D12" s="98"/>
      <c r="E12" s="98"/>
      <c r="F12" s="98"/>
      <c r="G12" s="102"/>
      <c r="H12" s="78"/>
      <c r="I12" s="102">
        <v>-12260.409402627998</v>
      </c>
      <c r="J12" s="103">
        <f t="shared" ref="J12:J18" si="0">IFERROR(I12/$I$11,0)</f>
        <v>1</v>
      </c>
      <c r="K12" s="103">
        <f>I12/'סכום נכסי הקרן'!$C$42</f>
        <v>-2.8665410544381257E-3</v>
      </c>
    </row>
    <row r="13" spans="1:11">
      <c r="B13" s="71" t="s">
        <v>1729</v>
      </c>
      <c r="C13" s="98" t="s">
        <v>1730</v>
      </c>
      <c r="D13" s="79" t="s">
        <v>29</v>
      </c>
      <c r="E13" s="79" t="s">
        <v>534</v>
      </c>
      <c r="F13" s="79" t="s">
        <v>132</v>
      </c>
      <c r="G13" s="102">
        <v>98.908812999999995</v>
      </c>
      <c r="H13" s="78">
        <v>95940</v>
      </c>
      <c r="I13" s="102">
        <v>-389.41373741300004</v>
      </c>
      <c r="J13" s="103">
        <f t="shared" si="0"/>
        <v>3.1761886950490405E-2</v>
      </c>
      <c r="K13" s="103">
        <f>I13/'סכום נכסי הקרן'!$C$42</f>
        <v>-9.10467529100033E-5</v>
      </c>
    </row>
    <row r="14" spans="1:11">
      <c r="B14" s="71" t="s">
        <v>1731</v>
      </c>
      <c r="C14" s="98" t="s">
        <v>1732</v>
      </c>
      <c r="D14" s="79" t="s">
        <v>29</v>
      </c>
      <c r="E14" s="79" t="s">
        <v>534</v>
      </c>
      <c r="F14" s="79" t="s">
        <v>132</v>
      </c>
      <c r="G14" s="102">
        <v>17.530018999999999</v>
      </c>
      <c r="H14" s="78">
        <v>1102225</v>
      </c>
      <c r="I14" s="102">
        <v>-910.05990124799996</v>
      </c>
      <c r="J14" s="103">
        <f t="shared" si="0"/>
        <v>7.4227529551576812E-2</v>
      </c>
      <c r="K14" s="103">
        <f>I14/'סכום נכסי הקרן'!$C$42</f>
        <v>-2.1277626082911414E-4</v>
      </c>
    </row>
    <row r="15" spans="1:11">
      <c r="B15" s="71" t="s">
        <v>1733</v>
      </c>
      <c r="C15" s="98" t="s">
        <v>1734</v>
      </c>
      <c r="D15" s="79" t="s">
        <v>29</v>
      </c>
      <c r="E15" s="79" t="s">
        <v>534</v>
      </c>
      <c r="F15" s="79" t="s">
        <v>140</v>
      </c>
      <c r="G15" s="102">
        <v>15.801707999999998</v>
      </c>
      <c r="H15" s="78">
        <v>116990</v>
      </c>
      <c r="I15" s="102">
        <v>-340.75212578400004</v>
      </c>
      <c r="J15" s="103">
        <f t="shared" si="0"/>
        <v>2.7792883140669054E-2</v>
      </c>
      <c r="K15" s="103">
        <f>I15/'סכום נכסי הקרן'!$C$42</f>
        <v>-7.9669440543929081E-5</v>
      </c>
    </row>
    <row r="16" spans="1:11">
      <c r="B16" s="71" t="s">
        <v>1735</v>
      </c>
      <c r="C16" s="98" t="s">
        <v>1736</v>
      </c>
      <c r="D16" s="79" t="s">
        <v>29</v>
      </c>
      <c r="E16" s="79" t="s">
        <v>534</v>
      </c>
      <c r="F16" s="79" t="s">
        <v>132</v>
      </c>
      <c r="G16" s="102">
        <v>381.18327399999993</v>
      </c>
      <c r="H16" s="78">
        <v>386100</v>
      </c>
      <c r="I16" s="102">
        <v>-9569.2619605020009</v>
      </c>
      <c r="J16" s="103">
        <f t="shared" si="0"/>
        <v>0.78050101315954801</v>
      </c>
      <c r="K16" s="103">
        <f>I16/'סכום נכסי הקרן'!$C$42</f>
        <v>-2.237338197252396E-3</v>
      </c>
    </row>
    <row r="17" spans="2:11">
      <c r="B17" s="71" t="s">
        <v>1737</v>
      </c>
      <c r="C17" s="98" t="s">
        <v>1738</v>
      </c>
      <c r="D17" s="79" t="s">
        <v>29</v>
      </c>
      <c r="E17" s="79" t="s">
        <v>534</v>
      </c>
      <c r="F17" s="79" t="s">
        <v>134</v>
      </c>
      <c r="G17" s="102">
        <v>205.22467599999999</v>
      </c>
      <c r="H17" s="78">
        <v>42410</v>
      </c>
      <c r="I17" s="102">
        <v>-635.496194511</v>
      </c>
      <c r="J17" s="103">
        <f t="shared" si="0"/>
        <v>5.1833195258127553E-2</v>
      </c>
      <c r="K17" s="103">
        <f>I17/'סכום נכסי הקרן'!$C$42</f>
        <v>-1.485819821901302E-4</v>
      </c>
    </row>
    <row r="18" spans="2:11">
      <c r="B18" s="71" t="s">
        <v>1739</v>
      </c>
      <c r="C18" s="98" t="s">
        <v>1740</v>
      </c>
      <c r="D18" s="79" t="s">
        <v>29</v>
      </c>
      <c r="E18" s="79" t="s">
        <v>534</v>
      </c>
      <c r="F18" s="79" t="s">
        <v>132</v>
      </c>
      <c r="G18" s="102">
        <v>77.648812000000007</v>
      </c>
      <c r="H18" s="78">
        <v>11828.125</v>
      </c>
      <c r="I18" s="102">
        <v>-415.42548317000001</v>
      </c>
      <c r="J18" s="103">
        <f t="shared" si="0"/>
        <v>3.388349193958843E-2</v>
      </c>
      <c r="K18" s="103">
        <f>I18/'סכום נכסי הקרן'!$C$42</f>
        <v>-9.7128420712553563E-5</v>
      </c>
    </row>
    <row r="19" spans="2:11">
      <c r="B19" s="71"/>
      <c r="C19" s="98"/>
      <c r="D19" s="79"/>
      <c r="E19" s="79"/>
      <c r="F19" s="79"/>
      <c r="G19" s="102"/>
      <c r="H19" s="78"/>
      <c r="I19" s="98"/>
      <c r="J19" s="103"/>
      <c r="K19" s="98"/>
    </row>
    <row r="20" spans="2:11">
      <c r="B20" s="85"/>
      <c r="C20" s="98"/>
      <c r="D20" s="98"/>
      <c r="E20" s="98"/>
      <c r="F20" s="98"/>
      <c r="G20" s="102"/>
      <c r="H20" s="78"/>
      <c r="I20" s="98"/>
      <c r="J20" s="103"/>
      <c r="K20" s="98"/>
    </row>
    <row r="21" spans="2:11">
      <c r="B21" s="81"/>
      <c r="C21" s="81"/>
      <c r="D21" s="81"/>
      <c r="E21" s="81"/>
      <c r="F21" s="81"/>
      <c r="G21" s="81"/>
      <c r="H21" s="81"/>
      <c r="I21" s="81"/>
      <c r="J21" s="81"/>
      <c r="K21" s="81"/>
    </row>
    <row r="22" spans="2:11">
      <c r="B22" s="81"/>
      <c r="C22" s="81"/>
      <c r="D22" s="81"/>
      <c r="E22" s="81"/>
      <c r="F22" s="81"/>
      <c r="G22" s="81"/>
      <c r="H22" s="81"/>
      <c r="I22" s="81"/>
      <c r="J22" s="81"/>
      <c r="K22" s="81"/>
    </row>
    <row r="23" spans="2:11">
      <c r="B23" s="128" t="s">
        <v>221</v>
      </c>
      <c r="C23" s="81"/>
      <c r="D23" s="81"/>
      <c r="E23" s="81"/>
      <c r="F23" s="81"/>
      <c r="G23" s="81"/>
      <c r="H23" s="81"/>
      <c r="I23" s="81"/>
      <c r="J23" s="81"/>
      <c r="K23" s="81"/>
    </row>
    <row r="24" spans="2:11">
      <c r="B24" s="128" t="s">
        <v>113</v>
      </c>
      <c r="C24" s="81"/>
      <c r="D24" s="81"/>
      <c r="E24" s="81"/>
      <c r="F24" s="81"/>
      <c r="G24" s="81"/>
      <c r="H24" s="81"/>
      <c r="I24" s="81"/>
      <c r="J24" s="81"/>
      <c r="K24" s="81"/>
    </row>
    <row r="25" spans="2:11">
      <c r="B25" s="128" t="s">
        <v>204</v>
      </c>
      <c r="C25" s="81"/>
      <c r="D25" s="81"/>
      <c r="E25" s="81"/>
      <c r="F25" s="81"/>
      <c r="G25" s="81"/>
      <c r="H25" s="81"/>
      <c r="I25" s="81"/>
      <c r="J25" s="81"/>
      <c r="K25" s="81"/>
    </row>
    <row r="26" spans="2:11">
      <c r="B26" s="128" t="s">
        <v>212</v>
      </c>
      <c r="C26" s="81"/>
      <c r="D26" s="81"/>
      <c r="E26" s="81"/>
      <c r="F26" s="81"/>
      <c r="G26" s="81"/>
      <c r="H26" s="81"/>
      <c r="I26" s="81"/>
      <c r="J26" s="81"/>
      <c r="K26" s="81"/>
    </row>
    <row r="27" spans="2:11">
      <c r="B27" s="81"/>
      <c r="C27" s="81"/>
      <c r="D27" s="81"/>
      <c r="E27" s="81"/>
      <c r="F27" s="81"/>
      <c r="G27" s="81"/>
      <c r="H27" s="81"/>
      <c r="I27" s="81"/>
      <c r="J27" s="81"/>
      <c r="K27" s="81"/>
    </row>
    <row r="28" spans="2:11">
      <c r="B28" s="81"/>
      <c r="C28" s="81"/>
      <c r="D28" s="81"/>
      <c r="E28" s="81"/>
      <c r="F28" s="81"/>
      <c r="G28" s="81"/>
      <c r="H28" s="81"/>
      <c r="I28" s="81"/>
      <c r="J28" s="81"/>
      <c r="K28" s="81"/>
    </row>
    <row r="29" spans="2:11">
      <c r="B29" s="81"/>
      <c r="C29" s="81"/>
      <c r="D29" s="81"/>
      <c r="E29" s="81"/>
      <c r="F29" s="81"/>
      <c r="G29" s="81"/>
      <c r="H29" s="81"/>
      <c r="I29" s="81"/>
      <c r="J29" s="81"/>
      <c r="K29" s="81"/>
    </row>
    <row r="30" spans="2:11">
      <c r="B30" s="81"/>
      <c r="C30" s="81"/>
      <c r="D30" s="81"/>
      <c r="E30" s="81"/>
      <c r="F30" s="81"/>
      <c r="G30" s="81"/>
      <c r="H30" s="81"/>
      <c r="I30" s="81"/>
      <c r="J30" s="81"/>
      <c r="K30" s="81"/>
    </row>
    <row r="31" spans="2:11">
      <c r="B31" s="81"/>
      <c r="C31" s="81"/>
      <c r="D31" s="81"/>
      <c r="E31" s="81"/>
      <c r="F31" s="81"/>
      <c r="G31" s="81"/>
      <c r="H31" s="81"/>
      <c r="I31" s="81"/>
      <c r="J31" s="81"/>
      <c r="K31" s="81"/>
    </row>
    <row r="32" spans="2:11">
      <c r="B32" s="81"/>
      <c r="C32" s="81"/>
      <c r="D32" s="81"/>
      <c r="E32" s="81"/>
      <c r="F32" s="81"/>
      <c r="G32" s="81"/>
      <c r="H32" s="81"/>
      <c r="I32" s="81"/>
      <c r="J32" s="81"/>
      <c r="K32" s="81"/>
    </row>
    <row r="33" spans="2:11">
      <c r="B33" s="81"/>
      <c r="C33" s="81"/>
      <c r="D33" s="81"/>
      <c r="E33" s="81"/>
      <c r="F33" s="81"/>
      <c r="G33" s="81"/>
      <c r="H33" s="81"/>
      <c r="I33" s="81"/>
      <c r="J33" s="81"/>
      <c r="K33" s="81"/>
    </row>
    <row r="34" spans="2:11">
      <c r="B34" s="81"/>
      <c r="C34" s="81"/>
      <c r="D34" s="81"/>
      <c r="E34" s="81"/>
      <c r="F34" s="81"/>
      <c r="G34" s="81"/>
      <c r="H34" s="81"/>
      <c r="I34" s="81"/>
      <c r="J34" s="81"/>
      <c r="K34" s="81"/>
    </row>
    <row r="35" spans="2:11">
      <c r="B35" s="81"/>
      <c r="C35" s="81"/>
      <c r="D35" s="81"/>
      <c r="E35" s="81"/>
      <c r="F35" s="81"/>
      <c r="G35" s="81"/>
      <c r="H35" s="81"/>
      <c r="I35" s="81"/>
      <c r="J35" s="81"/>
      <c r="K35" s="81"/>
    </row>
    <row r="36" spans="2:11">
      <c r="B36" s="81"/>
      <c r="C36" s="81"/>
      <c r="D36" s="81"/>
      <c r="E36" s="81"/>
      <c r="F36" s="81"/>
      <c r="G36" s="81"/>
      <c r="H36" s="81"/>
      <c r="I36" s="81"/>
      <c r="J36" s="81"/>
      <c r="K36" s="81"/>
    </row>
    <row r="37" spans="2:11">
      <c r="B37" s="81"/>
      <c r="C37" s="81"/>
      <c r="D37" s="81"/>
      <c r="E37" s="81"/>
      <c r="F37" s="81"/>
      <c r="G37" s="81"/>
      <c r="H37" s="81"/>
      <c r="I37" s="81"/>
      <c r="J37" s="81"/>
      <c r="K37" s="81"/>
    </row>
    <row r="38" spans="2:11">
      <c r="B38" s="81"/>
      <c r="C38" s="81"/>
      <c r="D38" s="81"/>
      <c r="E38" s="81"/>
      <c r="F38" s="81"/>
      <c r="G38" s="81"/>
      <c r="H38" s="81"/>
      <c r="I38" s="81"/>
      <c r="J38" s="81"/>
      <c r="K38" s="81"/>
    </row>
    <row r="39" spans="2:11">
      <c r="B39" s="81"/>
      <c r="C39" s="81"/>
      <c r="D39" s="81"/>
      <c r="E39" s="81"/>
      <c r="F39" s="81"/>
      <c r="G39" s="81"/>
      <c r="H39" s="81"/>
      <c r="I39" s="81"/>
      <c r="J39" s="81"/>
      <c r="K39" s="81"/>
    </row>
    <row r="40" spans="2:11">
      <c r="B40" s="81"/>
      <c r="C40" s="81"/>
      <c r="D40" s="81"/>
      <c r="E40" s="81"/>
      <c r="F40" s="81"/>
      <c r="G40" s="81"/>
      <c r="H40" s="81"/>
      <c r="I40" s="81"/>
      <c r="J40" s="81"/>
      <c r="K40" s="81"/>
    </row>
    <row r="41" spans="2:11">
      <c r="B41" s="81"/>
      <c r="C41" s="81"/>
      <c r="D41" s="81"/>
      <c r="E41" s="81"/>
      <c r="F41" s="81"/>
      <c r="G41" s="81"/>
      <c r="H41" s="81"/>
      <c r="I41" s="81"/>
      <c r="J41" s="81"/>
      <c r="K41" s="81"/>
    </row>
    <row r="42" spans="2:11">
      <c r="B42" s="81"/>
      <c r="C42" s="81"/>
      <c r="D42" s="81"/>
      <c r="E42" s="81"/>
      <c r="F42" s="81"/>
      <c r="G42" s="81"/>
      <c r="H42" s="81"/>
      <c r="I42" s="81"/>
      <c r="J42" s="81"/>
      <c r="K42" s="81"/>
    </row>
    <row r="43" spans="2:11">
      <c r="B43" s="81"/>
      <c r="C43" s="81"/>
      <c r="D43" s="81"/>
      <c r="E43" s="81"/>
      <c r="F43" s="81"/>
      <c r="G43" s="81"/>
      <c r="H43" s="81"/>
      <c r="I43" s="81"/>
      <c r="J43" s="81"/>
      <c r="K43" s="81"/>
    </row>
    <row r="44" spans="2:11">
      <c r="B44" s="81"/>
      <c r="C44" s="81"/>
      <c r="D44" s="81"/>
      <c r="E44" s="81"/>
      <c r="F44" s="81"/>
      <c r="G44" s="81"/>
      <c r="H44" s="81"/>
      <c r="I44" s="81"/>
      <c r="J44" s="81"/>
      <c r="K44" s="81"/>
    </row>
    <row r="45" spans="2:11">
      <c r="B45" s="81"/>
      <c r="C45" s="81"/>
      <c r="D45" s="81"/>
      <c r="E45" s="81"/>
      <c r="F45" s="81"/>
      <c r="G45" s="81"/>
      <c r="H45" s="81"/>
      <c r="I45" s="81"/>
      <c r="J45" s="81"/>
      <c r="K45" s="81"/>
    </row>
    <row r="46" spans="2:11">
      <c r="B46" s="81"/>
      <c r="C46" s="81"/>
      <c r="D46" s="81"/>
      <c r="E46" s="81"/>
      <c r="F46" s="81"/>
      <c r="G46" s="81"/>
      <c r="H46" s="81"/>
      <c r="I46" s="81"/>
      <c r="J46" s="81"/>
      <c r="K46" s="81"/>
    </row>
    <row r="47" spans="2:11">
      <c r="B47" s="81"/>
      <c r="C47" s="81"/>
      <c r="D47" s="81"/>
      <c r="E47" s="81"/>
      <c r="F47" s="81"/>
      <c r="G47" s="81"/>
      <c r="H47" s="81"/>
      <c r="I47" s="81"/>
      <c r="J47" s="81"/>
      <c r="K47" s="81"/>
    </row>
    <row r="48" spans="2:11">
      <c r="B48" s="81"/>
      <c r="C48" s="81"/>
      <c r="D48" s="81"/>
      <c r="E48" s="81"/>
      <c r="F48" s="81"/>
      <c r="G48" s="81"/>
      <c r="H48" s="81"/>
      <c r="I48" s="81"/>
      <c r="J48" s="81"/>
      <c r="K48" s="81"/>
    </row>
    <row r="49" spans="2:11">
      <c r="B49" s="81"/>
      <c r="C49" s="81"/>
      <c r="D49" s="81"/>
      <c r="E49" s="81"/>
      <c r="F49" s="81"/>
      <c r="G49" s="81"/>
      <c r="H49" s="81"/>
      <c r="I49" s="81"/>
      <c r="J49" s="81"/>
      <c r="K49" s="81"/>
    </row>
    <row r="50" spans="2:11">
      <c r="B50" s="81"/>
      <c r="C50" s="81"/>
      <c r="D50" s="81"/>
      <c r="E50" s="81"/>
      <c r="F50" s="81"/>
      <c r="G50" s="81"/>
      <c r="H50" s="81"/>
      <c r="I50" s="81"/>
      <c r="J50" s="81"/>
      <c r="K50" s="81"/>
    </row>
    <row r="51" spans="2:11">
      <c r="B51" s="81"/>
      <c r="C51" s="81"/>
      <c r="D51" s="81"/>
      <c r="E51" s="81"/>
      <c r="F51" s="81"/>
      <c r="G51" s="81"/>
      <c r="H51" s="81"/>
      <c r="I51" s="81"/>
      <c r="J51" s="81"/>
      <c r="K51" s="81"/>
    </row>
    <row r="52" spans="2:11">
      <c r="B52" s="81"/>
      <c r="C52" s="81"/>
      <c r="D52" s="81"/>
      <c r="E52" s="81"/>
      <c r="F52" s="81"/>
      <c r="G52" s="81"/>
      <c r="H52" s="81"/>
      <c r="I52" s="81"/>
      <c r="J52" s="81"/>
      <c r="K52" s="81"/>
    </row>
    <row r="53" spans="2:11">
      <c r="B53" s="81"/>
      <c r="C53" s="81"/>
      <c r="D53" s="81"/>
      <c r="E53" s="81"/>
      <c r="F53" s="81"/>
      <c r="G53" s="81"/>
      <c r="H53" s="81"/>
      <c r="I53" s="81"/>
      <c r="J53" s="81"/>
      <c r="K53" s="81"/>
    </row>
    <row r="54" spans="2:11">
      <c r="B54" s="81"/>
      <c r="C54" s="81"/>
      <c r="D54" s="81"/>
      <c r="E54" s="81"/>
      <c r="F54" s="81"/>
      <c r="G54" s="81"/>
      <c r="H54" s="81"/>
      <c r="I54" s="81"/>
      <c r="J54" s="81"/>
      <c r="K54" s="81"/>
    </row>
    <row r="55" spans="2:11">
      <c r="B55" s="81"/>
      <c r="C55" s="81"/>
      <c r="D55" s="81"/>
      <c r="E55" s="81"/>
      <c r="F55" s="81"/>
      <c r="G55" s="81"/>
      <c r="H55" s="81"/>
      <c r="I55" s="81"/>
      <c r="J55" s="81"/>
      <c r="K55" s="81"/>
    </row>
    <row r="56" spans="2:11">
      <c r="B56" s="81"/>
      <c r="C56" s="81"/>
      <c r="D56" s="81"/>
      <c r="E56" s="81"/>
      <c r="F56" s="81"/>
      <c r="G56" s="81"/>
      <c r="H56" s="81"/>
      <c r="I56" s="81"/>
      <c r="J56" s="81"/>
      <c r="K56" s="81"/>
    </row>
    <row r="57" spans="2:11">
      <c r="B57" s="81"/>
      <c r="C57" s="81"/>
      <c r="D57" s="81"/>
      <c r="E57" s="81"/>
      <c r="F57" s="81"/>
      <c r="G57" s="81"/>
      <c r="H57" s="81"/>
      <c r="I57" s="81"/>
      <c r="J57" s="81"/>
      <c r="K57" s="81"/>
    </row>
    <row r="58" spans="2:11">
      <c r="B58" s="81"/>
      <c r="C58" s="81"/>
      <c r="D58" s="81"/>
      <c r="E58" s="81"/>
      <c r="F58" s="81"/>
      <c r="G58" s="81"/>
      <c r="H58" s="81"/>
      <c r="I58" s="81"/>
      <c r="J58" s="81"/>
      <c r="K58" s="81"/>
    </row>
    <row r="59" spans="2:11">
      <c r="B59" s="81"/>
      <c r="C59" s="81"/>
      <c r="D59" s="81"/>
      <c r="E59" s="81"/>
      <c r="F59" s="81"/>
      <c r="G59" s="81"/>
      <c r="H59" s="81"/>
      <c r="I59" s="81"/>
      <c r="J59" s="81"/>
      <c r="K59" s="81"/>
    </row>
    <row r="60" spans="2:11">
      <c r="B60" s="81"/>
      <c r="C60" s="81"/>
      <c r="D60" s="81"/>
      <c r="E60" s="81"/>
      <c r="F60" s="81"/>
      <c r="G60" s="81"/>
      <c r="H60" s="81"/>
      <c r="I60" s="81"/>
      <c r="J60" s="81"/>
      <c r="K60" s="81"/>
    </row>
    <row r="61" spans="2:11">
      <c r="B61" s="81"/>
      <c r="C61" s="81"/>
      <c r="D61" s="81"/>
      <c r="E61" s="81"/>
      <c r="F61" s="81"/>
      <c r="G61" s="81"/>
      <c r="H61" s="81"/>
      <c r="I61" s="81"/>
      <c r="J61" s="81"/>
      <c r="K61" s="81"/>
    </row>
    <row r="62" spans="2:11">
      <c r="B62" s="81"/>
      <c r="C62" s="81"/>
      <c r="D62" s="81"/>
      <c r="E62" s="81"/>
      <c r="F62" s="81"/>
      <c r="G62" s="81"/>
      <c r="H62" s="81"/>
      <c r="I62" s="81"/>
      <c r="J62" s="81"/>
      <c r="K62" s="81"/>
    </row>
    <row r="63" spans="2:11">
      <c r="B63" s="81"/>
      <c r="C63" s="81"/>
      <c r="D63" s="81"/>
      <c r="E63" s="81"/>
      <c r="F63" s="81"/>
      <c r="G63" s="81"/>
      <c r="H63" s="81"/>
      <c r="I63" s="81"/>
      <c r="J63" s="81"/>
      <c r="K63" s="81"/>
    </row>
    <row r="64" spans="2:11">
      <c r="B64" s="81"/>
      <c r="C64" s="81"/>
      <c r="D64" s="81"/>
      <c r="E64" s="81"/>
      <c r="F64" s="81"/>
      <c r="G64" s="81"/>
      <c r="H64" s="81"/>
      <c r="I64" s="81"/>
      <c r="J64" s="81"/>
      <c r="K64" s="81"/>
    </row>
    <row r="65" spans="2:11">
      <c r="B65" s="81"/>
      <c r="C65" s="81"/>
      <c r="D65" s="81"/>
      <c r="E65" s="81"/>
      <c r="F65" s="81"/>
      <c r="G65" s="81"/>
      <c r="H65" s="81"/>
      <c r="I65" s="81"/>
      <c r="J65" s="81"/>
      <c r="K65" s="81"/>
    </row>
    <row r="66" spans="2:11">
      <c r="B66" s="81"/>
      <c r="C66" s="81"/>
      <c r="D66" s="81"/>
      <c r="E66" s="81"/>
      <c r="F66" s="81"/>
      <c r="G66" s="81"/>
      <c r="H66" s="81"/>
      <c r="I66" s="81"/>
      <c r="J66" s="81"/>
      <c r="K66" s="81"/>
    </row>
    <row r="67" spans="2:11">
      <c r="B67" s="81"/>
      <c r="C67" s="81"/>
      <c r="D67" s="81"/>
      <c r="E67" s="81"/>
      <c r="F67" s="81"/>
      <c r="G67" s="81"/>
      <c r="H67" s="81"/>
      <c r="I67" s="81"/>
      <c r="J67" s="81"/>
      <c r="K67" s="81"/>
    </row>
    <row r="68" spans="2:11">
      <c r="B68" s="81"/>
      <c r="C68" s="81"/>
      <c r="D68" s="81"/>
      <c r="E68" s="81"/>
      <c r="F68" s="81"/>
      <c r="G68" s="81"/>
      <c r="H68" s="81"/>
      <c r="I68" s="81"/>
      <c r="J68" s="81"/>
      <c r="K68" s="81"/>
    </row>
    <row r="69" spans="2:11">
      <c r="B69" s="81"/>
      <c r="C69" s="81"/>
      <c r="D69" s="81"/>
      <c r="E69" s="81"/>
      <c r="F69" s="81"/>
      <c r="G69" s="81"/>
      <c r="H69" s="81"/>
      <c r="I69" s="81"/>
      <c r="J69" s="81"/>
      <c r="K69" s="81"/>
    </row>
    <row r="70" spans="2:11">
      <c r="B70" s="81"/>
      <c r="C70" s="81"/>
      <c r="D70" s="81"/>
      <c r="E70" s="81"/>
      <c r="F70" s="81"/>
      <c r="G70" s="81"/>
      <c r="H70" s="81"/>
      <c r="I70" s="81"/>
      <c r="J70" s="81"/>
      <c r="K70" s="81"/>
    </row>
    <row r="71" spans="2:11">
      <c r="B71" s="81"/>
      <c r="C71" s="81"/>
      <c r="D71" s="81"/>
      <c r="E71" s="81"/>
      <c r="F71" s="81"/>
      <c r="G71" s="81"/>
      <c r="H71" s="81"/>
      <c r="I71" s="81"/>
      <c r="J71" s="81"/>
      <c r="K71" s="81"/>
    </row>
    <row r="72" spans="2:11">
      <c r="B72" s="81"/>
      <c r="C72" s="81"/>
      <c r="D72" s="81"/>
      <c r="E72" s="81"/>
      <c r="F72" s="81"/>
      <c r="G72" s="81"/>
      <c r="H72" s="81"/>
      <c r="I72" s="81"/>
      <c r="J72" s="81"/>
      <c r="K72" s="81"/>
    </row>
    <row r="73" spans="2:11">
      <c r="B73" s="81"/>
      <c r="C73" s="81"/>
      <c r="D73" s="81"/>
      <c r="E73" s="81"/>
      <c r="F73" s="81"/>
      <c r="G73" s="81"/>
      <c r="H73" s="81"/>
      <c r="I73" s="81"/>
      <c r="J73" s="81"/>
      <c r="K73" s="81"/>
    </row>
    <row r="74" spans="2:11">
      <c r="B74" s="81"/>
      <c r="C74" s="81"/>
      <c r="D74" s="81"/>
      <c r="E74" s="81"/>
      <c r="F74" s="81"/>
      <c r="G74" s="81"/>
      <c r="H74" s="81"/>
      <c r="I74" s="81"/>
      <c r="J74" s="81"/>
      <c r="K74" s="81"/>
    </row>
    <row r="75" spans="2:11">
      <c r="B75" s="81"/>
      <c r="C75" s="81"/>
      <c r="D75" s="81"/>
      <c r="E75" s="81"/>
      <c r="F75" s="81"/>
      <c r="G75" s="81"/>
      <c r="H75" s="81"/>
      <c r="I75" s="81"/>
      <c r="J75" s="81"/>
      <c r="K75" s="81"/>
    </row>
    <row r="76" spans="2:11">
      <c r="B76" s="81"/>
      <c r="C76" s="81"/>
      <c r="D76" s="81"/>
      <c r="E76" s="81"/>
      <c r="F76" s="81"/>
      <c r="G76" s="81"/>
      <c r="H76" s="81"/>
      <c r="I76" s="81"/>
      <c r="J76" s="81"/>
      <c r="K76" s="81"/>
    </row>
    <row r="77" spans="2:11">
      <c r="B77" s="81"/>
      <c r="C77" s="81"/>
      <c r="D77" s="81"/>
      <c r="E77" s="81"/>
      <c r="F77" s="81"/>
      <c r="G77" s="81"/>
      <c r="H77" s="81"/>
      <c r="I77" s="81"/>
      <c r="J77" s="81"/>
      <c r="K77" s="81"/>
    </row>
    <row r="78" spans="2:11">
      <c r="B78" s="81"/>
      <c r="C78" s="81"/>
      <c r="D78" s="81"/>
      <c r="E78" s="81"/>
      <c r="F78" s="81"/>
      <c r="G78" s="81"/>
      <c r="H78" s="81"/>
      <c r="I78" s="81"/>
      <c r="J78" s="81"/>
      <c r="K78" s="81"/>
    </row>
    <row r="79" spans="2:11">
      <c r="B79" s="81"/>
      <c r="C79" s="81"/>
      <c r="D79" s="81"/>
      <c r="E79" s="81"/>
      <c r="F79" s="81"/>
      <c r="G79" s="81"/>
      <c r="H79" s="81"/>
      <c r="I79" s="81"/>
      <c r="J79" s="81"/>
      <c r="K79" s="81"/>
    </row>
    <row r="80" spans="2:11">
      <c r="B80" s="81"/>
      <c r="C80" s="81"/>
      <c r="D80" s="81"/>
      <c r="E80" s="81"/>
      <c r="F80" s="81"/>
      <c r="G80" s="81"/>
      <c r="H80" s="81"/>
      <c r="I80" s="81"/>
      <c r="J80" s="81"/>
      <c r="K80" s="81"/>
    </row>
    <row r="81" spans="2:11">
      <c r="B81" s="81"/>
      <c r="C81" s="81"/>
      <c r="D81" s="81"/>
      <c r="E81" s="81"/>
      <c r="F81" s="81"/>
      <c r="G81" s="81"/>
      <c r="H81" s="81"/>
      <c r="I81" s="81"/>
      <c r="J81" s="81"/>
      <c r="K81" s="81"/>
    </row>
    <row r="82" spans="2:11">
      <c r="B82" s="81"/>
      <c r="C82" s="81"/>
      <c r="D82" s="81"/>
      <c r="E82" s="81"/>
      <c r="F82" s="81"/>
      <c r="G82" s="81"/>
      <c r="H82" s="81"/>
      <c r="I82" s="81"/>
      <c r="J82" s="81"/>
      <c r="K82" s="81"/>
    </row>
    <row r="83" spans="2:11">
      <c r="B83" s="81"/>
      <c r="C83" s="81"/>
      <c r="D83" s="81"/>
      <c r="E83" s="81"/>
      <c r="F83" s="81"/>
      <c r="G83" s="81"/>
      <c r="H83" s="81"/>
      <c r="I83" s="81"/>
      <c r="J83" s="81"/>
      <c r="K83" s="81"/>
    </row>
    <row r="84" spans="2:11">
      <c r="B84" s="81"/>
      <c r="C84" s="81"/>
      <c r="D84" s="81"/>
      <c r="E84" s="81"/>
      <c r="F84" s="81"/>
      <c r="G84" s="81"/>
      <c r="H84" s="81"/>
      <c r="I84" s="81"/>
      <c r="J84" s="81"/>
      <c r="K84" s="81"/>
    </row>
    <row r="85" spans="2:11">
      <c r="B85" s="81"/>
      <c r="C85" s="81"/>
      <c r="D85" s="81"/>
      <c r="E85" s="81"/>
      <c r="F85" s="81"/>
      <c r="G85" s="81"/>
      <c r="H85" s="81"/>
      <c r="I85" s="81"/>
      <c r="J85" s="81"/>
      <c r="K85" s="81"/>
    </row>
    <row r="86" spans="2:11">
      <c r="B86" s="81"/>
      <c r="C86" s="81"/>
      <c r="D86" s="81"/>
      <c r="E86" s="81"/>
      <c r="F86" s="81"/>
      <c r="G86" s="81"/>
      <c r="H86" s="81"/>
      <c r="I86" s="81"/>
      <c r="J86" s="81"/>
      <c r="K86" s="81"/>
    </row>
    <row r="87" spans="2:11">
      <c r="B87" s="81"/>
      <c r="C87" s="81"/>
      <c r="D87" s="81"/>
      <c r="E87" s="81"/>
      <c r="F87" s="81"/>
      <c r="G87" s="81"/>
      <c r="H87" s="81"/>
      <c r="I87" s="81"/>
      <c r="J87" s="81"/>
      <c r="K87" s="81"/>
    </row>
    <row r="88" spans="2:11">
      <c r="B88" s="81"/>
      <c r="C88" s="81"/>
      <c r="D88" s="81"/>
      <c r="E88" s="81"/>
      <c r="F88" s="81"/>
      <c r="G88" s="81"/>
      <c r="H88" s="81"/>
      <c r="I88" s="81"/>
      <c r="J88" s="81"/>
      <c r="K88" s="81"/>
    </row>
    <row r="89" spans="2:11">
      <c r="B89" s="81"/>
      <c r="C89" s="81"/>
      <c r="D89" s="81"/>
      <c r="E89" s="81"/>
      <c r="F89" s="81"/>
      <c r="G89" s="81"/>
      <c r="H89" s="81"/>
      <c r="I89" s="81"/>
      <c r="J89" s="81"/>
      <c r="K89" s="81"/>
    </row>
    <row r="90" spans="2:11">
      <c r="B90" s="81"/>
      <c r="C90" s="81"/>
      <c r="D90" s="81"/>
      <c r="E90" s="81"/>
      <c r="F90" s="81"/>
      <c r="G90" s="81"/>
      <c r="H90" s="81"/>
      <c r="I90" s="81"/>
      <c r="J90" s="81"/>
      <c r="K90" s="81"/>
    </row>
    <row r="91" spans="2:11">
      <c r="B91" s="81"/>
      <c r="C91" s="81"/>
      <c r="D91" s="81"/>
      <c r="E91" s="81"/>
      <c r="F91" s="81"/>
      <c r="G91" s="81"/>
      <c r="H91" s="81"/>
      <c r="I91" s="81"/>
      <c r="J91" s="81"/>
      <c r="K91" s="81"/>
    </row>
    <row r="92" spans="2:11">
      <c r="B92" s="81"/>
      <c r="C92" s="81"/>
      <c r="D92" s="81"/>
      <c r="E92" s="81"/>
      <c r="F92" s="81"/>
      <c r="G92" s="81"/>
      <c r="H92" s="81"/>
      <c r="I92" s="81"/>
      <c r="J92" s="81"/>
      <c r="K92" s="81"/>
    </row>
    <row r="93" spans="2:11">
      <c r="B93" s="81"/>
      <c r="C93" s="81"/>
      <c r="D93" s="81"/>
      <c r="E93" s="81"/>
      <c r="F93" s="81"/>
      <c r="G93" s="81"/>
      <c r="H93" s="81"/>
      <c r="I93" s="81"/>
      <c r="J93" s="81"/>
      <c r="K93" s="81"/>
    </row>
    <row r="94" spans="2:11">
      <c r="B94" s="81"/>
      <c r="C94" s="81"/>
      <c r="D94" s="81"/>
      <c r="E94" s="81"/>
      <c r="F94" s="81"/>
      <c r="G94" s="81"/>
      <c r="H94" s="81"/>
      <c r="I94" s="81"/>
      <c r="J94" s="81"/>
      <c r="K94" s="81"/>
    </row>
    <row r="95" spans="2:11">
      <c r="B95" s="81"/>
      <c r="C95" s="81"/>
      <c r="D95" s="81"/>
      <c r="E95" s="81"/>
      <c r="F95" s="81"/>
      <c r="G95" s="81"/>
      <c r="H95" s="81"/>
      <c r="I95" s="81"/>
      <c r="J95" s="81"/>
      <c r="K95" s="81"/>
    </row>
    <row r="96" spans="2:11">
      <c r="B96" s="81"/>
      <c r="C96" s="81"/>
      <c r="D96" s="81"/>
      <c r="E96" s="81"/>
      <c r="F96" s="81"/>
      <c r="G96" s="81"/>
      <c r="H96" s="81"/>
      <c r="I96" s="81"/>
      <c r="J96" s="81"/>
      <c r="K96" s="81"/>
    </row>
    <row r="97" spans="2:11">
      <c r="B97" s="81"/>
      <c r="C97" s="81"/>
      <c r="D97" s="81"/>
      <c r="E97" s="81"/>
      <c r="F97" s="81"/>
      <c r="G97" s="81"/>
      <c r="H97" s="81"/>
      <c r="I97" s="81"/>
      <c r="J97" s="81"/>
      <c r="K97" s="81"/>
    </row>
    <row r="98" spans="2:11">
      <c r="B98" s="81"/>
      <c r="C98" s="81"/>
      <c r="D98" s="81"/>
      <c r="E98" s="81"/>
      <c r="F98" s="81"/>
      <c r="G98" s="81"/>
      <c r="H98" s="81"/>
      <c r="I98" s="81"/>
      <c r="J98" s="81"/>
      <c r="K98" s="81"/>
    </row>
    <row r="99" spans="2:11">
      <c r="B99" s="81"/>
      <c r="C99" s="81"/>
      <c r="D99" s="81"/>
      <c r="E99" s="81"/>
      <c r="F99" s="81"/>
      <c r="G99" s="81"/>
      <c r="H99" s="81"/>
      <c r="I99" s="81"/>
      <c r="J99" s="81"/>
      <c r="K99" s="81"/>
    </row>
    <row r="100" spans="2:11">
      <c r="B100" s="81"/>
      <c r="C100" s="81"/>
      <c r="D100" s="81"/>
      <c r="E100" s="81"/>
      <c r="F100" s="81"/>
      <c r="G100" s="81"/>
      <c r="H100" s="81"/>
      <c r="I100" s="81"/>
      <c r="J100" s="81"/>
      <c r="K100" s="81"/>
    </row>
    <row r="101" spans="2:11">
      <c r="B101" s="81"/>
      <c r="C101" s="81"/>
      <c r="D101" s="81"/>
      <c r="E101" s="81"/>
      <c r="F101" s="81"/>
      <c r="G101" s="81"/>
      <c r="H101" s="81"/>
      <c r="I101" s="81"/>
      <c r="J101" s="81"/>
      <c r="K101" s="81"/>
    </row>
    <row r="102" spans="2:11">
      <c r="B102" s="81"/>
      <c r="C102" s="81"/>
      <c r="D102" s="81"/>
      <c r="E102" s="81"/>
      <c r="F102" s="81"/>
      <c r="G102" s="81"/>
      <c r="H102" s="81"/>
      <c r="I102" s="81"/>
      <c r="J102" s="81"/>
      <c r="K102" s="81"/>
    </row>
    <row r="103" spans="2:11">
      <c r="B103" s="81"/>
      <c r="C103" s="81"/>
      <c r="D103" s="81"/>
      <c r="E103" s="81"/>
      <c r="F103" s="81"/>
      <c r="G103" s="81"/>
      <c r="H103" s="81"/>
      <c r="I103" s="81"/>
      <c r="J103" s="81"/>
      <c r="K103" s="81"/>
    </row>
    <row r="104" spans="2:11">
      <c r="B104" s="81"/>
      <c r="C104" s="81"/>
      <c r="D104" s="81"/>
      <c r="E104" s="81"/>
      <c r="F104" s="81"/>
      <c r="G104" s="81"/>
      <c r="H104" s="81"/>
      <c r="I104" s="81"/>
      <c r="J104" s="81"/>
      <c r="K104" s="81"/>
    </row>
    <row r="105" spans="2:11">
      <c r="B105" s="81"/>
      <c r="C105" s="81"/>
      <c r="D105" s="81"/>
      <c r="E105" s="81"/>
      <c r="F105" s="81"/>
      <c r="G105" s="81"/>
      <c r="H105" s="81"/>
      <c r="I105" s="81"/>
      <c r="J105" s="81"/>
      <c r="K105" s="81"/>
    </row>
    <row r="106" spans="2:11">
      <c r="B106" s="81"/>
      <c r="C106" s="81"/>
      <c r="D106" s="81"/>
      <c r="E106" s="81"/>
      <c r="F106" s="81"/>
      <c r="G106" s="81"/>
      <c r="H106" s="81"/>
      <c r="I106" s="81"/>
      <c r="J106" s="81"/>
      <c r="K106" s="81"/>
    </row>
    <row r="107" spans="2:11">
      <c r="B107" s="81"/>
      <c r="C107" s="81"/>
      <c r="D107" s="81"/>
      <c r="E107" s="81"/>
      <c r="F107" s="81"/>
      <c r="G107" s="81"/>
      <c r="H107" s="81"/>
      <c r="I107" s="81"/>
      <c r="J107" s="81"/>
      <c r="K107" s="81"/>
    </row>
    <row r="108" spans="2:11">
      <c r="B108" s="81"/>
      <c r="C108" s="81"/>
      <c r="D108" s="81"/>
      <c r="E108" s="81"/>
      <c r="F108" s="81"/>
      <c r="G108" s="81"/>
      <c r="H108" s="81"/>
      <c r="I108" s="81"/>
      <c r="J108" s="81"/>
      <c r="K108" s="81"/>
    </row>
    <row r="109" spans="2:11">
      <c r="B109" s="81"/>
      <c r="C109" s="81"/>
      <c r="D109" s="81"/>
      <c r="E109" s="81"/>
      <c r="F109" s="81"/>
      <c r="G109" s="81"/>
      <c r="H109" s="81"/>
      <c r="I109" s="81"/>
      <c r="J109" s="81"/>
      <c r="K109" s="81"/>
    </row>
    <row r="110" spans="2:11">
      <c r="B110" s="81"/>
      <c r="C110" s="81"/>
      <c r="D110" s="81"/>
      <c r="E110" s="81"/>
      <c r="F110" s="81"/>
      <c r="G110" s="81"/>
      <c r="H110" s="81"/>
      <c r="I110" s="81"/>
      <c r="J110" s="81"/>
      <c r="K110" s="81"/>
    </row>
    <row r="111" spans="2:11">
      <c r="B111" s="81"/>
      <c r="C111" s="81"/>
      <c r="D111" s="81"/>
      <c r="E111" s="81"/>
      <c r="F111" s="81"/>
      <c r="G111" s="81"/>
      <c r="H111" s="81"/>
      <c r="I111" s="81"/>
      <c r="J111" s="81"/>
      <c r="K111" s="81"/>
    </row>
    <row r="112" spans="2:11">
      <c r="B112" s="81"/>
      <c r="C112" s="81"/>
      <c r="D112" s="81"/>
      <c r="E112" s="81"/>
      <c r="F112" s="81"/>
      <c r="G112" s="81"/>
      <c r="H112" s="81"/>
      <c r="I112" s="81"/>
      <c r="J112" s="81"/>
      <c r="K112" s="81"/>
    </row>
    <row r="113" spans="2:11">
      <c r="B113" s="81"/>
      <c r="C113" s="81"/>
      <c r="D113" s="81"/>
      <c r="E113" s="81"/>
      <c r="F113" s="81"/>
      <c r="G113" s="81"/>
      <c r="H113" s="81"/>
      <c r="I113" s="81"/>
      <c r="J113" s="81"/>
      <c r="K113" s="81"/>
    </row>
    <row r="114" spans="2:11">
      <c r="B114" s="81"/>
      <c r="C114" s="81"/>
      <c r="D114" s="81"/>
      <c r="E114" s="81"/>
      <c r="F114" s="81"/>
      <c r="G114" s="81"/>
      <c r="H114" s="81"/>
      <c r="I114" s="81"/>
      <c r="J114" s="81"/>
      <c r="K114" s="81"/>
    </row>
    <row r="115" spans="2:11">
      <c r="B115" s="81"/>
      <c r="C115" s="81"/>
      <c r="D115" s="81"/>
      <c r="E115" s="81"/>
      <c r="F115" s="81"/>
      <c r="G115" s="81"/>
      <c r="H115" s="81"/>
      <c r="I115" s="81"/>
      <c r="J115" s="81"/>
      <c r="K115" s="81"/>
    </row>
    <row r="116" spans="2:11">
      <c r="B116" s="81"/>
      <c r="C116" s="81"/>
      <c r="D116" s="81"/>
      <c r="E116" s="81"/>
      <c r="F116" s="81"/>
      <c r="G116" s="81"/>
      <c r="H116" s="81"/>
      <c r="I116" s="81"/>
      <c r="J116" s="81"/>
      <c r="K116" s="81"/>
    </row>
    <row r="117" spans="2:11">
      <c r="B117" s="81"/>
      <c r="C117" s="81"/>
      <c r="D117" s="81"/>
      <c r="E117" s="81"/>
      <c r="F117" s="81"/>
      <c r="G117" s="81"/>
      <c r="H117" s="81"/>
      <c r="I117" s="81"/>
      <c r="J117" s="81"/>
      <c r="K117" s="81"/>
    </row>
    <row r="118" spans="2:11">
      <c r="B118" s="81"/>
      <c r="C118" s="81"/>
      <c r="D118" s="81"/>
      <c r="E118" s="81"/>
      <c r="F118" s="81"/>
      <c r="G118" s="81"/>
      <c r="H118" s="81"/>
      <c r="I118" s="81"/>
      <c r="J118" s="81"/>
      <c r="K118" s="81"/>
    </row>
    <row r="119" spans="2:11">
      <c r="B119" s="81"/>
      <c r="C119" s="81"/>
      <c r="D119" s="81"/>
      <c r="E119" s="81"/>
      <c r="F119" s="81"/>
      <c r="G119" s="81"/>
      <c r="H119" s="81"/>
      <c r="I119" s="81"/>
      <c r="J119" s="81"/>
      <c r="K119" s="81"/>
    </row>
    <row r="120" spans="2:11">
      <c r="B120" s="120"/>
      <c r="C120" s="130"/>
      <c r="D120" s="130"/>
      <c r="E120" s="130"/>
      <c r="F120" s="130"/>
      <c r="G120" s="130"/>
      <c r="H120" s="130"/>
      <c r="I120" s="121"/>
      <c r="J120" s="121"/>
      <c r="K120" s="130"/>
    </row>
    <row r="121" spans="2:11">
      <c r="B121" s="120"/>
      <c r="C121" s="130"/>
      <c r="D121" s="130"/>
      <c r="E121" s="130"/>
      <c r="F121" s="130"/>
      <c r="G121" s="130"/>
      <c r="H121" s="130"/>
      <c r="I121" s="121"/>
      <c r="J121" s="121"/>
      <c r="K121" s="130"/>
    </row>
    <row r="122" spans="2:11">
      <c r="B122" s="120"/>
      <c r="C122" s="130"/>
      <c r="D122" s="130"/>
      <c r="E122" s="130"/>
      <c r="F122" s="130"/>
      <c r="G122" s="130"/>
      <c r="H122" s="130"/>
      <c r="I122" s="121"/>
      <c r="J122" s="121"/>
      <c r="K122" s="130"/>
    </row>
    <row r="123" spans="2:11">
      <c r="B123" s="120"/>
      <c r="C123" s="130"/>
      <c r="D123" s="130"/>
      <c r="E123" s="130"/>
      <c r="F123" s="130"/>
      <c r="G123" s="130"/>
      <c r="H123" s="130"/>
      <c r="I123" s="121"/>
      <c r="J123" s="121"/>
      <c r="K123" s="130"/>
    </row>
    <row r="124" spans="2:11">
      <c r="B124" s="120"/>
      <c r="C124" s="130"/>
      <c r="D124" s="130"/>
      <c r="E124" s="130"/>
      <c r="F124" s="130"/>
      <c r="G124" s="130"/>
      <c r="H124" s="130"/>
      <c r="I124" s="121"/>
      <c r="J124" s="121"/>
      <c r="K124" s="130"/>
    </row>
    <row r="125" spans="2:11">
      <c r="B125" s="120"/>
      <c r="C125" s="130"/>
      <c r="D125" s="130"/>
      <c r="E125" s="130"/>
      <c r="F125" s="130"/>
      <c r="G125" s="130"/>
      <c r="H125" s="130"/>
      <c r="I125" s="121"/>
      <c r="J125" s="121"/>
      <c r="K125" s="130"/>
    </row>
    <row r="126" spans="2:11">
      <c r="B126" s="120"/>
      <c r="C126" s="130"/>
      <c r="D126" s="130"/>
      <c r="E126" s="130"/>
      <c r="F126" s="130"/>
      <c r="G126" s="130"/>
      <c r="H126" s="130"/>
      <c r="I126" s="121"/>
      <c r="J126" s="121"/>
      <c r="K126" s="130"/>
    </row>
    <row r="127" spans="2:11">
      <c r="B127" s="120"/>
      <c r="C127" s="130"/>
      <c r="D127" s="130"/>
      <c r="E127" s="130"/>
      <c r="F127" s="130"/>
      <c r="G127" s="130"/>
      <c r="H127" s="130"/>
      <c r="I127" s="121"/>
      <c r="J127" s="121"/>
      <c r="K127" s="130"/>
    </row>
    <row r="128" spans="2:11">
      <c r="B128" s="120"/>
      <c r="C128" s="130"/>
      <c r="D128" s="130"/>
      <c r="E128" s="130"/>
      <c r="F128" s="130"/>
      <c r="G128" s="130"/>
      <c r="H128" s="130"/>
      <c r="I128" s="121"/>
      <c r="J128" s="121"/>
      <c r="K128" s="130"/>
    </row>
    <row r="129" spans="2:11">
      <c r="B129" s="120"/>
      <c r="C129" s="130"/>
      <c r="D129" s="130"/>
      <c r="E129" s="130"/>
      <c r="F129" s="130"/>
      <c r="G129" s="130"/>
      <c r="H129" s="130"/>
      <c r="I129" s="121"/>
      <c r="J129" s="121"/>
      <c r="K129" s="130"/>
    </row>
    <row r="130" spans="2:11">
      <c r="B130" s="120"/>
      <c r="C130" s="130"/>
      <c r="D130" s="130"/>
      <c r="E130" s="130"/>
      <c r="F130" s="130"/>
      <c r="G130" s="130"/>
      <c r="H130" s="130"/>
      <c r="I130" s="121"/>
      <c r="J130" s="121"/>
      <c r="K130" s="130"/>
    </row>
    <row r="131" spans="2:11">
      <c r="B131" s="120"/>
      <c r="C131" s="130"/>
      <c r="D131" s="130"/>
      <c r="E131" s="130"/>
      <c r="F131" s="130"/>
      <c r="G131" s="130"/>
      <c r="H131" s="130"/>
      <c r="I131" s="121"/>
      <c r="J131" s="121"/>
      <c r="K131" s="130"/>
    </row>
    <row r="132" spans="2:11">
      <c r="B132" s="120"/>
      <c r="C132" s="130"/>
      <c r="D132" s="130"/>
      <c r="E132" s="130"/>
      <c r="F132" s="130"/>
      <c r="G132" s="130"/>
      <c r="H132" s="130"/>
      <c r="I132" s="121"/>
      <c r="J132" s="121"/>
      <c r="K132" s="130"/>
    </row>
    <row r="133" spans="2:11">
      <c r="B133" s="120"/>
      <c r="C133" s="130"/>
      <c r="D133" s="130"/>
      <c r="E133" s="130"/>
      <c r="F133" s="130"/>
      <c r="G133" s="130"/>
      <c r="H133" s="130"/>
      <c r="I133" s="121"/>
      <c r="J133" s="121"/>
      <c r="K133" s="130"/>
    </row>
    <row r="134" spans="2:11">
      <c r="B134" s="120"/>
      <c r="C134" s="130"/>
      <c r="D134" s="130"/>
      <c r="E134" s="130"/>
      <c r="F134" s="130"/>
      <c r="G134" s="130"/>
      <c r="H134" s="130"/>
      <c r="I134" s="121"/>
      <c r="J134" s="121"/>
      <c r="K134" s="130"/>
    </row>
    <row r="135" spans="2:11">
      <c r="B135" s="120"/>
      <c r="C135" s="130"/>
      <c r="D135" s="130"/>
      <c r="E135" s="130"/>
      <c r="F135" s="130"/>
      <c r="G135" s="130"/>
      <c r="H135" s="130"/>
      <c r="I135" s="121"/>
      <c r="J135" s="121"/>
      <c r="K135" s="130"/>
    </row>
    <row r="136" spans="2:11">
      <c r="B136" s="120"/>
      <c r="C136" s="130"/>
      <c r="D136" s="130"/>
      <c r="E136" s="130"/>
      <c r="F136" s="130"/>
      <c r="G136" s="130"/>
      <c r="H136" s="130"/>
      <c r="I136" s="121"/>
      <c r="J136" s="121"/>
      <c r="K136" s="130"/>
    </row>
    <row r="137" spans="2:11">
      <c r="B137" s="120"/>
      <c r="C137" s="130"/>
      <c r="D137" s="130"/>
      <c r="E137" s="130"/>
      <c r="F137" s="130"/>
      <c r="G137" s="130"/>
      <c r="H137" s="130"/>
      <c r="I137" s="121"/>
      <c r="J137" s="121"/>
      <c r="K137" s="130"/>
    </row>
    <row r="138" spans="2:11">
      <c r="B138" s="120"/>
      <c r="C138" s="130"/>
      <c r="D138" s="130"/>
      <c r="E138" s="130"/>
      <c r="F138" s="130"/>
      <c r="G138" s="130"/>
      <c r="H138" s="130"/>
      <c r="I138" s="121"/>
      <c r="J138" s="121"/>
      <c r="K138" s="130"/>
    </row>
    <row r="139" spans="2:11">
      <c r="B139" s="120"/>
      <c r="C139" s="130"/>
      <c r="D139" s="130"/>
      <c r="E139" s="130"/>
      <c r="F139" s="130"/>
      <c r="G139" s="130"/>
      <c r="H139" s="130"/>
      <c r="I139" s="121"/>
      <c r="J139" s="121"/>
      <c r="K139" s="130"/>
    </row>
    <row r="140" spans="2:11">
      <c r="B140" s="120"/>
      <c r="C140" s="130"/>
      <c r="D140" s="130"/>
      <c r="E140" s="130"/>
      <c r="F140" s="130"/>
      <c r="G140" s="130"/>
      <c r="H140" s="130"/>
      <c r="I140" s="121"/>
      <c r="J140" s="121"/>
      <c r="K140" s="130"/>
    </row>
    <row r="141" spans="2:11">
      <c r="B141" s="120"/>
      <c r="C141" s="130"/>
      <c r="D141" s="130"/>
      <c r="E141" s="130"/>
      <c r="F141" s="130"/>
      <c r="G141" s="130"/>
      <c r="H141" s="130"/>
      <c r="I141" s="121"/>
      <c r="J141" s="121"/>
      <c r="K141" s="130"/>
    </row>
    <row r="142" spans="2:11">
      <c r="B142" s="120"/>
      <c r="C142" s="130"/>
      <c r="D142" s="130"/>
      <c r="E142" s="130"/>
      <c r="F142" s="130"/>
      <c r="G142" s="130"/>
      <c r="H142" s="130"/>
      <c r="I142" s="121"/>
      <c r="J142" s="121"/>
      <c r="K142" s="130"/>
    </row>
    <row r="143" spans="2:11">
      <c r="B143" s="120"/>
      <c r="C143" s="130"/>
      <c r="D143" s="130"/>
      <c r="E143" s="130"/>
      <c r="F143" s="130"/>
      <c r="G143" s="130"/>
      <c r="H143" s="130"/>
      <c r="I143" s="121"/>
      <c r="J143" s="121"/>
      <c r="K143" s="130"/>
    </row>
    <row r="144" spans="2:11">
      <c r="B144" s="120"/>
      <c r="C144" s="130"/>
      <c r="D144" s="130"/>
      <c r="E144" s="130"/>
      <c r="F144" s="130"/>
      <c r="G144" s="130"/>
      <c r="H144" s="130"/>
      <c r="I144" s="121"/>
      <c r="J144" s="121"/>
      <c r="K144" s="130"/>
    </row>
    <row r="145" spans="2:11">
      <c r="B145" s="120"/>
      <c r="C145" s="130"/>
      <c r="D145" s="130"/>
      <c r="E145" s="130"/>
      <c r="F145" s="130"/>
      <c r="G145" s="130"/>
      <c r="H145" s="130"/>
      <c r="I145" s="121"/>
      <c r="J145" s="121"/>
      <c r="K145" s="130"/>
    </row>
    <row r="146" spans="2:11">
      <c r="B146" s="120"/>
      <c r="C146" s="130"/>
      <c r="D146" s="130"/>
      <c r="E146" s="130"/>
      <c r="F146" s="130"/>
      <c r="G146" s="130"/>
      <c r="H146" s="130"/>
      <c r="I146" s="121"/>
      <c r="J146" s="121"/>
      <c r="K146" s="130"/>
    </row>
    <row r="147" spans="2:11">
      <c r="B147" s="120"/>
      <c r="C147" s="130"/>
      <c r="D147" s="130"/>
      <c r="E147" s="130"/>
      <c r="F147" s="130"/>
      <c r="G147" s="130"/>
      <c r="H147" s="130"/>
      <c r="I147" s="121"/>
      <c r="J147" s="121"/>
      <c r="K147" s="130"/>
    </row>
    <row r="148" spans="2:11">
      <c r="B148" s="120"/>
      <c r="C148" s="130"/>
      <c r="D148" s="130"/>
      <c r="E148" s="130"/>
      <c r="F148" s="130"/>
      <c r="G148" s="130"/>
      <c r="H148" s="130"/>
      <c r="I148" s="121"/>
      <c r="J148" s="121"/>
      <c r="K148" s="130"/>
    </row>
    <row r="149" spans="2:11">
      <c r="B149" s="120"/>
      <c r="C149" s="130"/>
      <c r="D149" s="130"/>
      <c r="E149" s="130"/>
      <c r="F149" s="130"/>
      <c r="G149" s="130"/>
      <c r="H149" s="130"/>
      <c r="I149" s="121"/>
      <c r="J149" s="121"/>
      <c r="K149" s="130"/>
    </row>
    <row r="150" spans="2:11">
      <c r="B150" s="120"/>
      <c r="C150" s="130"/>
      <c r="D150" s="130"/>
      <c r="E150" s="130"/>
      <c r="F150" s="130"/>
      <c r="G150" s="130"/>
      <c r="H150" s="130"/>
      <c r="I150" s="121"/>
      <c r="J150" s="121"/>
      <c r="K150" s="130"/>
    </row>
    <row r="151" spans="2:11">
      <c r="B151" s="120"/>
      <c r="C151" s="130"/>
      <c r="D151" s="130"/>
      <c r="E151" s="130"/>
      <c r="F151" s="130"/>
      <c r="G151" s="130"/>
      <c r="H151" s="130"/>
      <c r="I151" s="121"/>
      <c r="J151" s="121"/>
      <c r="K151" s="130"/>
    </row>
    <row r="152" spans="2:11">
      <c r="B152" s="120"/>
      <c r="C152" s="130"/>
      <c r="D152" s="130"/>
      <c r="E152" s="130"/>
      <c r="F152" s="130"/>
      <c r="G152" s="130"/>
      <c r="H152" s="130"/>
      <c r="I152" s="121"/>
      <c r="J152" s="121"/>
      <c r="K152" s="130"/>
    </row>
    <row r="153" spans="2:11">
      <c r="B153" s="120"/>
      <c r="C153" s="130"/>
      <c r="D153" s="130"/>
      <c r="E153" s="130"/>
      <c r="F153" s="130"/>
      <c r="G153" s="130"/>
      <c r="H153" s="130"/>
      <c r="I153" s="121"/>
      <c r="J153" s="121"/>
      <c r="K153" s="130"/>
    </row>
    <row r="154" spans="2:11">
      <c r="B154" s="120"/>
      <c r="C154" s="130"/>
      <c r="D154" s="130"/>
      <c r="E154" s="130"/>
      <c r="F154" s="130"/>
      <c r="G154" s="130"/>
      <c r="H154" s="130"/>
      <c r="I154" s="121"/>
      <c r="J154" s="121"/>
      <c r="K154" s="130"/>
    </row>
    <row r="155" spans="2:11">
      <c r="B155" s="120"/>
      <c r="C155" s="130"/>
      <c r="D155" s="130"/>
      <c r="E155" s="130"/>
      <c r="F155" s="130"/>
      <c r="G155" s="130"/>
      <c r="H155" s="130"/>
      <c r="I155" s="121"/>
      <c r="J155" s="121"/>
      <c r="K155" s="130"/>
    </row>
    <row r="156" spans="2:11">
      <c r="B156" s="120"/>
      <c r="C156" s="130"/>
      <c r="D156" s="130"/>
      <c r="E156" s="130"/>
      <c r="F156" s="130"/>
      <c r="G156" s="130"/>
      <c r="H156" s="130"/>
      <c r="I156" s="121"/>
      <c r="J156" s="121"/>
      <c r="K156" s="130"/>
    </row>
    <row r="157" spans="2:11">
      <c r="B157" s="120"/>
      <c r="C157" s="130"/>
      <c r="D157" s="130"/>
      <c r="E157" s="130"/>
      <c r="F157" s="130"/>
      <c r="G157" s="130"/>
      <c r="H157" s="130"/>
      <c r="I157" s="121"/>
      <c r="J157" s="121"/>
      <c r="K157" s="130"/>
    </row>
    <row r="158" spans="2:11">
      <c r="B158" s="120"/>
      <c r="C158" s="130"/>
      <c r="D158" s="130"/>
      <c r="E158" s="130"/>
      <c r="F158" s="130"/>
      <c r="G158" s="130"/>
      <c r="H158" s="130"/>
      <c r="I158" s="121"/>
      <c r="J158" s="121"/>
      <c r="K158" s="130"/>
    </row>
    <row r="159" spans="2:11">
      <c r="B159" s="120"/>
      <c r="C159" s="130"/>
      <c r="D159" s="130"/>
      <c r="E159" s="130"/>
      <c r="F159" s="130"/>
      <c r="G159" s="130"/>
      <c r="H159" s="130"/>
      <c r="I159" s="121"/>
      <c r="J159" s="121"/>
      <c r="K159" s="130"/>
    </row>
    <row r="160" spans="2:11">
      <c r="B160" s="120"/>
      <c r="C160" s="130"/>
      <c r="D160" s="130"/>
      <c r="E160" s="130"/>
      <c r="F160" s="130"/>
      <c r="G160" s="130"/>
      <c r="H160" s="130"/>
      <c r="I160" s="121"/>
      <c r="J160" s="121"/>
      <c r="K160" s="130"/>
    </row>
    <row r="161" spans="2:11">
      <c r="B161" s="120"/>
      <c r="C161" s="130"/>
      <c r="D161" s="130"/>
      <c r="E161" s="130"/>
      <c r="F161" s="130"/>
      <c r="G161" s="130"/>
      <c r="H161" s="130"/>
      <c r="I161" s="121"/>
      <c r="J161" s="121"/>
      <c r="K161" s="130"/>
    </row>
    <row r="162" spans="2:11">
      <c r="B162" s="120"/>
      <c r="C162" s="130"/>
      <c r="D162" s="130"/>
      <c r="E162" s="130"/>
      <c r="F162" s="130"/>
      <c r="G162" s="130"/>
      <c r="H162" s="130"/>
      <c r="I162" s="121"/>
      <c r="J162" s="121"/>
      <c r="K162" s="130"/>
    </row>
    <row r="163" spans="2:11">
      <c r="B163" s="120"/>
      <c r="C163" s="130"/>
      <c r="D163" s="130"/>
      <c r="E163" s="130"/>
      <c r="F163" s="130"/>
      <c r="G163" s="130"/>
      <c r="H163" s="130"/>
      <c r="I163" s="121"/>
      <c r="J163" s="121"/>
      <c r="K163" s="130"/>
    </row>
    <row r="164" spans="2:11">
      <c r="B164" s="120"/>
      <c r="C164" s="130"/>
      <c r="D164" s="130"/>
      <c r="E164" s="130"/>
      <c r="F164" s="130"/>
      <c r="G164" s="130"/>
      <c r="H164" s="130"/>
      <c r="I164" s="121"/>
      <c r="J164" s="121"/>
      <c r="K164" s="130"/>
    </row>
    <row r="165" spans="2:11">
      <c r="B165" s="120"/>
      <c r="C165" s="130"/>
      <c r="D165" s="130"/>
      <c r="E165" s="130"/>
      <c r="F165" s="130"/>
      <c r="G165" s="130"/>
      <c r="H165" s="130"/>
      <c r="I165" s="121"/>
      <c r="J165" s="121"/>
      <c r="K165" s="130"/>
    </row>
    <row r="166" spans="2:11">
      <c r="B166" s="120"/>
      <c r="C166" s="130"/>
      <c r="D166" s="130"/>
      <c r="E166" s="130"/>
      <c r="F166" s="130"/>
      <c r="G166" s="130"/>
      <c r="H166" s="130"/>
      <c r="I166" s="121"/>
      <c r="J166" s="121"/>
      <c r="K166" s="130"/>
    </row>
    <row r="167" spans="2:11">
      <c r="B167" s="120"/>
      <c r="C167" s="130"/>
      <c r="D167" s="130"/>
      <c r="E167" s="130"/>
      <c r="F167" s="130"/>
      <c r="G167" s="130"/>
      <c r="H167" s="130"/>
      <c r="I167" s="121"/>
      <c r="J167" s="121"/>
      <c r="K167" s="130"/>
    </row>
    <row r="168" spans="2:11">
      <c r="B168" s="120"/>
      <c r="C168" s="130"/>
      <c r="D168" s="130"/>
      <c r="E168" s="130"/>
      <c r="F168" s="130"/>
      <c r="G168" s="130"/>
      <c r="H168" s="130"/>
      <c r="I168" s="121"/>
      <c r="J168" s="121"/>
      <c r="K168" s="130"/>
    </row>
    <row r="169" spans="2:11">
      <c r="B169" s="120"/>
      <c r="C169" s="130"/>
      <c r="D169" s="130"/>
      <c r="E169" s="130"/>
      <c r="F169" s="130"/>
      <c r="G169" s="130"/>
      <c r="H169" s="130"/>
      <c r="I169" s="121"/>
      <c r="J169" s="121"/>
      <c r="K169" s="130"/>
    </row>
    <row r="170" spans="2:11">
      <c r="B170" s="120"/>
      <c r="C170" s="130"/>
      <c r="D170" s="130"/>
      <c r="E170" s="130"/>
      <c r="F170" s="130"/>
      <c r="G170" s="130"/>
      <c r="H170" s="130"/>
      <c r="I170" s="121"/>
      <c r="J170" s="121"/>
      <c r="K170" s="130"/>
    </row>
    <row r="171" spans="2:11">
      <c r="B171" s="120"/>
      <c r="C171" s="130"/>
      <c r="D171" s="130"/>
      <c r="E171" s="130"/>
      <c r="F171" s="130"/>
      <c r="G171" s="130"/>
      <c r="H171" s="130"/>
      <c r="I171" s="121"/>
      <c r="J171" s="121"/>
      <c r="K171" s="130"/>
    </row>
    <row r="172" spans="2:11">
      <c r="B172" s="120"/>
      <c r="C172" s="130"/>
      <c r="D172" s="130"/>
      <c r="E172" s="130"/>
      <c r="F172" s="130"/>
      <c r="G172" s="130"/>
      <c r="H172" s="130"/>
      <c r="I172" s="121"/>
      <c r="J172" s="121"/>
      <c r="K172" s="130"/>
    </row>
    <row r="173" spans="2:11">
      <c r="B173" s="120"/>
      <c r="C173" s="130"/>
      <c r="D173" s="130"/>
      <c r="E173" s="130"/>
      <c r="F173" s="130"/>
      <c r="G173" s="130"/>
      <c r="H173" s="130"/>
      <c r="I173" s="121"/>
      <c r="J173" s="121"/>
      <c r="K173" s="130"/>
    </row>
    <row r="174" spans="2:11">
      <c r="B174" s="120"/>
      <c r="C174" s="130"/>
      <c r="D174" s="130"/>
      <c r="E174" s="130"/>
      <c r="F174" s="130"/>
      <c r="G174" s="130"/>
      <c r="H174" s="130"/>
      <c r="I174" s="121"/>
      <c r="J174" s="121"/>
      <c r="K174" s="130"/>
    </row>
    <row r="175" spans="2:11">
      <c r="B175" s="120"/>
      <c r="C175" s="130"/>
      <c r="D175" s="130"/>
      <c r="E175" s="130"/>
      <c r="F175" s="130"/>
      <c r="G175" s="130"/>
      <c r="H175" s="130"/>
      <c r="I175" s="121"/>
      <c r="J175" s="121"/>
      <c r="K175" s="130"/>
    </row>
    <row r="176" spans="2:11">
      <c r="B176" s="120"/>
      <c r="C176" s="130"/>
      <c r="D176" s="130"/>
      <c r="E176" s="130"/>
      <c r="F176" s="130"/>
      <c r="G176" s="130"/>
      <c r="H176" s="130"/>
      <c r="I176" s="121"/>
      <c r="J176" s="121"/>
      <c r="K176" s="130"/>
    </row>
    <row r="177" spans="2:11">
      <c r="B177" s="120"/>
      <c r="C177" s="130"/>
      <c r="D177" s="130"/>
      <c r="E177" s="130"/>
      <c r="F177" s="130"/>
      <c r="G177" s="130"/>
      <c r="H177" s="130"/>
      <c r="I177" s="121"/>
      <c r="J177" s="121"/>
      <c r="K177" s="130"/>
    </row>
    <row r="178" spans="2:11">
      <c r="B178" s="120"/>
      <c r="C178" s="130"/>
      <c r="D178" s="130"/>
      <c r="E178" s="130"/>
      <c r="F178" s="130"/>
      <c r="G178" s="130"/>
      <c r="H178" s="130"/>
      <c r="I178" s="121"/>
      <c r="J178" s="121"/>
      <c r="K178" s="130"/>
    </row>
    <row r="179" spans="2:11">
      <c r="B179" s="120"/>
      <c r="C179" s="130"/>
      <c r="D179" s="130"/>
      <c r="E179" s="130"/>
      <c r="F179" s="130"/>
      <c r="G179" s="130"/>
      <c r="H179" s="130"/>
      <c r="I179" s="121"/>
      <c r="J179" s="121"/>
      <c r="K179" s="130"/>
    </row>
    <row r="180" spans="2:11">
      <c r="B180" s="120"/>
      <c r="C180" s="130"/>
      <c r="D180" s="130"/>
      <c r="E180" s="130"/>
      <c r="F180" s="130"/>
      <c r="G180" s="130"/>
      <c r="H180" s="130"/>
      <c r="I180" s="121"/>
      <c r="J180" s="121"/>
      <c r="K180" s="130"/>
    </row>
    <row r="181" spans="2:11">
      <c r="B181" s="120"/>
      <c r="C181" s="130"/>
      <c r="D181" s="130"/>
      <c r="E181" s="130"/>
      <c r="F181" s="130"/>
      <c r="G181" s="130"/>
      <c r="H181" s="130"/>
      <c r="I181" s="121"/>
      <c r="J181" s="121"/>
      <c r="K181" s="130"/>
    </row>
    <row r="182" spans="2:11">
      <c r="B182" s="120"/>
      <c r="C182" s="130"/>
      <c r="D182" s="130"/>
      <c r="E182" s="130"/>
      <c r="F182" s="130"/>
      <c r="G182" s="130"/>
      <c r="H182" s="130"/>
      <c r="I182" s="121"/>
      <c r="J182" s="121"/>
      <c r="K182" s="130"/>
    </row>
    <row r="183" spans="2:11">
      <c r="B183" s="120"/>
      <c r="C183" s="130"/>
      <c r="D183" s="130"/>
      <c r="E183" s="130"/>
      <c r="F183" s="130"/>
      <c r="G183" s="130"/>
      <c r="H183" s="130"/>
      <c r="I183" s="121"/>
      <c r="J183" s="121"/>
      <c r="K183" s="130"/>
    </row>
    <row r="184" spans="2:11">
      <c r="B184" s="120"/>
      <c r="C184" s="130"/>
      <c r="D184" s="130"/>
      <c r="E184" s="130"/>
      <c r="F184" s="130"/>
      <c r="G184" s="130"/>
      <c r="H184" s="130"/>
      <c r="I184" s="121"/>
      <c r="J184" s="121"/>
      <c r="K184" s="130"/>
    </row>
    <row r="185" spans="2:11">
      <c r="B185" s="120"/>
      <c r="C185" s="130"/>
      <c r="D185" s="130"/>
      <c r="E185" s="130"/>
      <c r="F185" s="130"/>
      <c r="G185" s="130"/>
      <c r="H185" s="130"/>
      <c r="I185" s="121"/>
      <c r="J185" s="121"/>
      <c r="K185" s="130"/>
    </row>
    <row r="186" spans="2:11">
      <c r="B186" s="120"/>
      <c r="C186" s="130"/>
      <c r="D186" s="130"/>
      <c r="E186" s="130"/>
      <c r="F186" s="130"/>
      <c r="G186" s="130"/>
      <c r="H186" s="130"/>
      <c r="I186" s="121"/>
      <c r="J186" s="121"/>
      <c r="K186" s="130"/>
    </row>
    <row r="187" spans="2:11">
      <c r="B187" s="120"/>
      <c r="C187" s="130"/>
      <c r="D187" s="130"/>
      <c r="E187" s="130"/>
      <c r="F187" s="130"/>
      <c r="G187" s="130"/>
      <c r="H187" s="130"/>
      <c r="I187" s="121"/>
      <c r="J187" s="121"/>
      <c r="K187" s="130"/>
    </row>
    <row r="188" spans="2:11">
      <c r="B188" s="120"/>
      <c r="C188" s="130"/>
      <c r="D188" s="130"/>
      <c r="E188" s="130"/>
      <c r="F188" s="130"/>
      <c r="G188" s="130"/>
      <c r="H188" s="130"/>
      <c r="I188" s="121"/>
      <c r="J188" s="121"/>
      <c r="K188" s="130"/>
    </row>
    <row r="189" spans="2:11">
      <c r="B189" s="120"/>
      <c r="C189" s="130"/>
      <c r="D189" s="130"/>
      <c r="E189" s="130"/>
      <c r="F189" s="130"/>
      <c r="G189" s="130"/>
      <c r="H189" s="130"/>
      <c r="I189" s="121"/>
      <c r="J189" s="121"/>
      <c r="K189" s="130"/>
    </row>
    <row r="190" spans="2:11">
      <c r="B190" s="120"/>
      <c r="C190" s="130"/>
      <c r="D190" s="130"/>
      <c r="E190" s="130"/>
      <c r="F190" s="130"/>
      <c r="G190" s="130"/>
      <c r="H190" s="130"/>
      <c r="I190" s="121"/>
      <c r="J190" s="121"/>
      <c r="K190" s="130"/>
    </row>
    <row r="191" spans="2:11">
      <c r="B191" s="120"/>
      <c r="C191" s="130"/>
      <c r="D191" s="130"/>
      <c r="E191" s="130"/>
      <c r="F191" s="130"/>
      <c r="G191" s="130"/>
      <c r="H191" s="130"/>
      <c r="I191" s="121"/>
      <c r="J191" s="121"/>
      <c r="K191" s="130"/>
    </row>
    <row r="192" spans="2:11">
      <c r="B192" s="120"/>
      <c r="C192" s="130"/>
      <c r="D192" s="130"/>
      <c r="E192" s="130"/>
      <c r="F192" s="130"/>
      <c r="G192" s="130"/>
      <c r="H192" s="130"/>
      <c r="I192" s="121"/>
      <c r="J192" s="121"/>
      <c r="K192" s="130"/>
    </row>
    <row r="193" spans="2:11">
      <c r="B193" s="120"/>
      <c r="C193" s="130"/>
      <c r="D193" s="130"/>
      <c r="E193" s="130"/>
      <c r="F193" s="130"/>
      <c r="G193" s="130"/>
      <c r="H193" s="130"/>
      <c r="I193" s="121"/>
      <c r="J193" s="121"/>
      <c r="K193" s="130"/>
    </row>
    <row r="194" spans="2:11">
      <c r="B194" s="120"/>
      <c r="C194" s="130"/>
      <c r="D194" s="130"/>
      <c r="E194" s="130"/>
      <c r="F194" s="130"/>
      <c r="G194" s="130"/>
      <c r="H194" s="130"/>
      <c r="I194" s="121"/>
      <c r="J194" s="121"/>
      <c r="K194" s="130"/>
    </row>
    <row r="195" spans="2:11">
      <c r="B195" s="120"/>
      <c r="C195" s="130"/>
      <c r="D195" s="130"/>
      <c r="E195" s="130"/>
      <c r="F195" s="130"/>
      <c r="G195" s="130"/>
      <c r="H195" s="130"/>
      <c r="I195" s="121"/>
      <c r="J195" s="121"/>
      <c r="K195" s="130"/>
    </row>
    <row r="196" spans="2:11">
      <c r="B196" s="120"/>
      <c r="C196" s="130"/>
      <c r="D196" s="130"/>
      <c r="E196" s="130"/>
      <c r="F196" s="130"/>
      <c r="G196" s="130"/>
      <c r="H196" s="130"/>
      <c r="I196" s="121"/>
      <c r="J196" s="121"/>
      <c r="K196" s="130"/>
    </row>
    <row r="197" spans="2:11">
      <c r="B197" s="120"/>
      <c r="C197" s="130"/>
      <c r="D197" s="130"/>
      <c r="E197" s="130"/>
      <c r="F197" s="130"/>
      <c r="G197" s="130"/>
      <c r="H197" s="130"/>
      <c r="I197" s="121"/>
      <c r="J197" s="121"/>
      <c r="K197" s="130"/>
    </row>
    <row r="198" spans="2:11">
      <c r="B198" s="120"/>
      <c r="C198" s="130"/>
      <c r="D198" s="130"/>
      <c r="E198" s="130"/>
      <c r="F198" s="130"/>
      <c r="G198" s="130"/>
      <c r="H198" s="130"/>
      <c r="I198" s="121"/>
      <c r="J198" s="121"/>
      <c r="K198" s="130"/>
    </row>
    <row r="199" spans="2:11">
      <c r="B199" s="120"/>
      <c r="C199" s="130"/>
      <c r="D199" s="130"/>
      <c r="E199" s="130"/>
      <c r="F199" s="130"/>
      <c r="G199" s="130"/>
      <c r="H199" s="130"/>
      <c r="I199" s="121"/>
      <c r="J199" s="121"/>
      <c r="K199" s="130"/>
    </row>
    <row r="200" spans="2:11">
      <c r="B200" s="120"/>
      <c r="C200" s="130"/>
      <c r="D200" s="130"/>
      <c r="E200" s="130"/>
      <c r="F200" s="130"/>
      <c r="G200" s="130"/>
      <c r="H200" s="130"/>
      <c r="I200" s="121"/>
      <c r="J200" s="121"/>
      <c r="K200" s="130"/>
    </row>
    <row r="201" spans="2:11">
      <c r="B201" s="120"/>
      <c r="C201" s="130"/>
      <c r="D201" s="130"/>
      <c r="E201" s="130"/>
      <c r="F201" s="130"/>
      <c r="G201" s="130"/>
      <c r="H201" s="130"/>
      <c r="I201" s="121"/>
      <c r="J201" s="121"/>
      <c r="K201" s="130"/>
    </row>
    <row r="202" spans="2:11">
      <c r="B202" s="120"/>
      <c r="C202" s="130"/>
      <c r="D202" s="130"/>
      <c r="E202" s="130"/>
      <c r="F202" s="130"/>
      <c r="G202" s="130"/>
      <c r="H202" s="130"/>
      <c r="I202" s="121"/>
      <c r="J202" s="121"/>
      <c r="K202" s="130"/>
    </row>
    <row r="203" spans="2:11">
      <c r="B203" s="120"/>
      <c r="C203" s="130"/>
      <c r="D203" s="130"/>
      <c r="E203" s="130"/>
      <c r="F203" s="130"/>
      <c r="G203" s="130"/>
      <c r="H203" s="130"/>
      <c r="I203" s="121"/>
      <c r="J203" s="121"/>
      <c r="K203" s="130"/>
    </row>
    <row r="204" spans="2:11">
      <c r="B204" s="120"/>
      <c r="C204" s="130"/>
      <c r="D204" s="130"/>
      <c r="E204" s="130"/>
      <c r="F204" s="130"/>
      <c r="G204" s="130"/>
      <c r="H204" s="130"/>
      <c r="I204" s="121"/>
      <c r="J204" s="121"/>
      <c r="K204" s="130"/>
    </row>
    <row r="205" spans="2:11">
      <c r="B205" s="120"/>
      <c r="C205" s="130"/>
      <c r="D205" s="130"/>
      <c r="E205" s="130"/>
      <c r="F205" s="130"/>
      <c r="G205" s="130"/>
      <c r="H205" s="130"/>
      <c r="I205" s="121"/>
      <c r="J205" s="121"/>
      <c r="K205" s="130"/>
    </row>
    <row r="206" spans="2:11">
      <c r="B206" s="120"/>
      <c r="C206" s="130"/>
      <c r="D206" s="130"/>
      <c r="E206" s="130"/>
      <c r="F206" s="130"/>
      <c r="G206" s="130"/>
      <c r="H206" s="130"/>
      <c r="I206" s="121"/>
      <c r="J206" s="121"/>
      <c r="K206" s="130"/>
    </row>
    <row r="207" spans="2:11">
      <c r="B207" s="120"/>
      <c r="C207" s="130"/>
      <c r="D207" s="130"/>
      <c r="E207" s="130"/>
      <c r="F207" s="130"/>
      <c r="G207" s="130"/>
      <c r="H207" s="130"/>
      <c r="I207" s="121"/>
      <c r="J207" s="121"/>
      <c r="K207" s="130"/>
    </row>
    <row r="208" spans="2:11">
      <c r="B208" s="120"/>
      <c r="C208" s="130"/>
      <c r="D208" s="130"/>
      <c r="E208" s="130"/>
      <c r="F208" s="130"/>
      <c r="G208" s="130"/>
      <c r="H208" s="130"/>
      <c r="I208" s="121"/>
      <c r="J208" s="121"/>
      <c r="K208" s="130"/>
    </row>
    <row r="209" spans="2:11">
      <c r="B209" s="120"/>
      <c r="C209" s="130"/>
      <c r="D209" s="130"/>
      <c r="E209" s="130"/>
      <c r="F209" s="130"/>
      <c r="G209" s="130"/>
      <c r="H209" s="130"/>
      <c r="I209" s="121"/>
      <c r="J209" s="121"/>
      <c r="K209" s="130"/>
    </row>
    <row r="210" spans="2:11">
      <c r="B210" s="120"/>
      <c r="C210" s="130"/>
      <c r="D210" s="130"/>
      <c r="E210" s="130"/>
      <c r="F210" s="130"/>
      <c r="G210" s="130"/>
      <c r="H210" s="130"/>
      <c r="I210" s="121"/>
      <c r="J210" s="121"/>
      <c r="K210" s="130"/>
    </row>
    <row r="211" spans="2:11">
      <c r="B211" s="120"/>
      <c r="C211" s="130"/>
      <c r="D211" s="130"/>
      <c r="E211" s="130"/>
      <c r="F211" s="130"/>
      <c r="G211" s="130"/>
      <c r="H211" s="130"/>
      <c r="I211" s="121"/>
      <c r="J211" s="121"/>
      <c r="K211" s="130"/>
    </row>
    <row r="212" spans="2:11">
      <c r="B212" s="120"/>
      <c r="C212" s="130"/>
      <c r="D212" s="130"/>
      <c r="E212" s="130"/>
      <c r="F212" s="130"/>
      <c r="G212" s="130"/>
      <c r="H212" s="130"/>
      <c r="I212" s="121"/>
      <c r="J212" s="121"/>
      <c r="K212" s="130"/>
    </row>
    <row r="213" spans="2:11">
      <c r="B213" s="120"/>
      <c r="C213" s="130"/>
      <c r="D213" s="130"/>
      <c r="E213" s="130"/>
      <c r="F213" s="130"/>
      <c r="G213" s="130"/>
      <c r="H213" s="130"/>
      <c r="I213" s="121"/>
      <c r="J213" s="121"/>
      <c r="K213" s="130"/>
    </row>
    <row r="214" spans="2:11">
      <c r="B214" s="120"/>
      <c r="C214" s="130"/>
      <c r="D214" s="130"/>
      <c r="E214" s="130"/>
      <c r="F214" s="130"/>
      <c r="G214" s="130"/>
      <c r="H214" s="130"/>
      <c r="I214" s="121"/>
      <c r="J214" s="121"/>
      <c r="K214" s="130"/>
    </row>
    <row r="215" spans="2:11">
      <c r="B215" s="120"/>
      <c r="C215" s="130"/>
      <c r="D215" s="130"/>
      <c r="E215" s="130"/>
      <c r="F215" s="130"/>
      <c r="G215" s="130"/>
      <c r="H215" s="130"/>
      <c r="I215" s="121"/>
      <c r="J215" s="121"/>
      <c r="K215" s="130"/>
    </row>
    <row r="216" spans="2:11">
      <c r="B216" s="120"/>
      <c r="C216" s="130"/>
      <c r="D216" s="130"/>
      <c r="E216" s="130"/>
      <c r="F216" s="130"/>
      <c r="G216" s="130"/>
      <c r="H216" s="130"/>
      <c r="I216" s="121"/>
      <c r="J216" s="121"/>
      <c r="K216" s="130"/>
    </row>
    <row r="217" spans="2:11">
      <c r="B217" s="120"/>
      <c r="C217" s="130"/>
      <c r="D217" s="130"/>
      <c r="E217" s="130"/>
      <c r="F217" s="130"/>
      <c r="G217" s="130"/>
      <c r="H217" s="130"/>
      <c r="I217" s="121"/>
      <c r="J217" s="121"/>
      <c r="K217" s="130"/>
    </row>
    <row r="218" spans="2:11">
      <c r="B218" s="120"/>
      <c r="C218" s="130"/>
      <c r="D218" s="130"/>
      <c r="E218" s="130"/>
      <c r="F218" s="130"/>
      <c r="G218" s="130"/>
      <c r="H218" s="130"/>
      <c r="I218" s="121"/>
      <c r="J218" s="121"/>
      <c r="K218" s="130"/>
    </row>
    <row r="219" spans="2:11">
      <c r="B219" s="120"/>
      <c r="C219" s="130"/>
      <c r="D219" s="130"/>
      <c r="E219" s="130"/>
      <c r="F219" s="130"/>
      <c r="G219" s="130"/>
      <c r="H219" s="130"/>
      <c r="I219" s="121"/>
      <c r="J219" s="121"/>
      <c r="K219" s="130"/>
    </row>
    <row r="220" spans="2:11">
      <c r="B220" s="120"/>
      <c r="C220" s="130"/>
      <c r="D220" s="130"/>
      <c r="E220" s="130"/>
      <c r="F220" s="130"/>
      <c r="G220" s="130"/>
      <c r="H220" s="130"/>
      <c r="I220" s="121"/>
      <c r="J220" s="121"/>
      <c r="K220" s="130"/>
    </row>
    <row r="221" spans="2:11">
      <c r="B221" s="120"/>
      <c r="C221" s="130"/>
      <c r="D221" s="130"/>
      <c r="E221" s="130"/>
      <c r="F221" s="130"/>
      <c r="G221" s="130"/>
      <c r="H221" s="130"/>
      <c r="I221" s="121"/>
      <c r="J221" s="121"/>
      <c r="K221" s="130"/>
    </row>
    <row r="222" spans="2:11">
      <c r="B222" s="120"/>
      <c r="C222" s="130"/>
      <c r="D222" s="130"/>
      <c r="E222" s="130"/>
      <c r="F222" s="130"/>
      <c r="G222" s="130"/>
      <c r="H222" s="130"/>
      <c r="I222" s="121"/>
      <c r="J222" s="121"/>
      <c r="K222" s="130"/>
    </row>
    <row r="223" spans="2:11">
      <c r="B223" s="120"/>
      <c r="C223" s="130"/>
      <c r="D223" s="130"/>
      <c r="E223" s="130"/>
      <c r="F223" s="130"/>
      <c r="G223" s="130"/>
      <c r="H223" s="130"/>
      <c r="I223" s="121"/>
      <c r="J223" s="121"/>
      <c r="K223" s="130"/>
    </row>
    <row r="224" spans="2:11">
      <c r="B224" s="120"/>
      <c r="C224" s="130"/>
      <c r="D224" s="130"/>
      <c r="E224" s="130"/>
      <c r="F224" s="130"/>
      <c r="G224" s="130"/>
      <c r="H224" s="130"/>
      <c r="I224" s="121"/>
      <c r="J224" s="121"/>
      <c r="K224" s="130"/>
    </row>
    <row r="225" spans="2:11">
      <c r="B225" s="120"/>
      <c r="C225" s="130"/>
      <c r="D225" s="130"/>
      <c r="E225" s="130"/>
      <c r="F225" s="130"/>
      <c r="G225" s="130"/>
      <c r="H225" s="130"/>
      <c r="I225" s="121"/>
      <c r="J225" s="121"/>
      <c r="K225" s="130"/>
    </row>
    <row r="226" spans="2:11">
      <c r="B226" s="120"/>
      <c r="C226" s="130"/>
      <c r="D226" s="130"/>
      <c r="E226" s="130"/>
      <c r="F226" s="130"/>
      <c r="G226" s="130"/>
      <c r="H226" s="130"/>
      <c r="I226" s="121"/>
      <c r="J226" s="121"/>
      <c r="K226" s="130"/>
    </row>
    <row r="227" spans="2:11">
      <c r="B227" s="120"/>
      <c r="C227" s="130"/>
      <c r="D227" s="130"/>
      <c r="E227" s="130"/>
      <c r="F227" s="130"/>
      <c r="G227" s="130"/>
      <c r="H227" s="130"/>
      <c r="I227" s="121"/>
      <c r="J227" s="121"/>
      <c r="K227" s="130"/>
    </row>
    <row r="228" spans="2:11">
      <c r="B228" s="120"/>
      <c r="C228" s="130"/>
      <c r="D228" s="130"/>
      <c r="E228" s="130"/>
      <c r="F228" s="130"/>
      <c r="G228" s="130"/>
      <c r="H228" s="130"/>
      <c r="I228" s="121"/>
      <c r="J228" s="121"/>
      <c r="K228" s="130"/>
    </row>
    <row r="229" spans="2:11">
      <c r="B229" s="120"/>
      <c r="C229" s="130"/>
      <c r="D229" s="130"/>
      <c r="E229" s="130"/>
      <c r="F229" s="130"/>
      <c r="G229" s="130"/>
      <c r="H229" s="130"/>
      <c r="I229" s="121"/>
      <c r="J229" s="121"/>
      <c r="K229" s="130"/>
    </row>
    <row r="230" spans="2:11">
      <c r="B230" s="120"/>
      <c r="C230" s="130"/>
      <c r="D230" s="130"/>
      <c r="E230" s="130"/>
      <c r="F230" s="130"/>
      <c r="G230" s="130"/>
      <c r="H230" s="130"/>
      <c r="I230" s="121"/>
      <c r="J230" s="121"/>
      <c r="K230" s="130"/>
    </row>
    <row r="231" spans="2:11">
      <c r="B231" s="120"/>
      <c r="C231" s="130"/>
      <c r="D231" s="130"/>
      <c r="E231" s="130"/>
      <c r="F231" s="130"/>
      <c r="G231" s="130"/>
      <c r="H231" s="130"/>
      <c r="I231" s="121"/>
      <c r="J231" s="121"/>
      <c r="K231" s="130"/>
    </row>
    <row r="232" spans="2:11">
      <c r="B232" s="120"/>
      <c r="C232" s="130"/>
      <c r="D232" s="130"/>
      <c r="E232" s="130"/>
      <c r="F232" s="130"/>
      <c r="G232" s="130"/>
      <c r="H232" s="130"/>
      <c r="I232" s="121"/>
      <c r="J232" s="121"/>
      <c r="K232" s="130"/>
    </row>
    <row r="233" spans="2:11">
      <c r="B233" s="120"/>
      <c r="C233" s="130"/>
      <c r="D233" s="130"/>
      <c r="E233" s="130"/>
      <c r="F233" s="130"/>
      <c r="G233" s="130"/>
      <c r="H233" s="130"/>
      <c r="I233" s="121"/>
      <c r="J233" s="121"/>
      <c r="K233" s="130"/>
    </row>
    <row r="234" spans="2:11">
      <c r="B234" s="120"/>
      <c r="C234" s="130"/>
      <c r="D234" s="130"/>
      <c r="E234" s="130"/>
      <c r="F234" s="130"/>
      <c r="G234" s="130"/>
      <c r="H234" s="130"/>
      <c r="I234" s="121"/>
      <c r="J234" s="121"/>
      <c r="K234" s="130"/>
    </row>
    <row r="235" spans="2:11">
      <c r="B235" s="120"/>
      <c r="C235" s="130"/>
      <c r="D235" s="130"/>
      <c r="E235" s="130"/>
      <c r="F235" s="130"/>
      <c r="G235" s="130"/>
      <c r="H235" s="130"/>
      <c r="I235" s="121"/>
      <c r="J235" s="121"/>
      <c r="K235" s="130"/>
    </row>
    <row r="236" spans="2:11">
      <c r="B236" s="120"/>
      <c r="C236" s="130"/>
      <c r="D236" s="130"/>
      <c r="E236" s="130"/>
      <c r="F236" s="130"/>
      <c r="G236" s="130"/>
      <c r="H236" s="130"/>
      <c r="I236" s="121"/>
      <c r="J236" s="121"/>
      <c r="K236" s="130"/>
    </row>
    <row r="237" spans="2:11">
      <c r="B237" s="120"/>
      <c r="C237" s="130"/>
      <c r="D237" s="130"/>
      <c r="E237" s="130"/>
      <c r="F237" s="130"/>
      <c r="G237" s="130"/>
      <c r="H237" s="130"/>
      <c r="I237" s="121"/>
      <c r="J237" s="121"/>
      <c r="K237" s="130"/>
    </row>
    <row r="238" spans="2:11">
      <c r="B238" s="120"/>
      <c r="C238" s="130"/>
      <c r="D238" s="130"/>
      <c r="E238" s="130"/>
      <c r="F238" s="130"/>
      <c r="G238" s="130"/>
      <c r="H238" s="130"/>
      <c r="I238" s="121"/>
      <c r="J238" s="121"/>
      <c r="K238" s="130"/>
    </row>
    <row r="239" spans="2:11">
      <c r="B239" s="120"/>
      <c r="C239" s="130"/>
      <c r="D239" s="130"/>
      <c r="E239" s="130"/>
      <c r="F239" s="130"/>
      <c r="G239" s="130"/>
      <c r="H239" s="130"/>
      <c r="I239" s="121"/>
      <c r="J239" s="121"/>
      <c r="K239" s="130"/>
    </row>
    <row r="240" spans="2:11">
      <c r="B240" s="120"/>
      <c r="C240" s="130"/>
      <c r="D240" s="130"/>
      <c r="E240" s="130"/>
      <c r="F240" s="130"/>
      <c r="G240" s="130"/>
      <c r="H240" s="130"/>
      <c r="I240" s="121"/>
      <c r="J240" s="121"/>
      <c r="K240" s="130"/>
    </row>
    <row r="241" spans="2:11">
      <c r="B241" s="120"/>
      <c r="C241" s="130"/>
      <c r="D241" s="130"/>
      <c r="E241" s="130"/>
      <c r="F241" s="130"/>
      <c r="G241" s="130"/>
      <c r="H241" s="130"/>
      <c r="I241" s="121"/>
      <c r="J241" s="121"/>
      <c r="K241" s="130"/>
    </row>
    <row r="242" spans="2:11">
      <c r="B242" s="120"/>
      <c r="C242" s="130"/>
      <c r="D242" s="130"/>
      <c r="E242" s="130"/>
      <c r="F242" s="130"/>
      <c r="G242" s="130"/>
      <c r="H242" s="130"/>
      <c r="I242" s="121"/>
      <c r="J242" s="121"/>
      <c r="K242" s="130"/>
    </row>
    <row r="243" spans="2:11">
      <c r="B243" s="120"/>
      <c r="C243" s="130"/>
      <c r="D243" s="130"/>
      <c r="E243" s="130"/>
      <c r="F243" s="130"/>
      <c r="G243" s="130"/>
      <c r="H243" s="130"/>
      <c r="I243" s="121"/>
      <c r="J243" s="121"/>
      <c r="K243" s="130"/>
    </row>
    <row r="244" spans="2:11">
      <c r="B244" s="120"/>
      <c r="C244" s="130"/>
      <c r="D244" s="130"/>
      <c r="E244" s="130"/>
      <c r="F244" s="130"/>
      <c r="G244" s="130"/>
      <c r="H244" s="130"/>
      <c r="I244" s="121"/>
      <c r="J244" s="121"/>
      <c r="K244" s="130"/>
    </row>
    <row r="245" spans="2:11">
      <c r="B245" s="120"/>
      <c r="C245" s="130"/>
      <c r="D245" s="130"/>
      <c r="E245" s="130"/>
      <c r="F245" s="130"/>
      <c r="G245" s="130"/>
      <c r="H245" s="130"/>
      <c r="I245" s="121"/>
      <c r="J245" s="121"/>
      <c r="K245" s="130"/>
    </row>
    <row r="246" spans="2:11">
      <c r="B246" s="120"/>
      <c r="C246" s="130"/>
      <c r="D246" s="130"/>
      <c r="E246" s="130"/>
      <c r="F246" s="130"/>
      <c r="G246" s="130"/>
      <c r="H246" s="130"/>
      <c r="I246" s="121"/>
      <c r="J246" s="121"/>
      <c r="K246" s="130"/>
    </row>
    <row r="247" spans="2:11">
      <c r="B247" s="120"/>
      <c r="C247" s="130"/>
      <c r="D247" s="130"/>
      <c r="E247" s="130"/>
      <c r="F247" s="130"/>
      <c r="G247" s="130"/>
      <c r="H247" s="130"/>
      <c r="I247" s="121"/>
      <c r="J247" s="121"/>
      <c r="K247" s="130"/>
    </row>
    <row r="248" spans="2:11">
      <c r="B248" s="120"/>
      <c r="C248" s="130"/>
      <c r="D248" s="130"/>
      <c r="E248" s="130"/>
      <c r="F248" s="130"/>
      <c r="G248" s="130"/>
      <c r="H248" s="130"/>
      <c r="I248" s="121"/>
      <c r="J248" s="121"/>
      <c r="K248" s="130"/>
    </row>
    <row r="249" spans="2:11">
      <c r="B249" s="120"/>
      <c r="C249" s="130"/>
      <c r="D249" s="130"/>
      <c r="E249" s="130"/>
      <c r="F249" s="130"/>
      <c r="G249" s="130"/>
      <c r="H249" s="130"/>
      <c r="I249" s="121"/>
      <c r="J249" s="121"/>
      <c r="K249" s="130"/>
    </row>
    <row r="250" spans="2:11">
      <c r="B250" s="120"/>
      <c r="C250" s="130"/>
      <c r="D250" s="130"/>
      <c r="E250" s="130"/>
      <c r="F250" s="130"/>
      <c r="G250" s="130"/>
      <c r="H250" s="130"/>
      <c r="I250" s="121"/>
      <c r="J250" s="121"/>
      <c r="K250" s="130"/>
    </row>
    <row r="251" spans="2:11">
      <c r="B251" s="120"/>
      <c r="C251" s="130"/>
      <c r="D251" s="130"/>
      <c r="E251" s="130"/>
      <c r="F251" s="130"/>
      <c r="G251" s="130"/>
      <c r="H251" s="130"/>
      <c r="I251" s="121"/>
      <c r="J251" s="121"/>
      <c r="K251" s="130"/>
    </row>
    <row r="252" spans="2:11">
      <c r="B252" s="120"/>
      <c r="C252" s="130"/>
      <c r="D252" s="130"/>
      <c r="E252" s="130"/>
      <c r="F252" s="130"/>
      <c r="G252" s="130"/>
      <c r="H252" s="130"/>
      <c r="I252" s="121"/>
      <c r="J252" s="121"/>
      <c r="K252" s="130"/>
    </row>
    <row r="253" spans="2:11">
      <c r="B253" s="120"/>
      <c r="C253" s="130"/>
      <c r="D253" s="130"/>
      <c r="E253" s="130"/>
      <c r="F253" s="130"/>
      <c r="G253" s="130"/>
      <c r="H253" s="130"/>
      <c r="I253" s="121"/>
      <c r="J253" s="121"/>
      <c r="K253" s="130"/>
    </row>
    <row r="254" spans="2:11">
      <c r="B254" s="120"/>
      <c r="C254" s="130"/>
      <c r="D254" s="130"/>
      <c r="E254" s="130"/>
      <c r="F254" s="130"/>
      <c r="G254" s="130"/>
      <c r="H254" s="130"/>
      <c r="I254" s="121"/>
      <c r="J254" s="121"/>
      <c r="K254" s="130"/>
    </row>
    <row r="255" spans="2:11">
      <c r="B255" s="120"/>
      <c r="C255" s="130"/>
      <c r="D255" s="130"/>
      <c r="E255" s="130"/>
      <c r="F255" s="130"/>
      <c r="G255" s="130"/>
      <c r="H255" s="130"/>
      <c r="I255" s="121"/>
      <c r="J255" s="121"/>
      <c r="K255" s="130"/>
    </row>
    <row r="256" spans="2:11">
      <c r="B256" s="120"/>
      <c r="C256" s="130"/>
      <c r="D256" s="130"/>
      <c r="E256" s="130"/>
      <c r="F256" s="130"/>
      <c r="G256" s="130"/>
      <c r="H256" s="130"/>
      <c r="I256" s="121"/>
      <c r="J256" s="121"/>
      <c r="K256" s="130"/>
    </row>
    <row r="257" spans="2:11">
      <c r="B257" s="120"/>
      <c r="C257" s="130"/>
      <c r="D257" s="130"/>
      <c r="E257" s="130"/>
      <c r="F257" s="130"/>
      <c r="G257" s="130"/>
      <c r="H257" s="130"/>
      <c r="I257" s="121"/>
      <c r="J257" s="121"/>
      <c r="K257" s="130"/>
    </row>
    <row r="258" spans="2:11">
      <c r="B258" s="120"/>
      <c r="C258" s="130"/>
      <c r="D258" s="130"/>
      <c r="E258" s="130"/>
      <c r="F258" s="130"/>
      <c r="G258" s="130"/>
      <c r="H258" s="130"/>
      <c r="I258" s="121"/>
      <c r="J258" s="121"/>
      <c r="K258" s="130"/>
    </row>
    <row r="259" spans="2:11">
      <c r="B259" s="120"/>
      <c r="C259" s="130"/>
      <c r="D259" s="130"/>
      <c r="E259" s="130"/>
      <c r="F259" s="130"/>
      <c r="G259" s="130"/>
      <c r="H259" s="130"/>
      <c r="I259" s="121"/>
      <c r="J259" s="121"/>
      <c r="K259" s="130"/>
    </row>
    <row r="260" spans="2:11">
      <c r="B260" s="120"/>
      <c r="C260" s="130"/>
      <c r="D260" s="130"/>
      <c r="E260" s="130"/>
      <c r="F260" s="130"/>
      <c r="G260" s="130"/>
      <c r="H260" s="130"/>
      <c r="I260" s="121"/>
      <c r="J260" s="121"/>
      <c r="K260" s="130"/>
    </row>
    <row r="261" spans="2:11">
      <c r="B261" s="120"/>
      <c r="C261" s="130"/>
      <c r="D261" s="130"/>
      <c r="E261" s="130"/>
      <c r="F261" s="130"/>
      <c r="G261" s="130"/>
      <c r="H261" s="130"/>
      <c r="I261" s="121"/>
      <c r="J261" s="121"/>
      <c r="K261" s="130"/>
    </row>
    <row r="262" spans="2:11">
      <c r="B262" s="120"/>
      <c r="C262" s="130"/>
      <c r="D262" s="130"/>
      <c r="E262" s="130"/>
      <c r="F262" s="130"/>
      <c r="G262" s="130"/>
      <c r="H262" s="130"/>
      <c r="I262" s="121"/>
      <c r="J262" s="121"/>
      <c r="K262" s="130"/>
    </row>
    <row r="263" spans="2:11">
      <c r="B263" s="120"/>
      <c r="C263" s="130"/>
      <c r="D263" s="130"/>
      <c r="E263" s="130"/>
      <c r="F263" s="130"/>
      <c r="G263" s="130"/>
      <c r="H263" s="130"/>
      <c r="I263" s="121"/>
      <c r="J263" s="121"/>
      <c r="K263" s="130"/>
    </row>
    <row r="264" spans="2:11">
      <c r="B264" s="120"/>
      <c r="C264" s="130"/>
      <c r="D264" s="130"/>
      <c r="E264" s="130"/>
      <c r="F264" s="130"/>
      <c r="G264" s="130"/>
      <c r="H264" s="130"/>
      <c r="I264" s="121"/>
      <c r="J264" s="121"/>
      <c r="K264" s="130"/>
    </row>
    <row r="265" spans="2:11">
      <c r="B265" s="120"/>
      <c r="C265" s="130"/>
      <c r="D265" s="130"/>
      <c r="E265" s="130"/>
      <c r="F265" s="130"/>
      <c r="G265" s="130"/>
      <c r="H265" s="130"/>
      <c r="I265" s="121"/>
      <c r="J265" s="121"/>
      <c r="K265" s="130"/>
    </row>
    <row r="266" spans="2:11">
      <c r="B266" s="120"/>
      <c r="C266" s="130"/>
      <c r="D266" s="130"/>
      <c r="E266" s="130"/>
      <c r="F266" s="130"/>
      <c r="G266" s="130"/>
      <c r="H266" s="130"/>
      <c r="I266" s="121"/>
      <c r="J266" s="121"/>
      <c r="K266" s="130"/>
    </row>
    <row r="267" spans="2:11">
      <c r="B267" s="120"/>
      <c r="C267" s="130"/>
      <c r="D267" s="130"/>
      <c r="E267" s="130"/>
      <c r="F267" s="130"/>
      <c r="G267" s="130"/>
      <c r="H267" s="130"/>
      <c r="I267" s="121"/>
      <c r="J267" s="121"/>
      <c r="K267" s="130"/>
    </row>
    <row r="268" spans="2:11">
      <c r="B268" s="120"/>
      <c r="C268" s="130"/>
      <c r="D268" s="130"/>
      <c r="E268" s="130"/>
      <c r="F268" s="130"/>
      <c r="G268" s="130"/>
      <c r="H268" s="130"/>
      <c r="I268" s="121"/>
      <c r="J268" s="121"/>
      <c r="K268" s="130"/>
    </row>
    <row r="269" spans="2:11">
      <c r="B269" s="120"/>
      <c r="C269" s="130"/>
      <c r="D269" s="130"/>
      <c r="E269" s="130"/>
      <c r="F269" s="130"/>
      <c r="G269" s="130"/>
      <c r="H269" s="130"/>
      <c r="I269" s="121"/>
      <c r="J269" s="121"/>
      <c r="K269" s="130"/>
    </row>
    <row r="270" spans="2:11">
      <c r="B270" s="120"/>
      <c r="C270" s="130"/>
      <c r="D270" s="130"/>
      <c r="E270" s="130"/>
      <c r="F270" s="130"/>
      <c r="G270" s="130"/>
      <c r="H270" s="130"/>
      <c r="I270" s="121"/>
      <c r="J270" s="121"/>
      <c r="K270" s="130"/>
    </row>
    <row r="271" spans="2:11">
      <c r="B271" s="120"/>
      <c r="C271" s="130"/>
      <c r="D271" s="130"/>
      <c r="E271" s="130"/>
      <c r="F271" s="130"/>
      <c r="G271" s="130"/>
      <c r="H271" s="130"/>
      <c r="I271" s="121"/>
      <c r="J271" s="121"/>
      <c r="K271" s="130"/>
    </row>
    <row r="272" spans="2:11">
      <c r="B272" s="120"/>
      <c r="C272" s="130"/>
      <c r="D272" s="130"/>
      <c r="E272" s="130"/>
      <c r="F272" s="130"/>
      <c r="G272" s="130"/>
      <c r="H272" s="130"/>
      <c r="I272" s="121"/>
      <c r="J272" s="121"/>
      <c r="K272" s="130"/>
    </row>
    <row r="273" spans="2:11">
      <c r="B273" s="120"/>
      <c r="C273" s="130"/>
      <c r="D273" s="130"/>
      <c r="E273" s="130"/>
      <c r="F273" s="130"/>
      <c r="G273" s="130"/>
      <c r="H273" s="130"/>
      <c r="I273" s="121"/>
      <c r="J273" s="121"/>
      <c r="K273" s="130"/>
    </row>
    <row r="274" spans="2:11">
      <c r="B274" s="120"/>
      <c r="C274" s="130"/>
      <c r="D274" s="130"/>
      <c r="E274" s="130"/>
      <c r="F274" s="130"/>
      <c r="G274" s="130"/>
      <c r="H274" s="130"/>
      <c r="I274" s="121"/>
      <c r="J274" s="121"/>
      <c r="K274" s="130"/>
    </row>
    <row r="275" spans="2:11">
      <c r="B275" s="120"/>
      <c r="C275" s="130"/>
      <c r="D275" s="130"/>
      <c r="E275" s="130"/>
      <c r="F275" s="130"/>
      <c r="G275" s="130"/>
      <c r="H275" s="130"/>
      <c r="I275" s="121"/>
      <c r="J275" s="121"/>
      <c r="K275" s="130"/>
    </row>
    <row r="276" spans="2:11">
      <c r="B276" s="120"/>
      <c r="C276" s="130"/>
      <c r="D276" s="130"/>
      <c r="E276" s="130"/>
      <c r="F276" s="130"/>
      <c r="G276" s="130"/>
      <c r="H276" s="130"/>
      <c r="I276" s="121"/>
      <c r="J276" s="121"/>
      <c r="K276" s="130"/>
    </row>
    <row r="277" spans="2:11">
      <c r="B277" s="120"/>
      <c r="C277" s="130"/>
      <c r="D277" s="130"/>
      <c r="E277" s="130"/>
      <c r="F277" s="130"/>
      <c r="G277" s="130"/>
      <c r="H277" s="130"/>
      <c r="I277" s="121"/>
      <c r="J277" s="121"/>
      <c r="K277" s="130"/>
    </row>
    <row r="278" spans="2:11">
      <c r="B278" s="120"/>
      <c r="C278" s="130"/>
      <c r="D278" s="130"/>
      <c r="E278" s="130"/>
      <c r="F278" s="130"/>
      <c r="G278" s="130"/>
      <c r="H278" s="130"/>
      <c r="I278" s="121"/>
      <c r="J278" s="121"/>
      <c r="K278" s="130"/>
    </row>
    <row r="279" spans="2:11">
      <c r="B279" s="120"/>
      <c r="C279" s="130"/>
      <c r="D279" s="130"/>
      <c r="E279" s="130"/>
      <c r="F279" s="130"/>
      <c r="G279" s="130"/>
      <c r="H279" s="130"/>
      <c r="I279" s="121"/>
      <c r="J279" s="121"/>
      <c r="K279" s="130"/>
    </row>
    <row r="280" spans="2:11">
      <c r="B280" s="120"/>
      <c r="C280" s="130"/>
      <c r="D280" s="130"/>
      <c r="E280" s="130"/>
      <c r="F280" s="130"/>
      <c r="G280" s="130"/>
      <c r="H280" s="130"/>
      <c r="I280" s="121"/>
      <c r="J280" s="121"/>
      <c r="K280" s="130"/>
    </row>
    <row r="281" spans="2:11">
      <c r="B281" s="120"/>
      <c r="C281" s="130"/>
      <c r="D281" s="130"/>
      <c r="E281" s="130"/>
      <c r="F281" s="130"/>
      <c r="G281" s="130"/>
      <c r="H281" s="130"/>
      <c r="I281" s="121"/>
      <c r="J281" s="121"/>
      <c r="K281" s="130"/>
    </row>
    <row r="282" spans="2:11">
      <c r="B282" s="120"/>
      <c r="C282" s="130"/>
      <c r="D282" s="130"/>
      <c r="E282" s="130"/>
      <c r="F282" s="130"/>
      <c r="G282" s="130"/>
      <c r="H282" s="130"/>
      <c r="I282" s="121"/>
      <c r="J282" s="121"/>
      <c r="K282" s="130"/>
    </row>
    <row r="283" spans="2:11">
      <c r="B283" s="120"/>
      <c r="C283" s="130"/>
      <c r="D283" s="130"/>
      <c r="E283" s="130"/>
      <c r="F283" s="130"/>
      <c r="G283" s="130"/>
      <c r="H283" s="130"/>
      <c r="I283" s="121"/>
      <c r="J283" s="121"/>
      <c r="K283" s="130"/>
    </row>
    <row r="284" spans="2:11">
      <c r="B284" s="120"/>
      <c r="C284" s="130"/>
      <c r="D284" s="130"/>
      <c r="E284" s="130"/>
      <c r="F284" s="130"/>
      <c r="G284" s="130"/>
      <c r="H284" s="130"/>
      <c r="I284" s="121"/>
      <c r="J284" s="121"/>
      <c r="K284" s="130"/>
    </row>
    <row r="285" spans="2:11">
      <c r="B285" s="120"/>
      <c r="C285" s="130"/>
      <c r="D285" s="130"/>
      <c r="E285" s="130"/>
      <c r="F285" s="130"/>
      <c r="G285" s="130"/>
      <c r="H285" s="130"/>
      <c r="I285" s="121"/>
      <c r="J285" s="121"/>
      <c r="K285" s="130"/>
    </row>
    <row r="286" spans="2:11">
      <c r="B286" s="120"/>
      <c r="C286" s="130"/>
      <c r="D286" s="130"/>
      <c r="E286" s="130"/>
      <c r="F286" s="130"/>
      <c r="G286" s="130"/>
      <c r="H286" s="130"/>
      <c r="I286" s="121"/>
      <c r="J286" s="121"/>
      <c r="K286" s="130"/>
    </row>
    <row r="287" spans="2:11">
      <c r="B287" s="120"/>
      <c r="C287" s="130"/>
      <c r="D287" s="130"/>
      <c r="E287" s="130"/>
      <c r="F287" s="130"/>
      <c r="G287" s="130"/>
      <c r="H287" s="130"/>
      <c r="I287" s="121"/>
      <c r="J287" s="121"/>
      <c r="K287" s="130"/>
    </row>
    <row r="288" spans="2:11">
      <c r="B288" s="120"/>
      <c r="C288" s="130"/>
      <c r="D288" s="130"/>
      <c r="E288" s="130"/>
      <c r="F288" s="130"/>
      <c r="G288" s="130"/>
      <c r="H288" s="130"/>
      <c r="I288" s="121"/>
      <c r="J288" s="121"/>
      <c r="K288" s="130"/>
    </row>
    <row r="289" spans="2:11">
      <c r="B289" s="120"/>
      <c r="C289" s="130"/>
      <c r="D289" s="130"/>
      <c r="E289" s="130"/>
      <c r="F289" s="130"/>
      <c r="G289" s="130"/>
      <c r="H289" s="130"/>
      <c r="I289" s="121"/>
      <c r="J289" s="121"/>
      <c r="K289" s="130"/>
    </row>
    <row r="290" spans="2:11">
      <c r="B290" s="120"/>
      <c r="C290" s="130"/>
      <c r="D290" s="130"/>
      <c r="E290" s="130"/>
      <c r="F290" s="130"/>
      <c r="G290" s="130"/>
      <c r="H290" s="130"/>
      <c r="I290" s="121"/>
      <c r="J290" s="121"/>
      <c r="K290" s="130"/>
    </row>
    <row r="291" spans="2:11">
      <c r="B291" s="120"/>
      <c r="C291" s="130"/>
      <c r="D291" s="130"/>
      <c r="E291" s="130"/>
      <c r="F291" s="130"/>
      <c r="G291" s="130"/>
      <c r="H291" s="130"/>
      <c r="I291" s="121"/>
      <c r="J291" s="121"/>
      <c r="K291" s="130"/>
    </row>
    <row r="292" spans="2:11">
      <c r="B292" s="120"/>
      <c r="C292" s="130"/>
      <c r="D292" s="130"/>
      <c r="E292" s="130"/>
      <c r="F292" s="130"/>
      <c r="G292" s="130"/>
      <c r="H292" s="130"/>
      <c r="I292" s="121"/>
      <c r="J292" s="121"/>
      <c r="K292" s="130"/>
    </row>
    <row r="293" spans="2:11">
      <c r="B293" s="120"/>
      <c r="C293" s="130"/>
      <c r="D293" s="130"/>
      <c r="E293" s="130"/>
      <c r="F293" s="130"/>
      <c r="G293" s="130"/>
      <c r="H293" s="130"/>
      <c r="I293" s="121"/>
      <c r="J293" s="121"/>
      <c r="K293" s="130"/>
    </row>
    <row r="294" spans="2:11">
      <c r="B294" s="120"/>
      <c r="C294" s="130"/>
      <c r="D294" s="130"/>
      <c r="E294" s="130"/>
      <c r="F294" s="130"/>
      <c r="G294" s="130"/>
      <c r="H294" s="130"/>
      <c r="I294" s="121"/>
      <c r="J294" s="121"/>
      <c r="K294" s="130"/>
    </row>
    <row r="295" spans="2:11">
      <c r="B295" s="120"/>
      <c r="C295" s="130"/>
      <c r="D295" s="130"/>
      <c r="E295" s="130"/>
      <c r="F295" s="130"/>
      <c r="G295" s="130"/>
      <c r="H295" s="130"/>
      <c r="I295" s="121"/>
      <c r="J295" s="121"/>
      <c r="K295" s="130"/>
    </row>
    <row r="296" spans="2:11">
      <c r="B296" s="120"/>
      <c r="C296" s="130"/>
      <c r="D296" s="130"/>
      <c r="E296" s="130"/>
      <c r="F296" s="130"/>
      <c r="G296" s="130"/>
      <c r="H296" s="130"/>
      <c r="I296" s="121"/>
      <c r="J296" s="121"/>
      <c r="K296" s="130"/>
    </row>
    <row r="297" spans="2:11">
      <c r="B297" s="120"/>
      <c r="C297" s="130"/>
      <c r="D297" s="130"/>
      <c r="E297" s="130"/>
      <c r="F297" s="130"/>
      <c r="G297" s="130"/>
      <c r="H297" s="130"/>
      <c r="I297" s="121"/>
      <c r="J297" s="121"/>
      <c r="K297" s="130"/>
    </row>
    <row r="298" spans="2:11">
      <c r="B298" s="120"/>
      <c r="C298" s="130"/>
      <c r="D298" s="130"/>
      <c r="E298" s="130"/>
      <c r="F298" s="130"/>
      <c r="G298" s="130"/>
      <c r="H298" s="130"/>
      <c r="I298" s="121"/>
      <c r="J298" s="121"/>
      <c r="K298" s="130"/>
    </row>
    <row r="299" spans="2:11">
      <c r="B299" s="120"/>
      <c r="C299" s="130"/>
      <c r="D299" s="130"/>
      <c r="E299" s="130"/>
      <c r="F299" s="130"/>
      <c r="G299" s="130"/>
      <c r="H299" s="130"/>
      <c r="I299" s="121"/>
      <c r="J299" s="121"/>
      <c r="K299" s="130"/>
    </row>
    <row r="300" spans="2:11">
      <c r="B300" s="120"/>
      <c r="C300" s="130"/>
      <c r="D300" s="130"/>
      <c r="E300" s="130"/>
      <c r="F300" s="130"/>
      <c r="G300" s="130"/>
      <c r="H300" s="130"/>
      <c r="I300" s="121"/>
      <c r="J300" s="121"/>
      <c r="K300" s="130"/>
    </row>
    <row r="301" spans="2:11">
      <c r="B301" s="120"/>
      <c r="C301" s="130"/>
      <c r="D301" s="130"/>
      <c r="E301" s="130"/>
      <c r="F301" s="130"/>
      <c r="G301" s="130"/>
      <c r="H301" s="130"/>
      <c r="I301" s="121"/>
      <c r="J301" s="121"/>
      <c r="K301" s="130"/>
    </row>
    <row r="302" spans="2:11">
      <c r="B302" s="120"/>
      <c r="C302" s="130"/>
      <c r="D302" s="130"/>
      <c r="E302" s="130"/>
      <c r="F302" s="130"/>
      <c r="G302" s="130"/>
      <c r="H302" s="130"/>
      <c r="I302" s="121"/>
      <c r="J302" s="121"/>
      <c r="K302" s="130"/>
    </row>
    <row r="303" spans="2:11">
      <c r="B303" s="120"/>
      <c r="C303" s="130"/>
      <c r="D303" s="130"/>
      <c r="E303" s="130"/>
      <c r="F303" s="130"/>
      <c r="G303" s="130"/>
      <c r="H303" s="130"/>
      <c r="I303" s="121"/>
      <c r="J303" s="121"/>
      <c r="K303" s="130"/>
    </row>
    <row r="304" spans="2:11">
      <c r="B304" s="120"/>
      <c r="C304" s="130"/>
      <c r="D304" s="130"/>
      <c r="E304" s="130"/>
      <c r="F304" s="130"/>
      <c r="G304" s="130"/>
      <c r="H304" s="130"/>
      <c r="I304" s="121"/>
      <c r="J304" s="121"/>
      <c r="K304" s="130"/>
    </row>
    <row r="305" spans="2:11">
      <c r="B305" s="120"/>
      <c r="C305" s="130"/>
      <c r="D305" s="130"/>
      <c r="E305" s="130"/>
      <c r="F305" s="130"/>
      <c r="G305" s="130"/>
      <c r="H305" s="130"/>
      <c r="I305" s="121"/>
      <c r="J305" s="121"/>
      <c r="K305" s="130"/>
    </row>
    <row r="306" spans="2:11">
      <c r="B306" s="120"/>
      <c r="C306" s="130"/>
      <c r="D306" s="130"/>
      <c r="E306" s="130"/>
      <c r="F306" s="130"/>
      <c r="G306" s="130"/>
      <c r="H306" s="130"/>
      <c r="I306" s="121"/>
      <c r="J306" s="121"/>
      <c r="K306" s="130"/>
    </row>
    <row r="307" spans="2:11">
      <c r="B307" s="120"/>
      <c r="C307" s="130"/>
      <c r="D307" s="130"/>
      <c r="E307" s="130"/>
      <c r="F307" s="130"/>
      <c r="G307" s="130"/>
      <c r="H307" s="130"/>
      <c r="I307" s="121"/>
      <c r="J307" s="121"/>
      <c r="K307" s="130"/>
    </row>
    <row r="308" spans="2:11">
      <c r="B308" s="120"/>
      <c r="C308" s="130"/>
      <c r="D308" s="130"/>
      <c r="E308" s="130"/>
      <c r="F308" s="130"/>
      <c r="G308" s="130"/>
      <c r="H308" s="130"/>
      <c r="I308" s="121"/>
      <c r="J308" s="121"/>
      <c r="K308" s="130"/>
    </row>
    <row r="309" spans="2:11">
      <c r="B309" s="120"/>
      <c r="C309" s="130"/>
      <c r="D309" s="130"/>
      <c r="E309" s="130"/>
      <c r="F309" s="130"/>
      <c r="G309" s="130"/>
      <c r="H309" s="130"/>
      <c r="I309" s="121"/>
      <c r="J309" s="121"/>
      <c r="K309" s="130"/>
    </row>
    <row r="310" spans="2:11">
      <c r="B310" s="120"/>
      <c r="C310" s="130"/>
      <c r="D310" s="130"/>
      <c r="E310" s="130"/>
      <c r="F310" s="130"/>
      <c r="G310" s="130"/>
      <c r="H310" s="130"/>
      <c r="I310" s="121"/>
      <c r="J310" s="121"/>
      <c r="K310" s="130"/>
    </row>
    <row r="311" spans="2:11">
      <c r="B311" s="120"/>
      <c r="C311" s="130"/>
      <c r="D311" s="130"/>
      <c r="E311" s="130"/>
      <c r="F311" s="130"/>
      <c r="G311" s="130"/>
      <c r="H311" s="130"/>
      <c r="I311" s="121"/>
      <c r="J311" s="121"/>
      <c r="K311" s="130"/>
    </row>
    <row r="312" spans="2:11">
      <c r="B312" s="120"/>
      <c r="C312" s="130"/>
      <c r="D312" s="130"/>
      <c r="E312" s="130"/>
      <c r="F312" s="130"/>
      <c r="G312" s="130"/>
      <c r="H312" s="130"/>
      <c r="I312" s="121"/>
      <c r="J312" s="121"/>
      <c r="K312" s="130"/>
    </row>
    <row r="313" spans="2:11">
      <c r="B313" s="120"/>
      <c r="C313" s="130"/>
      <c r="D313" s="130"/>
      <c r="E313" s="130"/>
      <c r="F313" s="130"/>
      <c r="G313" s="130"/>
      <c r="H313" s="130"/>
      <c r="I313" s="121"/>
      <c r="J313" s="121"/>
      <c r="K313" s="130"/>
    </row>
    <row r="314" spans="2:11">
      <c r="B314" s="120"/>
      <c r="C314" s="130"/>
      <c r="D314" s="130"/>
      <c r="E314" s="130"/>
      <c r="F314" s="130"/>
      <c r="G314" s="130"/>
      <c r="H314" s="130"/>
      <c r="I314" s="121"/>
      <c r="J314" s="121"/>
      <c r="K314" s="130"/>
    </row>
    <row r="315" spans="2:11">
      <c r="B315" s="120"/>
      <c r="C315" s="130"/>
      <c r="D315" s="130"/>
      <c r="E315" s="130"/>
      <c r="F315" s="130"/>
      <c r="G315" s="130"/>
      <c r="H315" s="130"/>
      <c r="I315" s="121"/>
      <c r="J315" s="121"/>
      <c r="K315" s="130"/>
    </row>
    <row r="316" spans="2:11">
      <c r="B316" s="120"/>
      <c r="C316" s="130"/>
      <c r="D316" s="130"/>
      <c r="E316" s="130"/>
      <c r="F316" s="130"/>
      <c r="G316" s="130"/>
      <c r="H316" s="130"/>
      <c r="I316" s="121"/>
      <c r="J316" s="121"/>
      <c r="K316" s="130"/>
    </row>
    <row r="317" spans="2:11">
      <c r="B317" s="120"/>
      <c r="C317" s="130"/>
      <c r="D317" s="130"/>
      <c r="E317" s="130"/>
      <c r="F317" s="130"/>
      <c r="G317" s="130"/>
      <c r="H317" s="130"/>
      <c r="I317" s="121"/>
      <c r="J317" s="121"/>
      <c r="K317" s="130"/>
    </row>
    <row r="318" spans="2:11">
      <c r="B318" s="120"/>
      <c r="C318" s="130"/>
      <c r="D318" s="130"/>
      <c r="E318" s="130"/>
      <c r="F318" s="130"/>
      <c r="G318" s="130"/>
      <c r="H318" s="130"/>
      <c r="I318" s="121"/>
      <c r="J318" s="121"/>
      <c r="K318" s="130"/>
    </row>
    <row r="319" spans="2:11">
      <c r="B319" s="120"/>
      <c r="C319" s="130"/>
      <c r="D319" s="130"/>
      <c r="E319" s="130"/>
      <c r="F319" s="130"/>
      <c r="G319" s="130"/>
      <c r="H319" s="130"/>
      <c r="I319" s="121"/>
      <c r="J319" s="121"/>
      <c r="K319" s="130"/>
    </row>
    <row r="320" spans="2:11">
      <c r="B320" s="120"/>
      <c r="C320" s="130"/>
      <c r="D320" s="130"/>
      <c r="E320" s="130"/>
      <c r="F320" s="130"/>
      <c r="G320" s="130"/>
      <c r="H320" s="130"/>
      <c r="I320" s="121"/>
      <c r="J320" s="121"/>
      <c r="K320" s="130"/>
    </row>
    <row r="321" spans="2:11">
      <c r="B321" s="120"/>
      <c r="C321" s="130"/>
      <c r="D321" s="130"/>
      <c r="E321" s="130"/>
      <c r="F321" s="130"/>
      <c r="G321" s="130"/>
      <c r="H321" s="130"/>
      <c r="I321" s="121"/>
      <c r="J321" s="121"/>
      <c r="K321" s="130"/>
    </row>
    <row r="322" spans="2:11">
      <c r="B322" s="120"/>
      <c r="C322" s="130"/>
      <c r="D322" s="130"/>
      <c r="E322" s="130"/>
      <c r="F322" s="130"/>
      <c r="G322" s="130"/>
      <c r="H322" s="130"/>
      <c r="I322" s="121"/>
      <c r="J322" s="121"/>
      <c r="K322" s="130"/>
    </row>
    <row r="323" spans="2:11">
      <c r="B323" s="120"/>
      <c r="C323" s="130"/>
      <c r="D323" s="130"/>
      <c r="E323" s="130"/>
      <c r="F323" s="130"/>
      <c r="G323" s="130"/>
      <c r="H323" s="130"/>
      <c r="I323" s="121"/>
      <c r="J323" s="121"/>
      <c r="K323" s="130"/>
    </row>
    <row r="324" spans="2:11">
      <c r="B324" s="120"/>
      <c r="C324" s="130"/>
      <c r="D324" s="130"/>
      <c r="E324" s="130"/>
      <c r="F324" s="130"/>
      <c r="G324" s="130"/>
      <c r="H324" s="130"/>
      <c r="I324" s="121"/>
      <c r="J324" s="121"/>
      <c r="K324" s="130"/>
    </row>
    <row r="325" spans="2:11">
      <c r="B325" s="120"/>
      <c r="C325" s="130"/>
      <c r="D325" s="130"/>
      <c r="E325" s="130"/>
      <c r="F325" s="130"/>
      <c r="G325" s="130"/>
      <c r="H325" s="130"/>
      <c r="I325" s="121"/>
      <c r="J325" s="121"/>
      <c r="K325" s="130"/>
    </row>
    <row r="326" spans="2:11">
      <c r="B326" s="120"/>
      <c r="C326" s="130"/>
      <c r="D326" s="130"/>
      <c r="E326" s="130"/>
      <c r="F326" s="130"/>
      <c r="G326" s="130"/>
      <c r="H326" s="130"/>
      <c r="I326" s="121"/>
      <c r="J326" s="121"/>
      <c r="K326" s="130"/>
    </row>
    <row r="327" spans="2:11">
      <c r="B327" s="120"/>
      <c r="C327" s="130"/>
      <c r="D327" s="130"/>
      <c r="E327" s="130"/>
      <c r="F327" s="130"/>
      <c r="G327" s="130"/>
      <c r="H327" s="130"/>
      <c r="I327" s="121"/>
      <c r="J327" s="121"/>
      <c r="K327" s="130"/>
    </row>
    <row r="328" spans="2:11">
      <c r="B328" s="120"/>
      <c r="C328" s="130"/>
      <c r="D328" s="130"/>
      <c r="E328" s="130"/>
      <c r="F328" s="130"/>
      <c r="G328" s="130"/>
      <c r="H328" s="130"/>
      <c r="I328" s="121"/>
      <c r="J328" s="121"/>
      <c r="K328" s="130"/>
    </row>
    <row r="329" spans="2:11">
      <c r="B329" s="120"/>
      <c r="C329" s="130"/>
      <c r="D329" s="130"/>
      <c r="E329" s="130"/>
      <c r="F329" s="130"/>
      <c r="G329" s="130"/>
      <c r="H329" s="130"/>
      <c r="I329" s="121"/>
      <c r="J329" s="121"/>
      <c r="K329" s="130"/>
    </row>
    <row r="330" spans="2:11">
      <c r="B330" s="120"/>
      <c r="C330" s="130"/>
      <c r="D330" s="130"/>
      <c r="E330" s="130"/>
      <c r="F330" s="130"/>
      <c r="G330" s="130"/>
      <c r="H330" s="130"/>
      <c r="I330" s="121"/>
      <c r="J330" s="121"/>
      <c r="K330" s="130"/>
    </row>
    <row r="331" spans="2:11">
      <c r="B331" s="120"/>
      <c r="C331" s="130"/>
      <c r="D331" s="130"/>
      <c r="E331" s="130"/>
      <c r="F331" s="130"/>
      <c r="G331" s="130"/>
      <c r="H331" s="130"/>
      <c r="I331" s="121"/>
      <c r="J331" s="121"/>
      <c r="K331" s="130"/>
    </row>
    <row r="332" spans="2:11">
      <c r="B332" s="120"/>
      <c r="C332" s="130"/>
      <c r="D332" s="130"/>
      <c r="E332" s="130"/>
      <c r="F332" s="130"/>
      <c r="G332" s="130"/>
      <c r="H332" s="130"/>
      <c r="I332" s="121"/>
      <c r="J332" s="121"/>
      <c r="K332" s="130"/>
    </row>
    <row r="333" spans="2:11">
      <c r="B333" s="120"/>
      <c r="C333" s="130"/>
      <c r="D333" s="130"/>
      <c r="E333" s="130"/>
      <c r="F333" s="130"/>
      <c r="G333" s="130"/>
      <c r="H333" s="130"/>
      <c r="I333" s="121"/>
      <c r="J333" s="121"/>
      <c r="K333" s="130"/>
    </row>
    <row r="334" spans="2:11">
      <c r="B334" s="120"/>
      <c r="C334" s="130"/>
      <c r="D334" s="130"/>
      <c r="E334" s="130"/>
      <c r="F334" s="130"/>
      <c r="G334" s="130"/>
      <c r="H334" s="130"/>
      <c r="I334" s="121"/>
      <c r="J334" s="121"/>
      <c r="K334" s="130"/>
    </row>
    <row r="335" spans="2:11">
      <c r="B335" s="120"/>
      <c r="C335" s="130"/>
      <c r="D335" s="130"/>
      <c r="E335" s="130"/>
      <c r="F335" s="130"/>
      <c r="G335" s="130"/>
      <c r="H335" s="130"/>
      <c r="I335" s="121"/>
      <c r="J335" s="121"/>
      <c r="K335" s="130"/>
    </row>
    <row r="336" spans="2:11">
      <c r="B336" s="120"/>
      <c r="C336" s="130"/>
      <c r="D336" s="130"/>
      <c r="E336" s="130"/>
      <c r="F336" s="130"/>
      <c r="G336" s="130"/>
      <c r="H336" s="130"/>
      <c r="I336" s="121"/>
      <c r="J336" s="121"/>
      <c r="K336" s="130"/>
    </row>
    <row r="337" spans="2:11">
      <c r="B337" s="120"/>
      <c r="C337" s="130"/>
      <c r="D337" s="130"/>
      <c r="E337" s="130"/>
      <c r="F337" s="130"/>
      <c r="G337" s="130"/>
      <c r="H337" s="130"/>
      <c r="I337" s="121"/>
      <c r="J337" s="121"/>
      <c r="K337" s="130"/>
    </row>
    <row r="338" spans="2:11">
      <c r="B338" s="120"/>
      <c r="C338" s="130"/>
      <c r="D338" s="130"/>
      <c r="E338" s="130"/>
      <c r="F338" s="130"/>
      <c r="G338" s="130"/>
      <c r="H338" s="130"/>
      <c r="I338" s="121"/>
      <c r="J338" s="121"/>
      <c r="K338" s="130"/>
    </row>
    <row r="339" spans="2:11">
      <c r="B339" s="120"/>
      <c r="C339" s="130"/>
      <c r="D339" s="130"/>
      <c r="E339" s="130"/>
      <c r="F339" s="130"/>
      <c r="G339" s="130"/>
      <c r="H339" s="130"/>
      <c r="I339" s="121"/>
      <c r="J339" s="121"/>
      <c r="K339" s="130"/>
    </row>
    <row r="340" spans="2:11">
      <c r="B340" s="120"/>
      <c r="C340" s="130"/>
      <c r="D340" s="130"/>
      <c r="E340" s="130"/>
      <c r="F340" s="130"/>
      <c r="G340" s="130"/>
      <c r="H340" s="130"/>
      <c r="I340" s="121"/>
      <c r="J340" s="121"/>
      <c r="K340" s="130"/>
    </row>
    <row r="341" spans="2:11">
      <c r="B341" s="120"/>
      <c r="C341" s="130"/>
      <c r="D341" s="130"/>
      <c r="E341" s="130"/>
      <c r="F341" s="130"/>
      <c r="G341" s="130"/>
      <c r="H341" s="130"/>
      <c r="I341" s="121"/>
      <c r="J341" s="121"/>
      <c r="K341" s="130"/>
    </row>
    <row r="342" spans="2:11">
      <c r="B342" s="120"/>
      <c r="C342" s="130"/>
      <c r="D342" s="130"/>
      <c r="E342" s="130"/>
      <c r="F342" s="130"/>
      <c r="G342" s="130"/>
      <c r="H342" s="130"/>
      <c r="I342" s="121"/>
      <c r="J342" s="121"/>
      <c r="K342" s="130"/>
    </row>
    <row r="343" spans="2:11">
      <c r="B343" s="120"/>
      <c r="C343" s="130"/>
      <c r="D343" s="130"/>
      <c r="E343" s="130"/>
      <c r="F343" s="130"/>
      <c r="G343" s="130"/>
      <c r="H343" s="130"/>
      <c r="I343" s="121"/>
      <c r="J343" s="121"/>
      <c r="K343" s="130"/>
    </row>
    <row r="344" spans="2:11">
      <c r="B344" s="120"/>
      <c r="C344" s="130"/>
      <c r="D344" s="130"/>
      <c r="E344" s="130"/>
      <c r="F344" s="130"/>
      <c r="G344" s="130"/>
      <c r="H344" s="130"/>
      <c r="I344" s="121"/>
      <c r="J344" s="121"/>
      <c r="K344" s="130"/>
    </row>
    <row r="345" spans="2:11">
      <c r="B345" s="120"/>
      <c r="C345" s="130"/>
      <c r="D345" s="130"/>
      <c r="E345" s="130"/>
      <c r="F345" s="130"/>
      <c r="G345" s="130"/>
      <c r="H345" s="130"/>
      <c r="I345" s="121"/>
      <c r="J345" s="121"/>
      <c r="K345" s="130"/>
    </row>
    <row r="346" spans="2:11">
      <c r="B346" s="120"/>
      <c r="C346" s="130"/>
      <c r="D346" s="130"/>
      <c r="E346" s="130"/>
      <c r="F346" s="130"/>
      <c r="G346" s="130"/>
      <c r="H346" s="130"/>
      <c r="I346" s="121"/>
      <c r="J346" s="121"/>
      <c r="K346" s="130"/>
    </row>
    <row r="347" spans="2:11">
      <c r="B347" s="120"/>
      <c r="C347" s="130"/>
      <c r="D347" s="130"/>
      <c r="E347" s="130"/>
      <c r="F347" s="130"/>
      <c r="G347" s="130"/>
      <c r="H347" s="130"/>
      <c r="I347" s="121"/>
      <c r="J347" s="121"/>
      <c r="K347" s="130"/>
    </row>
    <row r="348" spans="2:11">
      <c r="B348" s="120"/>
      <c r="C348" s="130"/>
      <c r="D348" s="130"/>
      <c r="E348" s="130"/>
      <c r="F348" s="130"/>
      <c r="G348" s="130"/>
      <c r="H348" s="130"/>
      <c r="I348" s="121"/>
      <c r="J348" s="121"/>
      <c r="K348" s="130"/>
    </row>
    <row r="349" spans="2:11">
      <c r="B349" s="120"/>
      <c r="C349" s="130"/>
      <c r="D349" s="130"/>
      <c r="E349" s="130"/>
      <c r="F349" s="130"/>
      <c r="G349" s="130"/>
      <c r="H349" s="130"/>
      <c r="I349" s="121"/>
      <c r="J349" s="121"/>
      <c r="K349" s="130"/>
    </row>
    <row r="350" spans="2:11">
      <c r="B350" s="120"/>
      <c r="C350" s="130"/>
      <c r="D350" s="130"/>
      <c r="E350" s="130"/>
      <c r="F350" s="130"/>
      <c r="G350" s="130"/>
      <c r="H350" s="130"/>
      <c r="I350" s="121"/>
      <c r="J350" s="121"/>
      <c r="K350" s="130"/>
    </row>
    <row r="351" spans="2:11">
      <c r="B351" s="120"/>
      <c r="C351" s="130"/>
      <c r="D351" s="130"/>
      <c r="E351" s="130"/>
      <c r="F351" s="130"/>
      <c r="G351" s="130"/>
      <c r="H351" s="130"/>
      <c r="I351" s="121"/>
      <c r="J351" s="121"/>
      <c r="K351" s="130"/>
    </row>
    <row r="352" spans="2:11">
      <c r="B352" s="120"/>
      <c r="C352" s="130"/>
      <c r="D352" s="130"/>
      <c r="E352" s="130"/>
      <c r="F352" s="130"/>
      <c r="G352" s="130"/>
      <c r="H352" s="130"/>
      <c r="I352" s="121"/>
      <c r="J352" s="121"/>
      <c r="K352" s="130"/>
    </row>
    <row r="353" spans="2:11">
      <c r="B353" s="120"/>
      <c r="C353" s="130"/>
      <c r="D353" s="130"/>
      <c r="E353" s="130"/>
      <c r="F353" s="130"/>
      <c r="G353" s="130"/>
      <c r="H353" s="130"/>
      <c r="I353" s="121"/>
      <c r="J353" s="121"/>
      <c r="K353" s="130"/>
    </row>
    <row r="354" spans="2:11">
      <c r="B354" s="120"/>
      <c r="C354" s="130"/>
      <c r="D354" s="130"/>
      <c r="E354" s="130"/>
      <c r="F354" s="130"/>
      <c r="G354" s="130"/>
      <c r="H354" s="130"/>
      <c r="I354" s="121"/>
      <c r="J354" s="121"/>
      <c r="K354" s="130"/>
    </row>
    <row r="355" spans="2:11">
      <c r="B355" s="120"/>
      <c r="C355" s="130"/>
      <c r="D355" s="130"/>
      <c r="E355" s="130"/>
      <c r="F355" s="130"/>
      <c r="G355" s="130"/>
      <c r="H355" s="130"/>
      <c r="I355" s="121"/>
      <c r="J355" s="121"/>
      <c r="K355" s="130"/>
    </row>
    <row r="356" spans="2:11">
      <c r="B356" s="120"/>
      <c r="C356" s="130"/>
      <c r="D356" s="130"/>
      <c r="E356" s="130"/>
      <c r="F356" s="130"/>
      <c r="G356" s="130"/>
      <c r="H356" s="130"/>
      <c r="I356" s="121"/>
      <c r="J356" s="121"/>
      <c r="K356" s="130"/>
    </row>
    <row r="357" spans="2:11">
      <c r="B357" s="120"/>
      <c r="C357" s="130"/>
      <c r="D357" s="130"/>
      <c r="E357" s="130"/>
      <c r="F357" s="130"/>
      <c r="G357" s="130"/>
      <c r="H357" s="130"/>
      <c r="I357" s="121"/>
      <c r="J357" s="121"/>
      <c r="K357" s="130"/>
    </row>
    <row r="358" spans="2:11">
      <c r="B358" s="120"/>
      <c r="C358" s="130"/>
      <c r="D358" s="130"/>
      <c r="E358" s="130"/>
      <c r="F358" s="130"/>
      <c r="G358" s="130"/>
      <c r="H358" s="130"/>
      <c r="I358" s="121"/>
      <c r="J358" s="121"/>
      <c r="K358" s="130"/>
    </row>
    <row r="359" spans="2:11">
      <c r="B359" s="120"/>
      <c r="C359" s="130"/>
      <c r="D359" s="130"/>
      <c r="E359" s="130"/>
      <c r="F359" s="130"/>
      <c r="G359" s="130"/>
      <c r="H359" s="130"/>
      <c r="I359" s="121"/>
      <c r="J359" s="121"/>
      <c r="K359" s="130"/>
    </row>
    <row r="360" spans="2:11">
      <c r="B360" s="120"/>
      <c r="C360" s="130"/>
      <c r="D360" s="130"/>
      <c r="E360" s="130"/>
      <c r="F360" s="130"/>
      <c r="G360" s="130"/>
      <c r="H360" s="130"/>
      <c r="I360" s="121"/>
      <c r="J360" s="121"/>
      <c r="K360" s="130"/>
    </row>
    <row r="361" spans="2:11">
      <c r="B361" s="120"/>
      <c r="C361" s="130"/>
      <c r="D361" s="130"/>
      <c r="E361" s="130"/>
      <c r="F361" s="130"/>
      <c r="G361" s="130"/>
      <c r="H361" s="130"/>
      <c r="I361" s="121"/>
      <c r="J361" s="121"/>
      <c r="K361" s="130"/>
    </row>
    <row r="362" spans="2:11">
      <c r="B362" s="120"/>
      <c r="C362" s="130"/>
      <c r="D362" s="130"/>
      <c r="E362" s="130"/>
      <c r="F362" s="130"/>
      <c r="G362" s="130"/>
      <c r="H362" s="130"/>
      <c r="I362" s="121"/>
      <c r="J362" s="121"/>
      <c r="K362" s="130"/>
    </row>
    <row r="363" spans="2:11">
      <c r="B363" s="120"/>
      <c r="C363" s="130"/>
      <c r="D363" s="130"/>
      <c r="E363" s="130"/>
      <c r="F363" s="130"/>
      <c r="G363" s="130"/>
      <c r="H363" s="130"/>
      <c r="I363" s="121"/>
      <c r="J363" s="121"/>
      <c r="K363" s="130"/>
    </row>
    <row r="364" spans="2:11">
      <c r="B364" s="120"/>
      <c r="C364" s="130"/>
      <c r="D364" s="130"/>
      <c r="E364" s="130"/>
      <c r="F364" s="130"/>
      <c r="G364" s="130"/>
      <c r="H364" s="130"/>
      <c r="I364" s="121"/>
      <c r="J364" s="121"/>
      <c r="K364" s="130"/>
    </row>
    <row r="365" spans="2:11">
      <c r="B365" s="120"/>
      <c r="C365" s="130"/>
      <c r="D365" s="130"/>
      <c r="E365" s="130"/>
      <c r="F365" s="130"/>
      <c r="G365" s="130"/>
      <c r="H365" s="130"/>
      <c r="I365" s="121"/>
      <c r="J365" s="121"/>
      <c r="K365" s="130"/>
    </row>
    <row r="366" spans="2:11">
      <c r="B366" s="120"/>
      <c r="C366" s="130"/>
      <c r="D366" s="130"/>
      <c r="E366" s="130"/>
      <c r="F366" s="130"/>
      <c r="G366" s="130"/>
      <c r="H366" s="130"/>
      <c r="I366" s="121"/>
      <c r="J366" s="121"/>
      <c r="K366" s="130"/>
    </row>
    <row r="367" spans="2:11">
      <c r="B367" s="120"/>
      <c r="C367" s="130"/>
      <c r="D367" s="130"/>
      <c r="E367" s="130"/>
      <c r="F367" s="130"/>
      <c r="G367" s="130"/>
      <c r="H367" s="130"/>
      <c r="I367" s="121"/>
      <c r="J367" s="121"/>
      <c r="K367" s="130"/>
    </row>
    <row r="368" spans="2:11">
      <c r="B368" s="120"/>
      <c r="C368" s="130"/>
      <c r="D368" s="130"/>
      <c r="E368" s="130"/>
      <c r="F368" s="130"/>
      <c r="G368" s="130"/>
      <c r="H368" s="130"/>
      <c r="I368" s="121"/>
      <c r="J368" s="121"/>
      <c r="K368" s="130"/>
    </row>
    <row r="369" spans="2:11">
      <c r="B369" s="120"/>
      <c r="C369" s="130"/>
      <c r="D369" s="130"/>
      <c r="E369" s="130"/>
      <c r="F369" s="130"/>
      <c r="G369" s="130"/>
      <c r="H369" s="130"/>
      <c r="I369" s="121"/>
      <c r="J369" s="121"/>
      <c r="K369" s="130"/>
    </row>
    <row r="370" spans="2:11">
      <c r="B370" s="120"/>
      <c r="C370" s="130"/>
      <c r="D370" s="130"/>
      <c r="E370" s="130"/>
      <c r="F370" s="130"/>
      <c r="G370" s="130"/>
      <c r="H370" s="130"/>
      <c r="I370" s="121"/>
      <c r="J370" s="121"/>
      <c r="K370" s="130"/>
    </row>
    <row r="371" spans="2:11">
      <c r="B371" s="120"/>
      <c r="C371" s="130"/>
      <c r="D371" s="130"/>
      <c r="E371" s="130"/>
      <c r="F371" s="130"/>
      <c r="G371" s="130"/>
      <c r="H371" s="130"/>
      <c r="I371" s="121"/>
      <c r="J371" s="121"/>
      <c r="K371" s="130"/>
    </row>
    <row r="372" spans="2:11">
      <c r="B372" s="120"/>
      <c r="C372" s="130"/>
      <c r="D372" s="130"/>
      <c r="E372" s="130"/>
      <c r="F372" s="130"/>
      <c r="G372" s="130"/>
      <c r="H372" s="130"/>
      <c r="I372" s="121"/>
      <c r="J372" s="121"/>
      <c r="K372" s="130"/>
    </row>
    <row r="373" spans="2:11">
      <c r="B373" s="120"/>
      <c r="C373" s="130"/>
      <c r="D373" s="130"/>
      <c r="E373" s="130"/>
      <c r="F373" s="130"/>
      <c r="G373" s="130"/>
      <c r="H373" s="130"/>
      <c r="I373" s="121"/>
      <c r="J373" s="121"/>
      <c r="K373" s="130"/>
    </row>
    <row r="374" spans="2:11">
      <c r="B374" s="120"/>
      <c r="C374" s="130"/>
      <c r="D374" s="130"/>
      <c r="E374" s="130"/>
      <c r="F374" s="130"/>
      <c r="G374" s="130"/>
      <c r="H374" s="130"/>
      <c r="I374" s="121"/>
      <c r="J374" s="121"/>
      <c r="K374" s="130"/>
    </row>
    <row r="375" spans="2:11">
      <c r="B375" s="120"/>
      <c r="C375" s="130"/>
      <c r="D375" s="130"/>
      <c r="E375" s="130"/>
      <c r="F375" s="130"/>
      <c r="G375" s="130"/>
      <c r="H375" s="130"/>
      <c r="I375" s="121"/>
      <c r="J375" s="121"/>
      <c r="K375" s="130"/>
    </row>
    <row r="376" spans="2:11">
      <c r="B376" s="120"/>
      <c r="C376" s="130"/>
      <c r="D376" s="130"/>
      <c r="E376" s="130"/>
      <c r="F376" s="130"/>
      <c r="G376" s="130"/>
      <c r="H376" s="130"/>
      <c r="I376" s="121"/>
      <c r="J376" s="121"/>
      <c r="K376" s="130"/>
    </row>
    <row r="377" spans="2:11">
      <c r="B377" s="120"/>
      <c r="C377" s="130"/>
      <c r="D377" s="130"/>
      <c r="E377" s="130"/>
      <c r="F377" s="130"/>
      <c r="G377" s="130"/>
      <c r="H377" s="130"/>
      <c r="I377" s="121"/>
      <c r="J377" s="121"/>
      <c r="K377" s="130"/>
    </row>
    <row r="378" spans="2:11">
      <c r="B378" s="120"/>
      <c r="C378" s="130"/>
      <c r="D378" s="130"/>
      <c r="E378" s="130"/>
      <c r="F378" s="130"/>
      <c r="G378" s="130"/>
      <c r="H378" s="130"/>
      <c r="I378" s="121"/>
      <c r="J378" s="121"/>
      <c r="K378" s="130"/>
    </row>
    <row r="379" spans="2:11">
      <c r="B379" s="120"/>
      <c r="C379" s="130"/>
      <c r="D379" s="130"/>
      <c r="E379" s="130"/>
      <c r="F379" s="130"/>
      <c r="G379" s="130"/>
      <c r="H379" s="130"/>
      <c r="I379" s="121"/>
      <c r="J379" s="121"/>
      <c r="K379" s="130"/>
    </row>
    <row r="380" spans="2:11">
      <c r="B380" s="120"/>
      <c r="C380" s="130"/>
      <c r="D380" s="130"/>
      <c r="E380" s="130"/>
      <c r="F380" s="130"/>
      <c r="G380" s="130"/>
      <c r="H380" s="130"/>
      <c r="I380" s="121"/>
      <c r="J380" s="121"/>
      <c r="K380" s="130"/>
    </row>
    <row r="381" spans="2:11">
      <c r="B381" s="120"/>
      <c r="C381" s="130"/>
      <c r="D381" s="130"/>
      <c r="E381" s="130"/>
      <c r="F381" s="130"/>
      <c r="G381" s="130"/>
      <c r="H381" s="130"/>
      <c r="I381" s="121"/>
      <c r="J381" s="121"/>
      <c r="K381" s="130"/>
    </row>
    <row r="382" spans="2:11">
      <c r="B382" s="120"/>
      <c r="C382" s="130"/>
      <c r="D382" s="130"/>
      <c r="E382" s="130"/>
      <c r="F382" s="130"/>
      <c r="G382" s="130"/>
      <c r="H382" s="130"/>
      <c r="I382" s="121"/>
      <c r="J382" s="121"/>
      <c r="K382" s="130"/>
    </row>
    <row r="383" spans="2:11">
      <c r="B383" s="120"/>
      <c r="C383" s="130"/>
      <c r="D383" s="130"/>
      <c r="E383" s="130"/>
      <c r="F383" s="130"/>
      <c r="G383" s="130"/>
      <c r="H383" s="130"/>
      <c r="I383" s="121"/>
      <c r="J383" s="121"/>
      <c r="K383" s="130"/>
    </row>
    <row r="384" spans="2:11">
      <c r="B384" s="120"/>
      <c r="C384" s="130"/>
      <c r="D384" s="130"/>
      <c r="E384" s="130"/>
      <c r="F384" s="130"/>
      <c r="G384" s="130"/>
      <c r="H384" s="130"/>
      <c r="I384" s="121"/>
      <c r="J384" s="121"/>
      <c r="K384" s="130"/>
    </row>
    <row r="385" spans="2:11">
      <c r="B385" s="120"/>
      <c r="C385" s="130"/>
      <c r="D385" s="130"/>
      <c r="E385" s="130"/>
      <c r="F385" s="130"/>
      <c r="G385" s="130"/>
      <c r="H385" s="130"/>
      <c r="I385" s="121"/>
      <c r="J385" s="121"/>
      <c r="K385" s="130"/>
    </row>
    <row r="386" spans="2:11">
      <c r="B386" s="120"/>
      <c r="C386" s="130"/>
      <c r="D386" s="130"/>
      <c r="E386" s="130"/>
      <c r="F386" s="130"/>
      <c r="G386" s="130"/>
      <c r="H386" s="130"/>
      <c r="I386" s="121"/>
      <c r="J386" s="121"/>
      <c r="K386" s="130"/>
    </row>
    <row r="387" spans="2:11">
      <c r="B387" s="120"/>
      <c r="C387" s="130"/>
      <c r="D387" s="130"/>
      <c r="E387" s="130"/>
      <c r="F387" s="130"/>
      <c r="G387" s="130"/>
      <c r="H387" s="130"/>
      <c r="I387" s="121"/>
      <c r="J387" s="121"/>
      <c r="K387" s="130"/>
    </row>
    <row r="388" spans="2:11">
      <c r="B388" s="120"/>
      <c r="C388" s="130"/>
      <c r="D388" s="130"/>
      <c r="E388" s="130"/>
      <c r="F388" s="130"/>
      <c r="G388" s="130"/>
      <c r="H388" s="130"/>
      <c r="I388" s="121"/>
      <c r="J388" s="121"/>
      <c r="K388" s="130"/>
    </row>
    <row r="389" spans="2:11">
      <c r="B389" s="120"/>
      <c r="C389" s="130"/>
      <c r="D389" s="130"/>
      <c r="E389" s="130"/>
      <c r="F389" s="130"/>
      <c r="G389" s="130"/>
      <c r="H389" s="130"/>
      <c r="I389" s="121"/>
      <c r="J389" s="121"/>
      <c r="K389" s="130"/>
    </row>
    <row r="390" spans="2:11">
      <c r="B390" s="120"/>
      <c r="C390" s="130"/>
      <c r="D390" s="130"/>
      <c r="E390" s="130"/>
      <c r="F390" s="130"/>
      <c r="G390" s="130"/>
      <c r="H390" s="130"/>
      <c r="I390" s="121"/>
      <c r="J390" s="121"/>
      <c r="K390" s="130"/>
    </row>
    <row r="391" spans="2:11">
      <c r="B391" s="120"/>
      <c r="C391" s="130"/>
      <c r="D391" s="130"/>
      <c r="E391" s="130"/>
      <c r="F391" s="130"/>
      <c r="G391" s="130"/>
      <c r="H391" s="130"/>
      <c r="I391" s="121"/>
      <c r="J391" s="121"/>
      <c r="K391" s="130"/>
    </row>
    <row r="392" spans="2:11">
      <c r="B392" s="120"/>
      <c r="C392" s="130"/>
      <c r="D392" s="130"/>
      <c r="E392" s="130"/>
      <c r="F392" s="130"/>
      <c r="G392" s="130"/>
      <c r="H392" s="130"/>
      <c r="I392" s="121"/>
      <c r="J392" s="121"/>
      <c r="K392" s="130"/>
    </row>
    <row r="393" spans="2:11">
      <c r="B393" s="120"/>
      <c r="C393" s="130"/>
      <c r="D393" s="130"/>
      <c r="E393" s="130"/>
      <c r="F393" s="130"/>
      <c r="G393" s="130"/>
      <c r="H393" s="130"/>
      <c r="I393" s="121"/>
      <c r="J393" s="121"/>
      <c r="K393" s="130"/>
    </row>
    <row r="394" spans="2:11">
      <c r="B394" s="120"/>
      <c r="C394" s="130"/>
      <c r="D394" s="130"/>
      <c r="E394" s="130"/>
      <c r="F394" s="130"/>
      <c r="G394" s="130"/>
      <c r="H394" s="130"/>
      <c r="I394" s="121"/>
      <c r="J394" s="121"/>
      <c r="K394" s="130"/>
    </row>
    <row r="395" spans="2:11">
      <c r="B395" s="120"/>
      <c r="C395" s="130"/>
      <c r="D395" s="130"/>
      <c r="E395" s="130"/>
      <c r="F395" s="130"/>
      <c r="G395" s="130"/>
      <c r="H395" s="130"/>
      <c r="I395" s="121"/>
      <c r="J395" s="121"/>
      <c r="K395" s="130"/>
    </row>
    <row r="396" spans="2:11">
      <c r="B396" s="120"/>
      <c r="C396" s="130"/>
      <c r="D396" s="130"/>
      <c r="E396" s="130"/>
      <c r="F396" s="130"/>
      <c r="G396" s="130"/>
      <c r="H396" s="130"/>
      <c r="I396" s="121"/>
      <c r="J396" s="121"/>
      <c r="K396" s="130"/>
    </row>
    <row r="397" spans="2:11">
      <c r="B397" s="120"/>
      <c r="C397" s="130"/>
      <c r="D397" s="130"/>
      <c r="E397" s="130"/>
      <c r="F397" s="130"/>
      <c r="G397" s="130"/>
      <c r="H397" s="130"/>
      <c r="I397" s="121"/>
      <c r="J397" s="121"/>
      <c r="K397" s="130"/>
    </row>
    <row r="398" spans="2:11">
      <c r="B398" s="120"/>
      <c r="C398" s="130"/>
      <c r="D398" s="130"/>
      <c r="E398" s="130"/>
      <c r="F398" s="130"/>
      <c r="G398" s="130"/>
      <c r="H398" s="130"/>
      <c r="I398" s="121"/>
      <c r="J398" s="121"/>
      <c r="K398" s="130"/>
    </row>
    <row r="399" spans="2:11">
      <c r="B399" s="120"/>
      <c r="C399" s="130"/>
      <c r="D399" s="130"/>
      <c r="E399" s="130"/>
      <c r="F399" s="130"/>
      <c r="G399" s="130"/>
      <c r="H399" s="130"/>
      <c r="I399" s="121"/>
      <c r="J399" s="121"/>
      <c r="K399" s="130"/>
    </row>
    <row r="400" spans="2:11">
      <c r="B400" s="120"/>
      <c r="C400" s="130"/>
      <c r="D400" s="130"/>
      <c r="E400" s="130"/>
      <c r="F400" s="130"/>
      <c r="G400" s="130"/>
      <c r="H400" s="130"/>
      <c r="I400" s="121"/>
      <c r="J400" s="121"/>
      <c r="K400" s="130"/>
    </row>
    <row r="401" spans="2:11">
      <c r="B401" s="120"/>
      <c r="C401" s="130"/>
      <c r="D401" s="130"/>
      <c r="E401" s="130"/>
      <c r="F401" s="130"/>
      <c r="G401" s="130"/>
      <c r="H401" s="130"/>
      <c r="I401" s="121"/>
      <c r="J401" s="121"/>
      <c r="K401" s="130"/>
    </row>
    <row r="402" spans="2:11">
      <c r="B402" s="120"/>
      <c r="C402" s="130"/>
      <c r="D402" s="130"/>
      <c r="E402" s="130"/>
      <c r="F402" s="130"/>
      <c r="G402" s="130"/>
      <c r="H402" s="130"/>
      <c r="I402" s="121"/>
      <c r="J402" s="121"/>
      <c r="K402" s="130"/>
    </row>
    <row r="403" spans="2:11">
      <c r="B403" s="120"/>
      <c r="C403" s="130"/>
      <c r="D403" s="130"/>
      <c r="E403" s="130"/>
      <c r="F403" s="130"/>
      <c r="G403" s="130"/>
      <c r="H403" s="130"/>
      <c r="I403" s="121"/>
      <c r="J403" s="121"/>
      <c r="K403" s="130"/>
    </row>
    <row r="404" spans="2:11">
      <c r="B404" s="120"/>
      <c r="C404" s="130"/>
      <c r="D404" s="130"/>
      <c r="E404" s="130"/>
      <c r="F404" s="130"/>
      <c r="G404" s="130"/>
      <c r="H404" s="130"/>
      <c r="I404" s="121"/>
      <c r="J404" s="121"/>
      <c r="K404" s="130"/>
    </row>
    <row r="405" spans="2:11">
      <c r="B405" s="120"/>
      <c r="C405" s="130"/>
      <c r="D405" s="130"/>
      <c r="E405" s="130"/>
      <c r="F405" s="130"/>
      <c r="G405" s="130"/>
      <c r="H405" s="130"/>
      <c r="I405" s="121"/>
      <c r="J405" s="121"/>
      <c r="K405" s="130"/>
    </row>
    <row r="406" spans="2:11">
      <c r="B406" s="120"/>
      <c r="C406" s="130"/>
      <c r="D406" s="130"/>
      <c r="E406" s="130"/>
      <c r="F406" s="130"/>
      <c r="G406" s="130"/>
      <c r="H406" s="130"/>
      <c r="I406" s="121"/>
      <c r="J406" s="121"/>
      <c r="K406" s="130"/>
    </row>
    <row r="407" spans="2:11">
      <c r="B407" s="120"/>
      <c r="C407" s="130"/>
      <c r="D407" s="130"/>
      <c r="E407" s="130"/>
      <c r="F407" s="130"/>
      <c r="G407" s="130"/>
      <c r="H407" s="130"/>
      <c r="I407" s="121"/>
      <c r="J407" s="121"/>
      <c r="K407" s="130"/>
    </row>
    <row r="408" spans="2:11">
      <c r="B408" s="120"/>
      <c r="C408" s="130"/>
      <c r="D408" s="130"/>
      <c r="E408" s="130"/>
      <c r="F408" s="130"/>
      <c r="G408" s="130"/>
      <c r="H408" s="130"/>
      <c r="I408" s="121"/>
      <c r="J408" s="121"/>
      <c r="K408" s="130"/>
    </row>
    <row r="409" spans="2:11">
      <c r="B409" s="120"/>
      <c r="C409" s="130"/>
      <c r="D409" s="130"/>
      <c r="E409" s="130"/>
      <c r="F409" s="130"/>
      <c r="G409" s="130"/>
      <c r="H409" s="130"/>
      <c r="I409" s="121"/>
      <c r="J409" s="121"/>
      <c r="K409" s="130"/>
    </row>
    <row r="410" spans="2:11">
      <c r="B410" s="120"/>
      <c r="C410" s="130"/>
      <c r="D410" s="130"/>
      <c r="E410" s="130"/>
      <c r="F410" s="130"/>
      <c r="G410" s="130"/>
      <c r="H410" s="130"/>
      <c r="I410" s="121"/>
      <c r="J410" s="121"/>
      <c r="K410" s="130"/>
    </row>
    <row r="411" spans="2:11">
      <c r="B411" s="120"/>
      <c r="C411" s="130"/>
      <c r="D411" s="130"/>
      <c r="E411" s="130"/>
      <c r="F411" s="130"/>
      <c r="G411" s="130"/>
      <c r="H411" s="130"/>
      <c r="I411" s="121"/>
      <c r="J411" s="121"/>
      <c r="K411" s="130"/>
    </row>
    <row r="412" spans="2:11">
      <c r="B412" s="120"/>
      <c r="C412" s="130"/>
      <c r="D412" s="130"/>
      <c r="E412" s="130"/>
      <c r="F412" s="130"/>
      <c r="G412" s="130"/>
      <c r="H412" s="130"/>
      <c r="I412" s="121"/>
      <c r="J412" s="121"/>
      <c r="K412" s="130"/>
    </row>
    <row r="413" spans="2:11">
      <c r="B413" s="120"/>
      <c r="C413" s="130"/>
      <c r="D413" s="130"/>
      <c r="E413" s="130"/>
      <c r="F413" s="130"/>
      <c r="G413" s="130"/>
      <c r="H413" s="130"/>
      <c r="I413" s="121"/>
      <c r="J413" s="121"/>
      <c r="K413" s="130"/>
    </row>
    <row r="414" spans="2:11">
      <c r="B414" s="120"/>
      <c r="C414" s="130"/>
      <c r="D414" s="130"/>
      <c r="E414" s="130"/>
      <c r="F414" s="130"/>
      <c r="G414" s="130"/>
      <c r="H414" s="130"/>
      <c r="I414" s="121"/>
      <c r="J414" s="121"/>
      <c r="K414" s="130"/>
    </row>
    <row r="415" spans="2:11">
      <c r="B415" s="120"/>
      <c r="C415" s="130"/>
      <c r="D415" s="130"/>
      <c r="E415" s="130"/>
      <c r="F415" s="130"/>
      <c r="G415" s="130"/>
      <c r="H415" s="130"/>
      <c r="I415" s="121"/>
      <c r="J415" s="121"/>
      <c r="K415" s="130"/>
    </row>
    <row r="416" spans="2:11">
      <c r="B416" s="120"/>
      <c r="C416" s="130"/>
      <c r="D416" s="130"/>
      <c r="E416" s="130"/>
      <c r="F416" s="130"/>
      <c r="G416" s="130"/>
      <c r="H416" s="130"/>
      <c r="I416" s="121"/>
      <c r="J416" s="121"/>
      <c r="K416" s="130"/>
    </row>
    <row r="417" spans="2:11">
      <c r="B417" s="120"/>
      <c r="C417" s="130"/>
      <c r="D417" s="130"/>
      <c r="E417" s="130"/>
      <c r="F417" s="130"/>
      <c r="G417" s="130"/>
      <c r="H417" s="130"/>
      <c r="I417" s="121"/>
      <c r="J417" s="121"/>
      <c r="K417" s="130"/>
    </row>
    <row r="418" spans="2:11">
      <c r="B418" s="120"/>
      <c r="C418" s="130"/>
      <c r="D418" s="130"/>
      <c r="E418" s="130"/>
      <c r="F418" s="130"/>
      <c r="G418" s="130"/>
      <c r="H418" s="130"/>
      <c r="I418" s="121"/>
      <c r="J418" s="121"/>
      <c r="K418" s="130"/>
    </row>
    <row r="419" spans="2:11">
      <c r="B419" s="120"/>
      <c r="C419" s="130"/>
      <c r="D419" s="130"/>
      <c r="E419" s="130"/>
      <c r="F419" s="130"/>
      <c r="G419" s="130"/>
      <c r="H419" s="130"/>
      <c r="I419" s="121"/>
      <c r="J419" s="121"/>
      <c r="K419" s="130"/>
    </row>
    <row r="420" spans="2:11">
      <c r="B420" s="120"/>
      <c r="C420" s="130"/>
      <c r="D420" s="130"/>
      <c r="E420" s="130"/>
      <c r="F420" s="130"/>
      <c r="G420" s="130"/>
      <c r="H420" s="130"/>
      <c r="I420" s="121"/>
      <c r="J420" s="121"/>
      <c r="K420" s="130"/>
    </row>
    <row r="421" spans="2:11">
      <c r="B421" s="120"/>
      <c r="C421" s="130"/>
      <c r="D421" s="130"/>
      <c r="E421" s="130"/>
      <c r="F421" s="130"/>
      <c r="G421" s="130"/>
      <c r="H421" s="130"/>
      <c r="I421" s="121"/>
      <c r="J421" s="121"/>
      <c r="K421" s="130"/>
    </row>
    <row r="422" spans="2:11">
      <c r="B422" s="120"/>
      <c r="C422" s="130"/>
      <c r="D422" s="130"/>
      <c r="E422" s="130"/>
      <c r="F422" s="130"/>
      <c r="G422" s="130"/>
      <c r="H422" s="130"/>
      <c r="I422" s="121"/>
      <c r="J422" s="121"/>
      <c r="K422" s="130"/>
    </row>
    <row r="423" spans="2:11">
      <c r="B423" s="120"/>
      <c r="C423" s="130"/>
      <c r="D423" s="130"/>
      <c r="E423" s="130"/>
      <c r="F423" s="130"/>
      <c r="G423" s="130"/>
      <c r="H423" s="130"/>
      <c r="I423" s="121"/>
      <c r="J423" s="121"/>
      <c r="K423" s="130"/>
    </row>
    <row r="424" spans="2:11">
      <c r="B424" s="120"/>
      <c r="C424" s="130"/>
      <c r="D424" s="130"/>
      <c r="E424" s="130"/>
      <c r="F424" s="130"/>
      <c r="G424" s="130"/>
      <c r="H424" s="130"/>
      <c r="I424" s="121"/>
      <c r="J424" s="121"/>
      <c r="K424" s="130"/>
    </row>
    <row r="425" spans="2:11">
      <c r="B425" s="120"/>
      <c r="C425" s="130"/>
      <c r="D425" s="130"/>
      <c r="E425" s="130"/>
      <c r="F425" s="130"/>
      <c r="G425" s="130"/>
      <c r="H425" s="130"/>
      <c r="I425" s="121"/>
      <c r="J425" s="121"/>
      <c r="K425" s="130"/>
    </row>
    <row r="426" spans="2:11">
      <c r="B426" s="120"/>
      <c r="C426" s="130"/>
      <c r="D426" s="130"/>
      <c r="E426" s="130"/>
      <c r="F426" s="130"/>
      <c r="G426" s="130"/>
      <c r="H426" s="130"/>
      <c r="I426" s="121"/>
      <c r="J426" s="121"/>
      <c r="K426" s="130"/>
    </row>
    <row r="427" spans="2:11">
      <c r="B427" s="120"/>
      <c r="C427" s="130"/>
      <c r="D427" s="130"/>
      <c r="E427" s="130"/>
      <c r="F427" s="130"/>
      <c r="G427" s="130"/>
      <c r="H427" s="130"/>
      <c r="I427" s="121"/>
      <c r="J427" s="121"/>
      <c r="K427" s="130"/>
    </row>
    <row r="428" spans="2:11">
      <c r="B428" s="120"/>
      <c r="C428" s="130"/>
      <c r="D428" s="130"/>
      <c r="E428" s="130"/>
      <c r="F428" s="130"/>
      <c r="G428" s="130"/>
      <c r="H428" s="130"/>
      <c r="I428" s="121"/>
      <c r="J428" s="121"/>
      <c r="K428" s="130"/>
    </row>
    <row r="429" spans="2:11">
      <c r="B429" s="120"/>
      <c r="C429" s="130"/>
      <c r="D429" s="130"/>
      <c r="E429" s="130"/>
      <c r="F429" s="130"/>
      <c r="G429" s="130"/>
      <c r="H429" s="130"/>
      <c r="I429" s="121"/>
      <c r="J429" s="121"/>
      <c r="K429" s="130"/>
    </row>
    <row r="430" spans="2:11">
      <c r="B430" s="120"/>
      <c r="C430" s="130"/>
      <c r="D430" s="130"/>
      <c r="E430" s="130"/>
      <c r="F430" s="130"/>
      <c r="G430" s="130"/>
      <c r="H430" s="130"/>
      <c r="I430" s="121"/>
      <c r="J430" s="121"/>
      <c r="K430" s="130"/>
    </row>
    <row r="431" spans="2:11">
      <c r="B431" s="120"/>
      <c r="C431" s="130"/>
      <c r="D431" s="130"/>
      <c r="E431" s="130"/>
      <c r="F431" s="130"/>
      <c r="G431" s="130"/>
      <c r="H431" s="130"/>
      <c r="I431" s="121"/>
      <c r="J431" s="121"/>
      <c r="K431" s="130"/>
    </row>
    <row r="432" spans="2:11">
      <c r="B432" s="120"/>
      <c r="C432" s="130"/>
      <c r="D432" s="130"/>
      <c r="E432" s="130"/>
      <c r="F432" s="130"/>
      <c r="G432" s="130"/>
      <c r="H432" s="130"/>
      <c r="I432" s="121"/>
      <c r="J432" s="121"/>
      <c r="K432" s="130"/>
    </row>
    <row r="433" spans="2:11">
      <c r="B433" s="120"/>
      <c r="C433" s="130"/>
      <c r="D433" s="130"/>
      <c r="E433" s="130"/>
      <c r="F433" s="130"/>
      <c r="G433" s="130"/>
      <c r="H433" s="130"/>
      <c r="I433" s="121"/>
      <c r="J433" s="121"/>
      <c r="K433" s="130"/>
    </row>
    <row r="434" spans="2:11">
      <c r="B434" s="120"/>
      <c r="C434" s="130"/>
      <c r="D434" s="130"/>
      <c r="E434" s="130"/>
      <c r="F434" s="130"/>
      <c r="G434" s="130"/>
      <c r="H434" s="130"/>
      <c r="I434" s="121"/>
      <c r="J434" s="121"/>
      <c r="K434" s="130"/>
    </row>
    <row r="435" spans="2:11">
      <c r="B435" s="120"/>
      <c r="C435" s="130"/>
      <c r="D435" s="130"/>
      <c r="E435" s="130"/>
      <c r="F435" s="130"/>
      <c r="G435" s="130"/>
      <c r="H435" s="130"/>
      <c r="I435" s="121"/>
      <c r="J435" s="121"/>
      <c r="K435" s="130"/>
    </row>
    <row r="436" spans="2:11">
      <c r="B436" s="120"/>
      <c r="C436" s="130"/>
      <c r="D436" s="130"/>
      <c r="E436" s="130"/>
      <c r="F436" s="130"/>
      <c r="G436" s="130"/>
      <c r="H436" s="130"/>
      <c r="I436" s="121"/>
      <c r="J436" s="121"/>
      <c r="K436" s="130"/>
    </row>
    <row r="437" spans="2:11">
      <c r="B437" s="120"/>
      <c r="C437" s="130"/>
      <c r="D437" s="130"/>
      <c r="E437" s="130"/>
      <c r="F437" s="130"/>
      <c r="G437" s="130"/>
      <c r="H437" s="130"/>
      <c r="I437" s="121"/>
      <c r="J437" s="121"/>
      <c r="K437" s="130"/>
    </row>
    <row r="438" spans="2:11">
      <c r="B438" s="120"/>
      <c r="C438" s="130"/>
      <c r="D438" s="130"/>
      <c r="E438" s="130"/>
      <c r="F438" s="130"/>
      <c r="G438" s="130"/>
      <c r="H438" s="130"/>
      <c r="I438" s="121"/>
      <c r="J438" s="121"/>
      <c r="K438" s="130"/>
    </row>
    <row r="439" spans="2:11">
      <c r="B439" s="120"/>
      <c r="C439" s="130"/>
      <c r="D439" s="130"/>
      <c r="E439" s="130"/>
      <c r="F439" s="130"/>
      <c r="G439" s="130"/>
      <c r="H439" s="130"/>
      <c r="I439" s="121"/>
      <c r="J439" s="121"/>
      <c r="K439" s="130"/>
    </row>
    <row r="440" spans="2:11">
      <c r="B440" s="120"/>
      <c r="C440" s="130"/>
      <c r="D440" s="130"/>
      <c r="E440" s="130"/>
      <c r="F440" s="130"/>
      <c r="G440" s="130"/>
      <c r="H440" s="130"/>
      <c r="I440" s="121"/>
      <c r="J440" s="121"/>
      <c r="K440" s="130"/>
    </row>
    <row r="441" spans="2:11">
      <c r="B441" s="120"/>
      <c r="C441" s="130"/>
      <c r="D441" s="130"/>
      <c r="E441" s="130"/>
      <c r="F441" s="130"/>
      <c r="G441" s="130"/>
      <c r="H441" s="130"/>
      <c r="I441" s="121"/>
      <c r="J441" s="121"/>
      <c r="K441" s="130"/>
    </row>
    <row r="442" spans="2:11">
      <c r="B442" s="120"/>
      <c r="C442" s="130"/>
      <c r="D442" s="130"/>
      <c r="E442" s="130"/>
      <c r="F442" s="130"/>
      <c r="G442" s="130"/>
      <c r="H442" s="130"/>
      <c r="I442" s="121"/>
      <c r="J442" s="121"/>
      <c r="K442" s="130"/>
    </row>
    <row r="443" spans="2:11">
      <c r="B443" s="120"/>
      <c r="C443" s="130"/>
      <c r="D443" s="130"/>
      <c r="E443" s="130"/>
      <c r="F443" s="130"/>
      <c r="G443" s="130"/>
      <c r="H443" s="130"/>
      <c r="I443" s="121"/>
      <c r="J443" s="121"/>
      <c r="K443" s="130"/>
    </row>
    <row r="444" spans="2:11">
      <c r="B444" s="120"/>
      <c r="C444" s="130"/>
      <c r="D444" s="130"/>
      <c r="E444" s="130"/>
      <c r="F444" s="130"/>
      <c r="G444" s="130"/>
      <c r="H444" s="130"/>
      <c r="I444" s="121"/>
      <c r="J444" s="121"/>
      <c r="K444" s="130"/>
    </row>
    <row r="445" spans="2:11">
      <c r="B445" s="120"/>
      <c r="C445" s="130"/>
      <c r="D445" s="130"/>
      <c r="E445" s="130"/>
      <c r="F445" s="130"/>
      <c r="G445" s="130"/>
      <c r="H445" s="130"/>
      <c r="I445" s="121"/>
      <c r="J445" s="121"/>
      <c r="K445" s="130"/>
    </row>
    <row r="446" spans="2:11">
      <c r="B446" s="120"/>
      <c r="C446" s="130"/>
      <c r="D446" s="130"/>
      <c r="E446" s="130"/>
      <c r="F446" s="130"/>
      <c r="G446" s="130"/>
      <c r="H446" s="130"/>
      <c r="I446" s="121"/>
      <c r="J446" s="121"/>
      <c r="K446" s="130"/>
    </row>
    <row r="447" spans="2:11">
      <c r="B447" s="120"/>
      <c r="C447" s="130"/>
      <c r="D447" s="130"/>
      <c r="E447" s="130"/>
      <c r="F447" s="130"/>
      <c r="G447" s="130"/>
      <c r="H447" s="130"/>
      <c r="I447" s="121"/>
      <c r="J447" s="121"/>
      <c r="K447" s="130"/>
    </row>
    <row r="448" spans="2:11">
      <c r="B448" s="120"/>
      <c r="C448" s="130"/>
      <c r="D448" s="130"/>
      <c r="E448" s="130"/>
      <c r="F448" s="130"/>
      <c r="G448" s="130"/>
      <c r="H448" s="130"/>
      <c r="I448" s="121"/>
      <c r="J448" s="121"/>
      <c r="K448" s="130"/>
    </row>
    <row r="449" spans="2:11">
      <c r="B449" s="120"/>
      <c r="C449" s="130"/>
      <c r="D449" s="130"/>
      <c r="E449" s="130"/>
      <c r="F449" s="130"/>
      <c r="G449" s="130"/>
      <c r="H449" s="130"/>
      <c r="I449" s="121"/>
      <c r="J449" s="121"/>
      <c r="K449" s="130"/>
    </row>
    <row r="450" spans="2:11">
      <c r="B450" s="120"/>
      <c r="C450" s="130"/>
      <c r="D450" s="130"/>
      <c r="E450" s="130"/>
      <c r="F450" s="130"/>
      <c r="G450" s="130"/>
      <c r="H450" s="130"/>
      <c r="I450" s="121"/>
      <c r="J450" s="121"/>
      <c r="K450" s="130"/>
    </row>
    <row r="451" spans="2:11">
      <c r="B451" s="120"/>
      <c r="C451" s="130"/>
      <c r="D451" s="130"/>
      <c r="E451" s="130"/>
      <c r="F451" s="130"/>
      <c r="G451" s="130"/>
      <c r="H451" s="130"/>
      <c r="I451" s="121"/>
      <c r="J451" s="121"/>
      <c r="K451" s="130"/>
    </row>
    <row r="452" spans="2:11">
      <c r="B452" s="120"/>
      <c r="C452" s="130"/>
      <c r="D452" s="130"/>
      <c r="E452" s="130"/>
      <c r="F452" s="130"/>
      <c r="G452" s="130"/>
      <c r="H452" s="130"/>
      <c r="I452" s="121"/>
      <c r="J452" s="121"/>
      <c r="K452" s="130"/>
    </row>
    <row r="453" spans="2:11">
      <c r="B453" s="120"/>
      <c r="C453" s="130"/>
      <c r="D453" s="130"/>
      <c r="E453" s="130"/>
      <c r="F453" s="130"/>
      <c r="G453" s="130"/>
      <c r="H453" s="130"/>
      <c r="I453" s="121"/>
      <c r="J453" s="121"/>
      <c r="K453" s="130"/>
    </row>
    <row r="454" spans="2:11">
      <c r="B454" s="120"/>
      <c r="C454" s="130"/>
      <c r="D454" s="130"/>
      <c r="E454" s="130"/>
      <c r="F454" s="130"/>
      <c r="G454" s="130"/>
      <c r="H454" s="130"/>
      <c r="I454" s="121"/>
      <c r="J454" s="121"/>
      <c r="K454" s="130"/>
    </row>
    <row r="455" spans="2:11">
      <c r="B455" s="120"/>
      <c r="C455" s="130"/>
      <c r="D455" s="130"/>
      <c r="E455" s="130"/>
      <c r="F455" s="130"/>
      <c r="G455" s="130"/>
      <c r="H455" s="130"/>
      <c r="I455" s="121"/>
      <c r="J455" s="121"/>
      <c r="K455" s="130"/>
    </row>
    <row r="456" spans="2:11">
      <c r="B456" s="120"/>
      <c r="C456" s="130"/>
      <c r="D456" s="130"/>
      <c r="E456" s="130"/>
      <c r="F456" s="130"/>
      <c r="G456" s="130"/>
      <c r="H456" s="130"/>
      <c r="I456" s="121"/>
      <c r="J456" s="121"/>
      <c r="K456" s="130"/>
    </row>
    <row r="457" spans="2:11">
      <c r="B457" s="120"/>
      <c r="C457" s="130"/>
      <c r="D457" s="130"/>
      <c r="E457" s="130"/>
      <c r="F457" s="130"/>
      <c r="G457" s="130"/>
      <c r="H457" s="130"/>
      <c r="I457" s="121"/>
      <c r="J457" s="121"/>
      <c r="K457" s="130"/>
    </row>
    <row r="458" spans="2:11">
      <c r="B458" s="120"/>
      <c r="C458" s="130"/>
      <c r="D458" s="130"/>
      <c r="E458" s="130"/>
      <c r="F458" s="130"/>
      <c r="G458" s="130"/>
      <c r="H458" s="130"/>
      <c r="I458" s="121"/>
      <c r="J458" s="121"/>
      <c r="K458" s="130"/>
    </row>
    <row r="459" spans="2:11">
      <c r="B459" s="120"/>
      <c r="C459" s="130"/>
      <c r="D459" s="130"/>
      <c r="E459" s="130"/>
      <c r="F459" s="130"/>
      <c r="G459" s="130"/>
      <c r="H459" s="130"/>
      <c r="I459" s="121"/>
      <c r="J459" s="121"/>
      <c r="K459" s="130"/>
    </row>
    <row r="460" spans="2:11">
      <c r="B460" s="120"/>
      <c r="C460" s="130"/>
      <c r="D460" s="130"/>
      <c r="E460" s="130"/>
      <c r="F460" s="130"/>
      <c r="G460" s="130"/>
      <c r="H460" s="130"/>
      <c r="I460" s="121"/>
      <c r="J460" s="121"/>
      <c r="K460" s="130"/>
    </row>
    <row r="461" spans="2:11">
      <c r="B461" s="120"/>
      <c r="C461" s="130"/>
      <c r="D461" s="130"/>
      <c r="E461" s="130"/>
      <c r="F461" s="130"/>
      <c r="G461" s="130"/>
      <c r="H461" s="130"/>
      <c r="I461" s="121"/>
      <c r="J461" s="121"/>
      <c r="K461" s="130"/>
    </row>
    <row r="462" spans="2:11">
      <c r="B462" s="120"/>
      <c r="C462" s="130"/>
      <c r="D462" s="130"/>
      <c r="E462" s="130"/>
      <c r="F462" s="130"/>
      <c r="G462" s="130"/>
      <c r="H462" s="130"/>
      <c r="I462" s="121"/>
      <c r="J462" s="121"/>
      <c r="K462" s="130"/>
    </row>
    <row r="463" spans="2:11">
      <c r="B463" s="120"/>
      <c r="C463" s="130"/>
      <c r="D463" s="130"/>
      <c r="E463" s="130"/>
      <c r="F463" s="130"/>
      <c r="G463" s="130"/>
      <c r="H463" s="130"/>
      <c r="I463" s="121"/>
      <c r="J463" s="121"/>
      <c r="K463" s="130"/>
    </row>
    <row r="464" spans="2:11">
      <c r="B464" s="120"/>
      <c r="C464" s="130"/>
      <c r="D464" s="130"/>
      <c r="E464" s="130"/>
      <c r="F464" s="130"/>
      <c r="G464" s="130"/>
      <c r="H464" s="130"/>
      <c r="I464" s="121"/>
      <c r="J464" s="121"/>
      <c r="K464" s="130"/>
    </row>
    <row r="465" spans="2:11">
      <c r="B465" s="120"/>
      <c r="C465" s="130"/>
      <c r="D465" s="130"/>
      <c r="E465" s="130"/>
      <c r="F465" s="130"/>
      <c r="G465" s="130"/>
      <c r="H465" s="130"/>
      <c r="I465" s="121"/>
      <c r="J465" s="121"/>
      <c r="K465" s="130"/>
    </row>
    <row r="466" spans="2:11">
      <c r="B466" s="120"/>
      <c r="C466" s="130"/>
      <c r="D466" s="130"/>
      <c r="E466" s="130"/>
      <c r="F466" s="130"/>
      <c r="G466" s="130"/>
      <c r="H466" s="130"/>
      <c r="I466" s="121"/>
      <c r="J466" s="121"/>
      <c r="K466" s="130"/>
    </row>
    <row r="467" spans="2:11">
      <c r="B467" s="120"/>
      <c r="C467" s="130"/>
      <c r="D467" s="130"/>
      <c r="E467" s="130"/>
      <c r="F467" s="130"/>
      <c r="G467" s="130"/>
      <c r="H467" s="130"/>
      <c r="I467" s="121"/>
      <c r="J467" s="121"/>
      <c r="K467" s="130"/>
    </row>
    <row r="468" spans="2:11">
      <c r="B468" s="120"/>
      <c r="C468" s="130"/>
      <c r="D468" s="130"/>
      <c r="E468" s="130"/>
      <c r="F468" s="130"/>
      <c r="G468" s="130"/>
      <c r="H468" s="130"/>
      <c r="I468" s="121"/>
      <c r="J468" s="121"/>
      <c r="K468" s="130"/>
    </row>
    <row r="469" spans="2:11">
      <c r="B469" s="120"/>
      <c r="C469" s="130"/>
      <c r="D469" s="130"/>
      <c r="E469" s="130"/>
      <c r="F469" s="130"/>
      <c r="G469" s="130"/>
      <c r="H469" s="130"/>
      <c r="I469" s="121"/>
      <c r="J469" s="121"/>
      <c r="K469" s="130"/>
    </row>
    <row r="470" spans="2:11">
      <c r="B470" s="120"/>
      <c r="C470" s="130"/>
      <c r="D470" s="130"/>
      <c r="E470" s="130"/>
      <c r="F470" s="130"/>
      <c r="G470" s="130"/>
      <c r="H470" s="130"/>
      <c r="I470" s="121"/>
      <c r="J470" s="121"/>
      <c r="K470" s="130"/>
    </row>
    <row r="471" spans="2:11">
      <c r="B471" s="120"/>
      <c r="C471" s="130"/>
      <c r="D471" s="130"/>
      <c r="E471" s="130"/>
      <c r="F471" s="130"/>
      <c r="G471" s="130"/>
      <c r="H471" s="130"/>
      <c r="I471" s="121"/>
      <c r="J471" s="121"/>
      <c r="K471" s="130"/>
    </row>
    <row r="472" spans="2:11">
      <c r="B472" s="120"/>
      <c r="C472" s="130"/>
      <c r="D472" s="130"/>
      <c r="E472" s="130"/>
      <c r="F472" s="130"/>
      <c r="G472" s="130"/>
      <c r="H472" s="130"/>
      <c r="I472" s="121"/>
      <c r="J472" s="121"/>
      <c r="K472" s="130"/>
    </row>
    <row r="473" spans="2:11">
      <c r="B473" s="120"/>
      <c r="C473" s="130"/>
      <c r="D473" s="130"/>
      <c r="E473" s="130"/>
      <c r="F473" s="130"/>
      <c r="G473" s="130"/>
      <c r="H473" s="130"/>
      <c r="I473" s="121"/>
      <c r="J473" s="121"/>
      <c r="K473" s="130"/>
    </row>
    <row r="474" spans="2:11">
      <c r="B474" s="120"/>
      <c r="C474" s="130"/>
      <c r="D474" s="130"/>
      <c r="E474" s="130"/>
      <c r="F474" s="130"/>
      <c r="G474" s="130"/>
      <c r="H474" s="130"/>
      <c r="I474" s="121"/>
      <c r="J474" s="121"/>
      <c r="K474" s="130"/>
    </row>
    <row r="475" spans="2:11">
      <c r="B475" s="120"/>
      <c r="C475" s="130"/>
      <c r="D475" s="130"/>
      <c r="E475" s="130"/>
      <c r="F475" s="130"/>
      <c r="G475" s="130"/>
      <c r="H475" s="130"/>
      <c r="I475" s="121"/>
      <c r="J475" s="121"/>
      <c r="K475" s="130"/>
    </row>
    <row r="476" spans="2:11">
      <c r="B476" s="120"/>
      <c r="C476" s="130"/>
      <c r="D476" s="130"/>
      <c r="E476" s="130"/>
      <c r="F476" s="130"/>
      <c r="G476" s="130"/>
      <c r="H476" s="130"/>
      <c r="I476" s="121"/>
      <c r="J476" s="121"/>
      <c r="K476" s="130"/>
    </row>
    <row r="477" spans="2:11">
      <c r="B477" s="120"/>
      <c r="C477" s="130"/>
      <c r="D477" s="130"/>
      <c r="E477" s="130"/>
      <c r="F477" s="130"/>
      <c r="G477" s="130"/>
      <c r="H477" s="130"/>
      <c r="I477" s="121"/>
      <c r="J477" s="121"/>
      <c r="K477" s="130"/>
    </row>
    <row r="478" spans="2:11">
      <c r="B478" s="120"/>
      <c r="C478" s="130"/>
      <c r="D478" s="130"/>
      <c r="E478" s="130"/>
      <c r="F478" s="130"/>
      <c r="G478" s="130"/>
      <c r="H478" s="130"/>
      <c r="I478" s="121"/>
      <c r="J478" s="121"/>
      <c r="K478" s="130"/>
    </row>
    <row r="479" spans="2:11">
      <c r="B479" s="120"/>
      <c r="C479" s="130"/>
      <c r="D479" s="130"/>
      <c r="E479" s="130"/>
      <c r="F479" s="130"/>
      <c r="G479" s="130"/>
      <c r="H479" s="130"/>
      <c r="I479" s="121"/>
      <c r="J479" s="121"/>
      <c r="K479" s="130"/>
    </row>
    <row r="480" spans="2:11">
      <c r="B480" s="120"/>
      <c r="C480" s="130"/>
      <c r="D480" s="130"/>
      <c r="E480" s="130"/>
      <c r="F480" s="130"/>
      <c r="G480" s="130"/>
      <c r="H480" s="130"/>
      <c r="I480" s="121"/>
      <c r="J480" s="121"/>
      <c r="K480" s="130"/>
    </row>
    <row r="481" spans="2:11">
      <c r="B481" s="120"/>
      <c r="C481" s="130"/>
      <c r="D481" s="130"/>
      <c r="E481" s="130"/>
      <c r="F481" s="130"/>
      <c r="G481" s="130"/>
      <c r="H481" s="130"/>
      <c r="I481" s="121"/>
      <c r="J481" s="121"/>
      <c r="K481" s="130"/>
    </row>
    <row r="482" spans="2:11">
      <c r="B482" s="120"/>
      <c r="C482" s="130"/>
      <c r="D482" s="130"/>
      <c r="E482" s="130"/>
      <c r="F482" s="130"/>
      <c r="G482" s="130"/>
      <c r="H482" s="130"/>
      <c r="I482" s="121"/>
      <c r="J482" s="121"/>
      <c r="K482" s="130"/>
    </row>
    <row r="483" spans="2:11">
      <c r="B483" s="120"/>
      <c r="C483" s="130"/>
      <c r="D483" s="130"/>
      <c r="E483" s="130"/>
      <c r="F483" s="130"/>
      <c r="G483" s="130"/>
      <c r="H483" s="130"/>
      <c r="I483" s="121"/>
      <c r="J483" s="121"/>
      <c r="K483" s="130"/>
    </row>
    <row r="484" spans="2:11">
      <c r="B484" s="120"/>
      <c r="C484" s="130"/>
      <c r="D484" s="130"/>
      <c r="E484" s="130"/>
      <c r="F484" s="130"/>
      <c r="G484" s="130"/>
      <c r="H484" s="130"/>
      <c r="I484" s="121"/>
      <c r="J484" s="121"/>
      <c r="K484" s="130"/>
    </row>
    <row r="485" spans="2:11">
      <c r="B485" s="120"/>
      <c r="C485" s="130"/>
      <c r="D485" s="130"/>
      <c r="E485" s="130"/>
      <c r="F485" s="130"/>
      <c r="G485" s="130"/>
      <c r="H485" s="130"/>
      <c r="I485" s="121"/>
      <c r="J485" s="121"/>
      <c r="K485" s="130"/>
    </row>
    <row r="486" spans="2:11">
      <c r="B486" s="120"/>
      <c r="C486" s="130"/>
      <c r="D486" s="130"/>
      <c r="E486" s="130"/>
      <c r="F486" s="130"/>
      <c r="G486" s="130"/>
      <c r="H486" s="130"/>
      <c r="I486" s="121"/>
      <c r="J486" s="121"/>
      <c r="K486" s="130"/>
    </row>
    <row r="487" spans="2:11">
      <c r="B487" s="120"/>
      <c r="C487" s="130"/>
      <c r="D487" s="130"/>
      <c r="E487" s="130"/>
      <c r="F487" s="130"/>
      <c r="G487" s="130"/>
      <c r="H487" s="130"/>
      <c r="I487" s="121"/>
      <c r="J487" s="121"/>
      <c r="K487" s="130"/>
    </row>
    <row r="488" spans="2:11">
      <c r="B488" s="120"/>
      <c r="C488" s="130"/>
      <c r="D488" s="130"/>
      <c r="E488" s="130"/>
      <c r="F488" s="130"/>
      <c r="G488" s="130"/>
      <c r="H488" s="130"/>
      <c r="I488" s="121"/>
      <c r="J488" s="121"/>
      <c r="K488" s="130"/>
    </row>
    <row r="489" spans="2:11">
      <c r="B489" s="120"/>
      <c r="C489" s="130"/>
      <c r="D489" s="130"/>
      <c r="E489" s="130"/>
      <c r="F489" s="130"/>
      <c r="G489" s="130"/>
      <c r="H489" s="130"/>
      <c r="I489" s="121"/>
      <c r="J489" s="121"/>
      <c r="K489" s="130"/>
    </row>
    <row r="490" spans="2:11">
      <c r="B490" s="120"/>
      <c r="C490" s="130"/>
      <c r="D490" s="130"/>
      <c r="E490" s="130"/>
      <c r="F490" s="130"/>
      <c r="G490" s="130"/>
      <c r="H490" s="130"/>
      <c r="I490" s="121"/>
      <c r="J490" s="121"/>
      <c r="K490" s="130"/>
    </row>
    <row r="491" spans="2:11">
      <c r="B491" s="120"/>
      <c r="C491" s="130"/>
      <c r="D491" s="130"/>
      <c r="E491" s="130"/>
      <c r="F491" s="130"/>
      <c r="G491" s="130"/>
      <c r="H491" s="130"/>
      <c r="I491" s="121"/>
      <c r="J491" s="121"/>
      <c r="K491" s="130"/>
    </row>
    <row r="492" spans="2:11">
      <c r="B492" s="120"/>
      <c r="C492" s="130"/>
      <c r="D492" s="130"/>
      <c r="E492" s="130"/>
      <c r="F492" s="130"/>
      <c r="G492" s="130"/>
      <c r="H492" s="130"/>
      <c r="I492" s="121"/>
      <c r="J492" s="121"/>
      <c r="K492" s="130"/>
    </row>
    <row r="493" spans="2:11">
      <c r="B493" s="120"/>
      <c r="C493" s="130"/>
      <c r="D493" s="130"/>
      <c r="E493" s="130"/>
      <c r="F493" s="130"/>
      <c r="G493" s="130"/>
      <c r="H493" s="130"/>
      <c r="I493" s="121"/>
      <c r="J493" s="121"/>
      <c r="K493" s="130"/>
    </row>
    <row r="494" spans="2:11">
      <c r="B494" s="120"/>
      <c r="C494" s="130"/>
      <c r="D494" s="130"/>
      <c r="E494" s="130"/>
      <c r="F494" s="130"/>
      <c r="G494" s="130"/>
      <c r="H494" s="130"/>
      <c r="I494" s="121"/>
      <c r="J494" s="121"/>
      <c r="K494" s="130"/>
    </row>
    <row r="495" spans="2:11">
      <c r="B495" s="120"/>
      <c r="C495" s="130"/>
      <c r="D495" s="130"/>
      <c r="E495" s="130"/>
      <c r="F495" s="130"/>
      <c r="G495" s="130"/>
      <c r="H495" s="130"/>
      <c r="I495" s="121"/>
      <c r="J495" s="121"/>
      <c r="K495" s="130"/>
    </row>
    <row r="496" spans="2:11">
      <c r="B496" s="120"/>
      <c r="C496" s="130"/>
      <c r="D496" s="130"/>
      <c r="E496" s="130"/>
      <c r="F496" s="130"/>
      <c r="G496" s="130"/>
      <c r="H496" s="130"/>
      <c r="I496" s="121"/>
      <c r="J496" s="121"/>
      <c r="K496" s="130"/>
    </row>
    <row r="497" spans="2:11">
      <c r="B497" s="120"/>
      <c r="C497" s="130"/>
      <c r="D497" s="130"/>
      <c r="E497" s="130"/>
      <c r="F497" s="130"/>
      <c r="G497" s="130"/>
      <c r="H497" s="130"/>
      <c r="I497" s="121"/>
      <c r="J497" s="121"/>
      <c r="K497" s="130"/>
    </row>
    <row r="498" spans="2:11">
      <c r="B498" s="120"/>
      <c r="C498" s="130"/>
      <c r="D498" s="130"/>
      <c r="E498" s="130"/>
      <c r="F498" s="130"/>
      <c r="G498" s="130"/>
      <c r="H498" s="130"/>
      <c r="I498" s="121"/>
      <c r="J498" s="121"/>
      <c r="K498" s="130"/>
    </row>
    <row r="499" spans="2:11">
      <c r="B499" s="120"/>
      <c r="C499" s="130"/>
      <c r="D499" s="130"/>
      <c r="E499" s="130"/>
      <c r="F499" s="130"/>
      <c r="G499" s="130"/>
      <c r="H499" s="130"/>
      <c r="I499" s="121"/>
      <c r="J499" s="121"/>
      <c r="K499" s="130"/>
    </row>
    <row r="500" spans="2:11">
      <c r="B500" s="120"/>
      <c r="C500" s="130"/>
      <c r="D500" s="130"/>
      <c r="E500" s="130"/>
      <c r="F500" s="130"/>
      <c r="G500" s="130"/>
      <c r="H500" s="130"/>
      <c r="I500" s="121"/>
      <c r="J500" s="121"/>
      <c r="K500" s="130"/>
    </row>
    <row r="501" spans="2:11">
      <c r="B501" s="120"/>
      <c r="C501" s="130"/>
      <c r="D501" s="130"/>
      <c r="E501" s="130"/>
      <c r="F501" s="130"/>
      <c r="G501" s="130"/>
      <c r="H501" s="130"/>
      <c r="I501" s="121"/>
      <c r="J501" s="121"/>
      <c r="K501" s="130"/>
    </row>
    <row r="502" spans="2:11">
      <c r="B502" s="120"/>
      <c r="C502" s="130"/>
      <c r="D502" s="130"/>
      <c r="E502" s="130"/>
      <c r="F502" s="130"/>
      <c r="G502" s="130"/>
      <c r="H502" s="130"/>
      <c r="I502" s="121"/>
      <c r="J502" s="121"/>
      <c r="K502" s="130"/>
    </row>
    <row r="503" spans="2:11">
      <c r="B503" s="120"/>
      <c r="C503" s="130"/>
      <c r="D503" s="130"/>
      <c r="E503" s="130"/>
      <c r="F503" s="130"/>
      <c r="G503" s="130"/>
      <c r="H503" s="130"/>
      <c r="I503" s="121"/>
      <c r="J503" s="121"/>
      <c r="K503" s="130"/>
    </row>
    <row r="504" spans="2:11">
      <c r="B504" s="120"/>
      <c r="C504" s="130"/>
      <c r="D504" s="130"/>
      <c r="E504" s="130"/>
      <c r="F504" s="130"/>
      <c r="G504" s="130"/>
      <c r="H504" s="130"/>
      <c r="I504" s="121"/>
      <c r="J504" s="121"/>
      <c r="K504" s="130"/>
    </row>
    <row r="505" spans="2:11">
      <c r="B505" s="120"/>
      <c r="C505" s="130"/>
      <c r="D505" s="130"/>
      <c r="E505" s="130"/>
      <c r="F505" s="130"/>
      <c r="G505" s="130"/>
      <c r="H505" s="130"/>
      <c r="I505" s="121"/>
      <c r="J505" s="121"/>
      <c r="K505" s="130"/>
    </row>
    <row r="506" spans="2:11">
      <c r="B506" s="120"/>
      <c r="C506" s="130"/>
      <c r="D506" s="130"/>
      <c r="E506" s="130"/>
      <c r="F506" s="130"/>
      <c r="G506" s="130"/>
      <c r="H506" s="130"/>
      <c r="I506" s="121"/>
      <c r="J506" s="121"/>
      <c r="K506" s="130"/>
    </row>
    <row r="507" spans="2:11">
      <c r="B507" s="120"/>
      <c r="C507" s="130"/>
      <c r="D507" s="130"/>
      <c r="E507" s="130"/>
      <c r="F507" s="130"/>
      <c r="G507" s="130"/>
      <c r="H507" s="130"/>
      <c r="I507" s="121"/>
      <c r="J507" s="121"/>
      <c r="K507" s="130"/>
    </row>
    <row r="508" spans="2:11">
      <c r="B508" s="120"/>
      <c r="C508" s="130"/>
      <c r="D508" s="130"/>
      <c r="E508" s="130"/>
      <c r="F508" s="130"/>
      <c r="G508" s="130"/>
      <c r="H508" s="130"/>
      <c r="I508" s="121"/>
      <c r="J508" s="121"/>
      <c r="K508" s="130"/>
    </row>
    <row r="509" spans="2:11">
      <c r="B509" s="120"/>
      <c r="C509" s="130"/>
      <c r="D509" s="130"/>
      <c r="E509" s="130"/>
      <c r="F509" s="130"/>
      <c r="G509" s="130"/>
      <c r="H509" s="130"/>
      <c r="I509" s="121"/>
      <c r="J509" s="121"/>
      <c r="K509" s="130"/>
    </row>
    <row r="510" spans="2:11">
      <c r="B510" s="120"/>
      <c r="C510" s="130"/>
      <c r="D510" s="130"/>
      <c r="E510" s="130"/>
      <c r="F510" s="130"/>
      <c r="G510" s="130"/>
      <c r="H510" s="130"/>
      <c r="I510" s="121"/>
      <c r="J510" s="121"/>
      <c r="K510" s="130"/>
    </row>
    <row r="511" spans="2:11">
      <c r="B511" s="120"/>
      <c r="C511" s="130"/>
      <c r="D511" s="130"/>
      <c r="E511" s="130"/>
      <c r="F511" s="130"/>
      <c r="G511" s="130"/>
      <c r="H511" s="130"/>
      <c r="I511" s="121"/>
      <c r="J511" s="121"/>
      <c r="K511" s="130"/>
    </row>
    <row r="512" spans="2:11">
      <c r="B512" s="120"/>
      <c r="C512" s="130"/>
      <c r="D512" s="130"/>
      <c r="E512" s="130"/>
      <c r="F512" s="130"/>
      <c r="G512" s="130"/>
      <c r="H512" s="130"/>
      <c r="I512" s="121"/>
      <c r="J512" s="121"/>
      <c r="K512" s="130"/>
    </row>
    <row r="513" spans="2:11">
      <c r="B513" s="120"/>
      <c r="C513" s="130"/>
      <c r="D513" s="130"/>
      <c r="E513" s="130"/>
      <c r="F513" s="130"/>
      <c r="G513" s="130"/>
      <c r="H513" s="130"/>
      <c r="I513" s="121"/>
      <c r="J513" s="121"/>
      <c r="K513" s="130"/>
    </row>
    <row r="514" spans="2:11">
      <c r="B514" s="120"/>
      <c r="C514" s="130"/>
      <c r="D514" s="130"/>
      <c r="E514" s="130"/>
      <c r="F514" s="130"/>
      <c r="G514" s="130"/>
      <c r="H514" s="130"/>
      <c r="I514" s="121"/>
      <c r="J514" s="121"/>
      <c r="K514" s="130"/>
    </row>
    <row r="515" spans="2:11">
      <c r="B515" s="120"/>
      <c r="C515" s="130"/>
      <c r="D515" s="130"/>
      <c r="E515" s="130"/>
      <c r="F515" s="130"/>
      <c r="G515" s="130"/>
      <c r="H515" s="130"/>
      <c r="I515" s="121"/>
      <c r="J515" s="121"/>
      <c r="K515" s="130"/>
    </row>
    <row r="516" spans="2:11">
      <c r="B516" s="120"/>
      <c r="C516" s="130"/>
      <c r="D516" s="130"/>
      <c r="E516" s="130"/>
      <c r="F516" s="130"/>
      <c r="G516" s="130"/>
      <c r="H516" s="130"/>
      <c r="I516" s="121"/>
      <c r="J516" s="121"/>
      <c r="K516" s="130"/>
    </row>
    <row r="517" spans="2:11">
      <c r="B517" s="120"/>
      <c r="C517" s="130"/>
      <c r="D517" s="130"/>
      <c r="E517" s="130"/>
      <c r="F517" s="130"/>
      <c r="G517" s="130"/>
      <c r="H517" s="130"/>
      <c r="I517" s="121"/>
      <c r="J517" s="121"/>
      <c r="K517" s="130"/>
    </row>
    <row r="518" spans="2:11">
      <c r="B518" s="120"/>
      <c r="C518" s="130"/>
      <c r="D518" s="130"/>
      <c r="E518" s="130"/>
      <c r="F518" s="130"/>
      <c r="G518" s="130"/>
      <c r="H518" s="130"/>
      <c r="I518" s="121"/>
      <c r="J518" s="121"/>
      <c r="K518" s="130"/>
    </row>
    <row r="519" spans="2:11">
      <c r="B519" s="120"/>
      <c r="C519" s="130"/>
      <c r="D519" s="130"/>
      <c r="E519" s="130"/>
      <c r="F519" s="130"/>
      <c r="G519" s="130"/>
      <c r="H519" s="130"/>
      <c r="I519" s="121"/>
      <c r="J519" s="121"/>
      <c r="K519" s="130"/>
    </row>
    <row r="520" spans="2:11">
      <c r="B520" s="120"/>
      <c r="C520" s="130"/>
      <c r="D520" s="130"/>
      <c r="E520" s="130"/>
      <c r="F520" s="130"/>
      <c r="G520" s="130"/>
      <c r="H520" s="130"/>
      <c r="I520" s="121"/>
      <c r="J520" s="121"/>
      <c r="K520" s="130"/>
    </row>
    <row r="521" spans="2:11">
      <c r="B521" s="120"/>
      <c r="C521" s="130"/>
      <c r="D521" s="130"/>
      <c r="E521" s="130"/>
      <c r="F521" s="130"/>
      <c r="G521" s="130"/>
      <c r="H521" s="130"/>
      <c r="I521" s="121"/>
      <c r="J521" s="121"/>
      <c r="K521" s="130"/>
    </row>
    <row r="522" spans="2:11">
      <c r="B522" s="120"/>
      <c r="C522" s="130"/>
      <c r="D522" s="130"/>
      <c r="E522" s="130"/>
      <c r="F522" s="130"/>
      <c r="G522" s="130"/>
      <c r="H522" s="130"/>
      <c r="I522" s="121"/>
      <c r="J522" s="121"/>
      <c r="K522" s="130"/>
    </row>
    <row r="523" spans="2:11">
      <c r="B523" s="120"/>
      <c r="C523" s="130"/>
      <c r="D523" s="130"/>
      <c r="E523" s="130"/>
      <c r="F523" s="130"/>
      <c r="G523" s="130"/>
      <c r="H523" s="130"/>
      <c r="I523" s="121"/>
      <c r="J523" s="121"/>
      <c r="K523" s="130"/>
    </row>
    <row r="524" spans="2:11">
      <c r="B524" s="120"/>
      <c r="C524" s="130"/>
      <c r="D524" s="130"/>
      <c r="E524" s="130"/>
      <c r="F524" s="130"/>
      <c r="G524" s="130"/>
      <c r="H524" s="130"/>
      <c r="I524" s="121"/>
      <c r="J524" s="121"/>
      <c r="K524" s="130"/>
    </row>
    <row r="525" spans="2:11">
      <c r="B525" s="120"/>
      <c r="C525" s="130"/>
      <c r="D525" s="130"/>
      <c r="E525" s="130"/>
      <c r="F525" s="130"/>
      <c r="G525" s="130"/>
      <c r="H525" s="130"/>
      <c r="I525" s="121"/>
      <c r="J525" s="121"/>
      <c r="K525" s="130"/>
    </row>
    <row r="526" spans="2:11">
      <c r="B526" s="120"/>
      <c r="C526" s="130"/>
      <c r="D526" s="130"/>
      <c r="E526" s="130"/>
      <c r="F526" s="130"/>
      <c r="G526" s="130"/>
      <c r="H526" s="130"/>
      <c r="I526" s="121"/>
      <c r="J526" s="121"/>
      <c r="K526" s="130"/>
    </row>
    <row r="527" spans="2:11">
      <c r="B527" s="120"/>
      <c r="C527" s="130"/>
      <c r="D527" s="130"/>
      <c r="E527" s="130"/>
      <c r="F527" s="130"/>
      <c r="G527" s="130"/>
      <c r="H527" s="130"/>
      <c r="I527" s="121"/>
      <c r="J527" s="121"/>
      <c r="K527" s="130"/>
    </row>
    <row r="528" spans="2:11">
      <c r="B528" s="120"/>
      <c r="C528" s="130"/>
      <c r="D528" s="130"/>
      <c r="E528" s="130"/>
      <c r="F528" s="130"/>
      <c r="G528" s="130"/>
      <c r="H528" s="130"/>
      <c r="I528" s="121"/>
      <c r="J528" s="121"/>
      <c r="K528" s="130"/>
    </row>
    <row r="529" spans="2:11">
      <c r="B529" s="120"/>
      <c r="C529" s="130"/>
      <c r="D529" s="130"/>
      <c r="E529" s="130"/>
      <c r="F529" s="130"/>
      <c r="G529" s="130"/>
      <c r="H529" s="130"/>
      <c r="I529" s="121"/>
      <c r="J529" s="121"/>
      <c r="K529" s="130"/>
    </row>
    <row r="530" spans="2:11">
      <c r="B530" s="120"/>
      <c r="C530" s="130"/>
      <c r="D530" s="130"/>
      <c r="E530" s="130"/>
      <c r="F530" s="130"/>
      <c r="G530" s="130"/>
      <c r="H530" s="130"/>
      <c r="I530" s="121"/>
      <c r="J530" s="121"/>
      <c r="K530" s="130"/>
    </row>
    <row r="531" spans="2:11">
      <c r="B531" s="120"/>
      <c r="C531" s="130"/>
      <c r="D531" s="130"/>
      <c r="E531" s="130"/>
      <c r="F531" s="130"/>
      <c r="G531" s="130"/>
      <c r="H531" s="130"/>
      <c r="I531" s="121"/>
      <c r="J531" s="121"/>
      <c r="K531" s="130"/>
    </row>
    <row r="532" spans="2:11">
      <c r="B532" s="120"/>
      <c r="C532" s="130"/>
      <c r="D532" s="130"/>
      <c r="E532" s="130"/>
      <c r="F532" s="130"/>
      <c r="G532" s="130"/>
      <c r="H532" s="130"/>
      <c r="I532" s="121"/>
      <c r="J532" s="121"/>
      <c r="K532" s="130"/>
    </row>
    <row r="533" spans="2:11">
      <c r="B533" s="120"/>
      <c r="C533" s="130"/>
      <c r="D533" s="130"/>
      <c r="E533" s="130"/>
      <c r="F533" s="130"/>
      <c r="G533" s="130"/>
      <c r="H533" s="130"/>
      <c r="I533" s="121"/>
      <c r="J533" s="121"/>
      <c r="K533" s="130"/>
    </row>
    <row r="534" spans="2:11">
      <c r="B534" s="120"/>
      <c r="C534" s="130"/>
      <c r="D534" s="130"/>
      <c r="E534" s="130"/>
      <c r="F534" s="130"/>
      <c r="G534" s="130"/>
      <c r="H534" s="130"/>
      <c r="I534" s="121"/>
      <c r="J534" s="121"/>
      <c r="K534" s="130"/>
    </row>
    <row r="535" spans="2:11">
      <c r="B535" s="120"/>
      <c r="C535" s="130"/>
      <c r="D535" s="130"/>
      <c r="E535" s="130"/>
      <c r="F535" s="130"/>
      <c r="G535" s="130"/>
      <c r="H535" s="130"/>
      <c r="I535" s="121"/>
      <c r="J535" s="121"/>
      <c r="K535" s="130"/>
    </row>
    <row r="536" spans="2:11">
      <c r="B536" s="120"/>
      <c r="C536" s="130"/>
      <c r="D536" s="130"/>
      <c r="E536" s="130"/>
      <c r="F536" s="130"/>
      <c r="G536" s="130"/>
      <c r="H536" s="130"/>
      <c r="I536" s="121"/>
      <c r="J536" s="121"/>
      <c r="K536" s="130"/>
    </row>
    <row r="537" spans="2:11">
      <c r="B537" s="120"/>
      <c r="C537" s="130"/>
      <c r="D537" s="130"/>
      <c r="E537" s="130"/>
      <c r="F537" s="130"/>
      <c r="G537" s="130"/>
      <c r="H537" s="130"/>
      <c r="I537" s="121"/>
      <c r="J537" s="121"/>
      <c r="K537" s="130"/>
    </row>
    <row r="538" spans="2:11">
      <c r="B538" s="120"/>
      <c r="C538" s="130"/>
      <c r="D538" s="130"/>
      <c r="E538" s="130"/>
      <c r="F538" s="130"/>
      <c r="G538" s="130"/>
      <c r="H538" s="130"/>
      <c r="I538" s="121"/>
      <c r="J538" s="121"/>
      <c r="K538" s="130"/>
    </row>
    <row r="539" spans="2:11">
      <c r="B539" s="120"/>
      <c r="C539" s="130"/>
      <c r="D539" s="130"/>
      <c r="E539" s="130"/>
      <c r="F539" s="130"/>
      <c r="G539" s="130"/>
      <c r="H539" s="130"/>
      <c r="I539" s="121"/>
      <c r="J539" s="121"/>
      <c r="K539" s="130"/>
    </row>
    <row r="540" spans="2:11">
      <c r="B540" s="120"/>
      <c r="C540" s="130"/>
      <c r="D540" s="130"/>
      <c r="E540" s="130"/>
      <c r="F540" s="130"/>
      <c r="G540" s="130"/>
      <c r="H540" s="130"/>
      <c r="I540" s="121"/>
      <c r="J540" s="121"/>
      <c r="K540" s="130"/>
    </row>
    <row r="541" spans="2:11">
      <c r="B541" s="120"/>
      <c r="C541" s="130"/>
      <c r="D541" s="130"/>
      <c r="E541" s="130"/>
      <c r="F541" s="130"/>
      <c r="G541" s="130"/>
      <c r="H541" s="130"/>
      <c r="I541" s="121"/>
      <c r="J541" s="121"/>
      <c r="K541" s="130"/>
    </row>
    <row r="542" spans="2:11">
      <c r="B542" s="120"/>
      <c r="C542" s="130"/>
      <c r="D542" s="130"/>
      <c r="E542" s="130"/>
      <c r="F542" s="130"/>
      <c r="G542" s="130"/>
      <c r="H542" s="130"/>
      <c r="I542" s="121"/>
      <c r="J542" s="121"/>
      <c r="K542" s="130"/>
    </row>
    <row r="543" spans="2:11">
      <c r="B543" s="120"/>
      <c r="C543" s="130"/>
      <c r="D543" s="130"/>
      <c r="E543" s="130"/>
      <c r="F543" s="130"/>
      <c r="G543" s="130"/>
      <c r="H543" s="130"/>
      <c r="I543" s="121"/>
      <c r="J543" s="121"/>
      <c r="K543" s="130"/>
    </row>
    <row r="544" spans="2:11">
      <c r="B544" s="120"/>
      <c r="C544" s="130"/>
      <c r="D544" s="130"/>
      <c r="E544" s="130"/>
      <c r="F544" s="130"/>
      <c r="G544" s="130"/>
      <c r="H544" s="130"/>
      <c r="I544" s="121"/>
      <c r="J544" s="121"/>
      <c r="K544" s="130"/>
    </row>
    <row r="545" spans="2:11">
      <c r="B545" s="120"/>
      <c r="C545" s="130"/>
      <c r="D545" s="130"/>
      <c r="E545" s="130"/>
      <c r="F545" s="130"/>
      <c r="G545" s="130"/>
      <c r="H545" s="130"/>
      <c r="I545" s="121"/>
      <c r="J545" s="121"/>
      <c r="K545" s="130"/>
    </row>
    <row r="546" spans="2:11">
      <c r="B546" s="120"/>
      <c r="C546" s="130"/>
      <c r="D546" s="130"/>
      <c r="E546" s="130"/>
      <c r="F546" s="130"/>
      <c r="G546" s="130"/>
      <c r="H546" s="130"/>
      <c r="I546" s="121"/>
      <c r="J546" s="121"/>
      <c r="K546" s="130"/>
    </row>
    <row r="547" spans="2:11">
      <c r="B547" s="120"/>
      <c r="C547" s="130"/>
      <c r="D547" s="130"/>
      <c r="E547" s="130"/>
      <c r="F547" s="130"/>
      <c r="G547" s="130"/>
      <c r="H547" s="130"/>
      <c r="I547" s="121"/>
      <c r="J547" s="121"/>
      <c r="K547" s="130"/>
    </row>
    <row r="548" spans="2:11">
      <c r="B548" s="120"/>
      <c r="C548" s="130"/>
      <c r="D548" s="130"/>
      <c r="E548" s="130"/>
      <c r="F548" s="130"/>
      <c r="G548" s="130"/>
      <c r="H548" s="130"/>
      <c r="I548" s="121"/>
      <c r="J548" s="121"/>
      <c r="K548" s="130"/>
    </row>
    <row r="549" spans="2:11">
      <c r="B549" s="120"/>
      <c r="C549" s="130"/>
      <c r="D549" s="130"/>
      <c r="E549" s="130"/>
      <c r="F549" s="130"/>
      <c r="G549" s="130"/>
      <c r="H549" s="130"/>
      <c r="I549" s="121"/>
      <c r="J549" s="121"/>
      <c r="K549" s="130"/>
    </row>
    <row r="550" spans="2:11">
      <c r="B550" s="120"/>
      <c r="C550" s="130"/>
      <c r="D550" s="130"/>
      <c r="E550" s="130"/>
      <c r="F550" s="130"/>
      <c r="G550" s="130"/>
      <c r="H550" s="130"/>
      <c r="I550" s="121"/>
      <c r="J550" s="121"/>
      <c r="K550" s="130"/>
    </row>
    <row r="551" spans="2:11">
      <c r="B551" s="120"/>
      <c r="C551" s="130"/>
      <c r="D551" s="130"/>
      <c r="E551" s="130"/>
      <c r="F551" s="130"/>
      <c r="G551" s="130"/>
      <c r="H551" s="130"/>
      <c r="I551" s="121"/>
      <c r="J551" s="121"/>
      <c r="K551" s="130"/>
    </row>
    <row r="552" spans="2:11">
      <c r="B552" s="120"/>
      <c r="C552" s="130"/>
      <c r="D552" s="130"/>
      <c r="E552" s="130"/>
      <c r="F552" s="130"/>
      <c r="G552" s="130"/>
      <c r="H552" s="130"/>
      <c r="I552" s="121"/>
      <c r="J552" s="121"/>
      <c r="K552" s="130"/>
    </row>
    <row r="553" spans="2:11">
      <c r="B553" s="120"/>
      <c r="C553" s="130"/>
      <c r="D553" s="130"/>
      <c r="E553" s="130"/>
      <c r="F553" s="130"/>
      <c r="G553" s="130"/>
      <c r="H553" s="130"/>
      <c r="I553" s="121"/>
      <c r="J553" s="121"/>
      <c r="K553" s="130"/>
    </row>
    <row r="554" spans="2:11">
      <c r="B554" s="120"/>
      <c r="C554" s="130"/>
      <c r="D554" s="130"/>
      <c r="E554" s="130"/>
      <c r="F554" s="130"/>
      <c r="G554" s="130"/>
      <c r="H554" s="130"/>
      <c r="I554" s="121"/>
      <c r="J554" s="121"/>
      <c r="K554" s="130"/>
    </row>
    <row r="555" spans="2:11">
      <c r="B555" s="120"/>
      <c r="C555" s="130"/>
      <c r="D555" s="130"/>
      <c r="E555" s="130"/>
      <c r="F555" s="130"/>
      <c r="G555" s="130"/>
      <c r="H555" s="130"/>
      <c r="I555" s="121"/>
      <c r="J555" s="121"/>
      <c r="K555" s="130"/>
    </row>
    <row r="556" spans="2:11">
      <c r="B556" s="120"/>
      <c r="C556" s="130"/>
      <c r="D556" s="130"/>
      <c r="E556" s="130"/>
      <c r="F556" s="130"/>
      <c r="G556" s="130"/>
      <c r="H556" s="130"/>
      <c r="I556" s="121"/>
      <c r="J556" s="121"/>
      <c r="K556" s="130"/>
    </row>
    <row r="557" spans="2:11">
      <c r="B557" s="120"/>
      <c r="C557" s="130"/>
      <c r="D557" s="130"/>
      <c r="E557" s="130"/>
      <c r="F557" s="130"/>
      <c r="G557" s="130"/>
      <c r="H557" s="130"/>
      <c r="I557" s="121"/>
      <c r="J557" s="121"/>
      <c r="K557" s="130"/>
    </row>
    <row r="558" spans="2:11">
      <c r="B558" s="120"/>
      <c r="C558" s="130"/>
      <c r="D558" s="130"/>
      <c r="E558" s="130"/>
      <c r="F558" s="130"/>
      <c r="G558" s="130"/>
      <c r="H558" s="130"/>
      <c r="I558" s="121"/>
      <c r="J558" s="121"/>
      <c r="K558" s="130"/>
    </row>
    <row r="559" spans="2:11">
      <c r="B559" s="120"/>
      <c r="C559" s="130"/>
      <c r="D559" s="130"/>
      <c r="E559" s="130"/>
      <c r="F559" s="130"/>
      <c r="G559" s="130"/>
      <c r="H559" s="130"/>
      <c r="I559" s="121"/>
      <c r="J559" s="121"/>
      <c r="K559" s="130"/>
    </row>
    <row r="560" spans="2:11">
      <c r="B560" s="120"/>
      <c r="C560" s="130"/>
      <c r="D560" s="130"/>
      <c r="E560" s="130"/>
      <c r="F560" s="130"/>
      <c r="G560" s="130"/>
      <c r="H560" s="130"/>
      <c r="I560" s="121"/>
      <c r="J560" s="121"/>
      <c r="K560" s="130"/>
    </row>
    <row r="561" spans="2:11">
      <c r="B561" s="120"/>
      <c r="C561" s="130"/>
      <c r="D561" s="130"/>
      <c r="E561" s="130"/>
      <c r="F561" s="130"/>
      <c r="G561" s="130"/>
      <c r="H561" s="130"/>
      <c r="I561" s="121"/>
      <c r="J561" s="121"/>
      <c r="K561" s="130"/>
    </row>
    <row r="562" spans="2:11">
      <c r="B562" s="120"/>
      <c r="C562" s="130"/>
      <c r="D562" s="130"/>
      <c r="E562" s="130"/>
      <c r="F562" s="130"/>
      <c r="G562" s="130"/>
      <c r="H562" s="130"/>
      <c r="I562" s="121"/>
      <c r="J562" s="121"/>
      <c r="K562" s="130"/>
    </row>
    <row r="563" spans="2:11">
      <c r="B563" s="120"/>
      <c r="C563" s="130"/>
      <c r="D563" s="130"/>
      <c r="E563" s="130"/>
      <c r="F563" s="130"/>
      <c r="G563" s="130"/>
      <c r="H563" s="130"/>
      <c r="I563" s="121"/>
      <c r="J563" s="121"/>
      <c r="K563" s="130"/>
    </row>
    <row r="564" spans="2:11">
      <c r="B564" s="120"/>
      <c r="C564" s="130"/>
      <c r="D564" s="130"/>
      <c r="E564" s="130"/>
      <c r="F564" s="130"/>
      <c r="G564" s="130"/>
      <c r="H564" s="130"/>
      <c r="I564" s="121"/>
      <c r="J564" s="121"/>
      <c r="K564" s="130"/>
    </row>
    <row r="565" spans="2:11">
      <c r="C565" s="3"/>
      <c r="D565" s="3"/>
      <c r="E565" s="3"/>
      <c r="F565" s="3"/>
      <c r="G565" s="3"/>
      <c r="H565" s="3"/>
    </row>
    <row r="566" spans="2:11">
      <c r="C566" s="3"/>
      <c r="D566" s="3"/>
      <c r="E566" s="3"/>
      <c r="F566" s="3"/>
      <c r="G566" s="3"/>
      <c r="H566" s="3"/>
    </row>
    <row r="567" spans="2:11">
      <c r="C567" s="3"/>
      <c r="D567" s="3"/>
      <c r="E567" s="3"/>
      <c r="F567" s="3"/>
      <c r="G567" s="3"/>
      <c r="H567" s="3"/>
    </row>
    <row r="568" spans="2:11">
      <c r="C568" s="3"/>
      <c r="D568" s="3"/>
      <c r="E568" s="3"/>
      <c r="F568" s="3"/>
      <c r="G568" s="3"/>
      <c r="H568" s="3"/>
    </row>
    <row r="569" spans="2:11">
      <c r="C569" s="3"/>
      <c r="D569" s="3"/>
      <c r="E569" s="3"/>
      <c r="F569" s="3"/>
      <c r="G569" s="3"/>
      <c r="H569" s="3"/>
    </row>
    <row r="570" spans="2:11">
      <c r="C570" s="3"/>
      <c r="D570" s="3"/>
      <c r="E570" s="3"/>
      <c r="F570" s="3"/>
      <c r="G570" s="3"/>
      <c r="H570" s="3"/>
    </row>
    <row r="571" spans="2:11">
      <c r="C571" s="3"/>
      <c r="D571" s="3"/>
      <c r="E571" s="3"/>
      <c r="F571" s="3"/>
      <c r="G571" s="3"/>
      <c r="H571" s="3"/>
    </row>
    <row r="572" spans="2:11">
      <c r="C572" s="3"/>
      <c r="D572" s="3"/>
      <c r="E572" s="3"/>
      <c r="F572" s="3"/>
      <c r="G572" s="3"/>
      <c r="H572" s="3"/>
    </row>
    <row r="573" spans="2:11">
      <c r="C573" s="3"/>
      <c r="D573" s="3"/>
      <c r="E573" s="3"/>
      <c r="F573" s="3"/>
      <c r="G573" s="3"/>
      <c r="H573" s="3"/>
    </row>
    <row r="574" spans="2:11">
      <c r="C574" s="3"/>
      <c r="D574" s="3"/>
      <c r="E574" s="3"/>
      <c r="F574" s="3"/>
      <c r="G574" s="3"/>
      <c r="H574" s="3"/>
    </row>
    <row r="575" spans="2:11">
      <c r="C575" s="3"/>
      <c r="D575" s="3"/>
      <c r="E575" s="3"/>
      <c r="F575" s="3"/>
      <c r="G575" s="3"/>
      <c r="H575" s="3"/>
    </row>
    <row r="576" spans="2:11">
      <c r="C576" s="3"/>
      <c r="D576" s="3"/>
      <c r="E576" s="3"/>
      <c r="F576" s="3"/>
      <c r="G576" s="3"/>
      <c r="H576" s="3"/>
    </row>
    <row r="577" spans="3:8">
      <c r="C577" s="3"/>
      <c r="D577" s="3"/>
      <c r="E577" s="3"/>
      <c r="F577" s="3"/>
      <c r="G577" s="3"/>
      <c r="H577" s="3"/>
    </row>
    <row r="578" spans="3:8">
      <c r="C578" s="3"/>
      <c r="D578" s="3"/>
      <c r="E578" s="3"/>
      <c r="F578" s="3"/>
      <c r="G578" s="3"/>
      <c r="H578" s="3"/>
    </row>
    <row r="579" spans="3:8">
      <c r="C579" s="3"/>
      <c r="D579" s="3"/>
      <c r="E579" s="3"/>
      <c r="F579" s="3"/>
      <c r="G579" s="3"/>
      <c r="H579" s="3"/>
    </row>
    <row r="580" spans="3:8">
      <c r="C580" s="3"/>
      <c r="D580" s="3"/>
      <c r="E580" s="3"/>
      <c r="F580" s="3"/>
      <c r="G580" s="3"/>
      <c r="H580" s="3"/>
    </row>
  </sheetData>
  <sheetProtection sheet="1" objects="1" scenarios="1"/>
  <mergeCells count="2">
    <mergeCell ref="B6:K6"/>
    <mergeCell ref="B7:K7"/>
  </mergeCells>
  <phoneticPr fontId="5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2">
    <tabColor indexed="44"/>
    <pageSetUpPr fitToPage="1"/>
  </sheetPr>
  <dimension ref="B1:AI176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58" style="2" bestFit="1" customWidth="1"/>
    <col min="4" max="4" width="5.5703125" style="2" bestFit="1" customWidth="1"/>
    <col min="5" max="5" width="4.5703125" style="1" bestFit="1" customWidth="1"/>
    <col min="6" max="6" width="7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7.5703125" style="1" bestFit="1" customWidth="1"/>
    <col min="12" max="12" width="7" style="1" bestFit="1" customWidth="1"/>
    <col min="13" max="13" width="6.42578125" style="1" bestFit="1" customWidth="1"/>
    <col min="14" max="14" width="8" style="1" bestFit="1" customWidth="1"/>
    <col min="15" max="15" width="11.28515625" style="1" bestFit="1" customWidth="1"/>
    <col min="16" max="16" width="11.85546875" style="1" bestFit="1" customWidth="1"/>
    <col min="17" max="17" width="11.5703125" style="1" bestFit="1" customWidth="1"/>
    <col min="18" max="16384" width="9.140625" style="1"/>
  </cols>
  <sheetData>
    <row r="1" spans="2:35">
      <c r="B1" s="46" t="s">
        <v>146</v>
      </c>
      <c r="C1" s="67" t="s" vm="1">
        <v>230</v>
      </c>
    </row>
    <row r="2" spans="2:35">
      <c r="B2" s="46" t="s">
        <v>145</v>
      </c>
      <c r="C2" s="67" t="s">
        <v>231</v>
      </c>
    </row>
    <row r="3" spans="2:35">
      <c r="B3" s="46" t="s">
        <v>147</v>
      </c>
      <c r="C3" s="67" t="s">
        <v>232</v>
      </c>
      <c r="E3" s="2"/>
    </row>
    <row r="4" spans="2:35">
      <c r="B4" s="46" t="s">
        <v>148</v>
      </c>
      <c r="C4" s="67">
        <v>8802</v>
      </c>
    </row>
    <row r="6" spans="2:35" ht="26.25" customHeight="1">
      <c r="B6" s="154" t="s">
        <v>174</v>
      </c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  <c r="O6" s="155"/>
      <c r="P6" s="155"/>
      <c r="Q6" s="156"/>
    </row>
    <row r="7" spans="2:35" ht="26.25" customHeight="1">
      <c r="B7" s="154" t="s">
        <v>98</v>
      </c>
      <c r="C7" s="155"/>
      <c r="D7" s="155"/>
      <c r="E7" s="155"/>
      <c r="F7" s="155"/>
      <c r="G7" s="155"/>
      <c r="H7" s="155"/>
      <c r="I7" s="155"/>
      <c r="J7" s="155"/>
      <c r="K7" s="155"/>
      <c r="L7" s="155"/>
      <c r="M7" s="155"/>
      <c r="N7" s="155"/>
      <c r="O7" s="155"/>
      <c r="P7" s="155"/>
      <c r="Q7" s="156"/>
    </row>
    <row r="8" spans="2:35" s="3" customFormat="1" ht="47.25">
      <c r="B8" s="21" t="s">
        <v>117</v>
      </c>
      <c r="C8" s="29" t="s">
        <v>47</v>
      </c>
      <c r="D8" s="12" t="s">
        <v>53</v>
      </c>
      <c r="E8" s="29" t="s">
        <v>14</v>
      </c>
      <c r="F8" s="29" t="s">
        <v>68</v>
      </c>
      <c r="G8" s="29" t="s">
        <v>105</v>
      </c>
      <c r="H8" s="29" t="s">
        <v>17</v>
      </c>
      <c r="I8" s="29" t="s">
        <v>104</v>
      </c>
      <c r="J8" s="29" t="s">
        <v>16</v>
      </c>
      <c r="K8" s="29" t="s">
        <v>18</v>
      </c>
      <c r="L8" s="29" t="s">
        <v>206</v>
      </c>
      <c r="M8" s="29" t="s">
        <v>205</v>
      </c>
      <c r="N8" s="29" t="s">
        <v>63</v>
      </c>
      <c r="O8" s="29" t="s">
        <v>60</v>
      </c>
      <c r="P8" s="29" t="s">
        <v>149</v>
      </c>
      <c r="Q8" s="30" t="s">
        <v>151</v>
      </c>
    </row>
    <row r="9" spans="2:35" s="3" customFormat="1" ht="18" customHeight="1">
      <c r="B9" s="14"/>
      <c r="C9" s="15"/>
      <c r="D9" s="15"/>
      <c r="E9" s="31"/>
      <c r="F9" s="31"/>
      <c r="G9" s="31" t="s">
        <v>21</v>
      </c>
      <c r="H9" s="31" t="s">
        <v>20</v>
      </c>
      <c r="I9" s="31"/>
      <c r="J9" s="31" t="s">
        <v>19</v>
      </c>
      <c r="K9" s="31" t="s">
        <v>19</v>
      </c>
      <c r="L9" s="31" t="s">
        <v>213</v>
      </c>
      <c r="M9" s="31"/>
      <c r="N9" s="31" t="s">
        <v>209</v>
      </c>
      <c r="O9" s="31" t="s">
        <v>19</v>
      </c>
      <c r="P9" s="31" t="s">
        <v>19</v>
      </c>
      <c r="Q9" s="32" t="s">
        <v>19</v>
      </c>
    </row>
    <row r="10" spans="2:3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9" t="s">
        <v>114</v>
      </c>
    </row>
    <row r="11" spans="2:35" s="4" customFormat="1" ht="18" customHeight="1">
      <c r="B11" s="125" t="s">
        <v>3172</v>
      </c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126">
        <v>0</v>
      </c>
      <c r="O11" s="81"/>
      <c r="P11" s="127">
        <v>0</v>
      </c>
      <c r="Q11" s="127">
        <v>0</v>
      </c>
      <c r="AI11" s="1"/>
    </row>
    <row r="12" spans="2:35" ht="21.75" customHeight="1">
      <c r="B12" s="128" t="s">
        <v>221</v>
      </c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1"/>
    </row>
    <row r="13" spans="2:35">
      <c r="B13" s="128" t="s">
        <v>113</v>
      </c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</row>
    <row r="14" spans="2:35">
      <c r="B14" s="128" t="s">
        <v>204</v>
      </c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</row>
    <row r="15" spans="2:35">
      <c r="B15" s="128" t="s">
        <v>212</v>
      </c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</row>
    <row r="16" spans="2:35"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</row>
    <row r="17" spans="2:17"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</row>
    <row r="18" spans="2:17">
      <c r="B18" s="81"/>
      <c r="C18" s="81"/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81"/>
    </row>
    <row r="19" spans="2:17">
      <c r="B19" s="81"/>
      <c r="C19" s="81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</row>
    <row r="20" spans="2:17">
      <c r="B20" s="81"/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</row>
    <row r="21" spans="2:17">
      <c r="B21" s="81"/>
      <c r="C21" s="81"/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81"/>
    </row>
    <row r="22" spans="2:17"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</row>
    <row r="23" spans="2:17">
      <c r="B23" s="81"/>
      <c r="C23" s="81"/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</row>
    <row r="24" spans="2:17">
      <c r="B24" s="81"/>
      <c r="C24" s="81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</row>
    <row r="25" spans="2:17">
      <c r="B25" s="81"/>
      <c r="C25" s="81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</row>
    <row r="26" spans="2:17">
      <c r="B26" s="81"/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</row>
    <row r="27" spans="2:17">
      <c r="B27" s="81"/>
      <c r="C27" s="81"/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</row>
    <row r="28" spans="2:17">
      <c r="B28" s="81"/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</row>
    <row r="29" spans="2:17">
      <c r="B29" s="81"/>
      <c r="C29" s="81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</row>
    <row r="30" spans="2:17">
      <c r="B30" s="81"/>
      <c r="C30" s="81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</row>
    <row r="31" spans="2:17">
      <c r="B31" s="81"/>
      <c r="C31" s="81"/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</row>
    <row r="32" spans="2:17">
      <c r="B32" s="81"/>
      <c r="C32" s="81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</row>
    <row r="33" spans="2:17">
      <c r="B33" s="81"/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</row>
    <row r="34" spans="2:17">
      <c r="B34" s="81"/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</row>
    <row r="35" spans="2:17">
      <c r="B35" s="81"/>
      <c r="C35" s="81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</row>
    <row r="36" spans="2:17">
      <c r="B36" s="81"/>
      <c r="C36" s="81"/>
      <c r="D36" s="81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</row>
    <row r="37" spans="2:17">
      <c r="B37" s="81"/>
      <c r="C37" s="81"/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</row>
    <row r="38" spans="2:17">
      <c r="B38" s="81"/>
      <c r="C38" s="81"/>
      <c r="D38" s="81"/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1"/>
    </row>
    <row r="39" spans="2:17">
      <c r="B39" s="81"/>
      <c r="C39" s="81"/>
      <c r="D39" s="81"/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81"/>
    </row>
    <row r="40" spans="2:17">
      <c r="B40" s="81"/>
      <c r="C40" s="81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</row>
    <row r="41" spans="2:17">
      <c r="B41" s="81"/>
      <c r="C41" s="81"/>
      <c r="D41" s="81"/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</row>
    <row r="42" spans="2:17">
      <c r="B42" s="81"/>
      <c r="C42" s="81"/>
      <c r="D42" s="81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</row>
    <row r="43" spans="2:17">
      <c r="B43" s="81"/>
      <c r="C43" s="81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</row>
    <row r="44" spans="2:17">
      <c r="B44" s="81"/>
      <c r="C44" s="81"/>
      <c r="D44" s="81"/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81"/>
    </row>
    <row r="45" spans="2:17">
      <c r="B45" s="81"/>
      <c r="C45" s="81"/>
      <c r="D45" s="81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</row>
    <row r="46" spans="2:17">
      <c r="B46" s="81"/>
      <c r="C46" s="81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</row>
    <row r="47" spans="2:17">
      <c r="B47" s="81"/>
      <c r="C47" s="81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</row>
    <row r="48" spans="2:17">
      <c r="B48" s="81"/>
      <c r="C48" s="81"/>
      <c r="D48" s="81"/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</row>
    <row r="49" spans="2:17">
      <c r="B49" s="81"/>
      <c r="C49" s="81"/>
      <c r="D49" s="81"/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</row>
    <row r="50" spans="2:17">
      <c r="B50" s="81"/>
      <c r="C50" s="81"/>
      <c r="D50" s="81"/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</row>
    <row r="51" spans="2:17"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1"/>
      <c r="O51" s="81"/>
      <c r="P51" s="81"/>
      <c r="Q51" s="81"/>
    </row>
    <row r="52" spans="2:17">
      <c r="B52" s="81"/>
      <c r="C52" s="81"/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81"/>
      <c r="Q52" s="81"/>
    </row>
    <row r="53" spans="2:17">
      <c r="B53" s="81"/>
      <c r="C53" s="81"/>
      <c r="D53" s="81"/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81"/>
      <c r="P53" s="81"/>
      <c r="Q53" s="81"/>
    </row>
    <row r="54" spans="2:17">
      <c r="B54" s="81"/>
      <c r="C54" s="81"/>
      <c r="D54" s="81"/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</row>
    <row r="55" spans="2:17">
      <c r="B55" s="81"/>
      <c r="C55" s="81"/>
      <c r="D55" s="81"/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81"/>
    </row>
    <row r="56" spans="2:17">
      <c r="B56" s="81"/>
      <c r="C56" s="81"/>
      <c r="D56" s="81"/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</row>
    <row r="57" spans="2:17">
      <c r="B57" s="81"/>
      <c r="C57" s="81"/>
      <c r="D57" s="81"/>
      <c r="E57" s="81"/>
      <c r="F57" s="81"/>
      <c r="G57" s="81"/>
      <c r="H57" s="81"/>
      <c r="I57" s="81"/>
      <c r="J57" s="81"/>
      <c r="K57" s="81"/>
      <c r="L57" s="81"/>
      <c r="M57" s="81"/>
      <c r="N57" s="81"/>
      <c r="O57" s="81"/>
      <c r="P57" s="81"/>
      <c r="Q57" s="81"/>
    </row>
    <row r="58" spans="2:17">
      <c r="B58" s="81"/>
      <c r="C58" s="81"/>
      <c r="D58" s="81"/>
      <c r="E58" s="81"/>
      <c r="F58" s="81"/>
      <c r="G58" s="81"/>
      <c r="H58" s="81"/>
      <c r="I58" s="81"/>
      <c r="J58" s="81"/>
      <c r="K58" s="81"/>
      <c r="L58" s="81"/>
      <c r="M58" s="81"/>
      <c r="N58" s="81"/>
      <c r="O58" s="81"/>
      <c r="P58" s="81"/>
      <c r="Q58" s="81"/>
    </row>
    <row r="59" spans="2:17">
      <c r="B59" s="81"/>
      <c r="C59" s="81"/>
      <c r="D59" s="81"/>
      <c r="E59" s="81"/>
      <c r="F59" s="81"/>
      <c r="G59" s="81"/>
      <c r="H59" s="81"/>
      <c r="I59" s="81"/>
      <c r="J59" s="81"/>
      <c r="K59" s="81"/>
      <c r="L59" s="81"/>
      <c r="M59" s="81"/>
      <c r="N59" s="81"/>
      <c r="O59" s="81"/>
      <c r="P59" s="81"/>
      <c r="Q59" s="81"/>
    </row>
    <row r="60" spans="2:17">
      <c r="B60" s="81"/>
      <c r="C60" s="81"/>
      <c r="D60" s="81"/>
      <c r="E60" s="81"/>
      <c r="F60" s="81"/>
      <c r="G60" s="81"/>
      <c r="H60" s="81"/>
      <c r="I60" s="81"/>
      <c r="J60" s="81"/>
      <c r="K60" s="81"/>
      <c r="L60" s="81"/>
      <c r="M60" s="81"/>
      <c r="N60" s="81"/>
      <c r="O60" s="81"/>
      <c r="P60" s="81"/>
      <c r="Q60" s="81"/>
    </row>
    <row r="61" spans="2:17">
      <c r="B61" s="81"/>
      <c r="C61" s="81"/>
      <c r="D61" s="81"/>
      <c r="E61" s="81"/>
      <c r="F61" s="81"/>
      <c r="G61" s="81"/>
      <c r="H61" s="81"/>
      <c r="I61" s="81"/>
      <c r="J61" s="81"/>
      <c r="K61" s="81"/>
      <c r="L61" s="81"/>
      <c r="M61" s="81"/>
      <c r="N61" s="81"/>
      <c r="O61" s="81"/>
      <c r="P61" s="81"/>
      <c r="Q61" s="81"/>
    </row>
    <row r="62" spans="2:17">
      <c r="B62" s="81"/>
      <c r="C62" s="81"/>
      <c r="D62" s="81"/>
      <c r="E62" s="81"/>
      <c r="F62" s="81"/>
      <c r="G62" s="81"/>
      <c r="H62" s="81"/>
      <c r="I62" s="81"/>
      <c r="J62" s="81"/>
      <c r="K62" s="81"/>
      <c r="L62" s="81"/>
      <c r="M62" s="81"/>
      <c r="N62" s="81"/>
      <c r="O62" s="81"/>
      <c r="P62" s="81"/>
      <c r="Q62" s="81"/>
    </row>
    <row r="63" spans="2:17">
      <c r="B63" s="81"/>
      <c r="C63" s="81"/>
      <c r="D63" s="81"/>
      <c r="E63" s="81"/>
      <c r="F63" s="81"/>
      <c r="G63" s="81"/>
      <c r="H63" s="81"/>
      <c r="I63" s="81"/>
      <c r="J63" s="81"/>
      <c r="K63" s="81"/>
      <c r="L63" s="81"/>
      <c r="M63" s="81"/>
      <c r="N63" s="81"/>
      <c r="O63" s="81"/>
      <c r="P63" s="81"/>
      <c r="Q63" s="81"/>
    </row>
    <row r="64" spans="2:17">
      <c r="B64" s="81"/>
      <c r="C64" s="81"/>
      <c r="D64" s="81"/>
      <c r="E64" s="81"/>
      <c r="F64" s="81"/>
      <c r="G64" s="81"/>
      <c r="H64" s="81"/>
      <c r="I64" s="81"/>
      <c r="J64" s="81"/>
      <c r="K64" s="81"/>
      <c r="L64" s="81"/>
      <c r="M64" s="81"/>
      <c r="N64" s="81"/>
      <c r="O64" s="81"/>
      <c r="P64" s="81"/>
      <c r="Q64" s="81"/>
    </row>
    <row r="65" spans="2:17">
      <c r="B65" s="81"/>
      <c r="C65" s="81"/>
      <c r="D65" s="81"/>
      <c r="E65" s="81"/>
      <c r="F65" s="81"/>
      <c r="G65" s="81"/>
      <c r="H65" s="81"/>
      <c r="I65" s="81"/>
      <c r="J65" s="81"/>
      <c r="K65" s="81"/>
      <c r="L65" s="81"/>
      <c r="M65" s="81"/>
      <c r="N65" s="81"/>
      <c r="O65" s="81"/>
      <c r="P65" s="81"/>
      <c r="Q65" s="81"/>
    </row>
    <row r="66" spans="2:17">
      <c r="B66" s="81"/>
      <c r="C66" s="81"/>
      <c r="D66" s="81"/>
      <c r="E66" s="81"/>
      <c r="F66" s="81"/>
      <c r="G66" s="81"/>
      <c r="H66" s="81"/>
      <c r="I66" s="81"/>
      <c r="J66" s="81"/>
      <c r="K66" s="81"/>
      <c r="L66" s="81"/>
      <c r="M66" s="81"/>
      <c r="N66" s="81"/>
      <c r="O66" s="81"/>
      <c r="P66" s="81"/>
      <c r="Q66" s="81"/>
    </row>
    <row r="67" spans="2:17">
      <c r="B67" s="81"/>
      <c r="C67" s="81"/>
      <c r="D67" s="81"/>
      <c r="E67" s="81"/>
      <c r="F67" s="81"/>
      <c r="G67" s="81"/>
      <c r="H67" s="81"/>
      <c r="I67" s="81"/>
      <c r="J67" s="81"/>
      <c r="K67" s="81"/>
      <c r="L67" s="81"/>
      <c r="M67" s="81"/>
      <c r="N67" s="81"/>
      <c r="O67" s="81"/>
      <c r="P67" s="81"/>
      <c r="Q67" s="81"/>
    </row>
    <row r="68" spans="2:17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  <c r="Q68" s="81"/>
    </row>
    <row r="69" spans="2:17">
      <c r="B69" s="81"/>
      <c r="C69" s="81"/>
      <c r="D69" s="81"/>
      <c r="E69" s="81"/>
      <c r="F69" s="81"/>
      <c r="G69" s="81"/>
      <c r="H69" s="81"/>
      <c r="I69" s="81"/>
      <c r="J69" s="81"/>
      <c r="K69" s="81"/>
      <c r="L69" s="81"/>
      <c r="M69" s="81"/>
      <c r="N69" s="81"/>
      <c r="O69" s="81"/>
      <c r="P69" s="81"/>
      <c r="Q69" s="81"/>
    </row>
    <row r="70" spans="2:17">
      <c r="B70" s="81"/>
      <c r="C70" s="81"/>
      <c r="D70" s="81"/>
      <c r="E70" s="81"/>
      <c r="F70" s="81"/>
      <c r="G70" s="81"/>
      <c r="H70" s="81"/>
      <c r="I70" s="81"/>
      <c r="J70" s="81"/>
      <c r="K70" s="81"/>
      <c r="L70" s="81"/>
      <c r="M70" s="81"/>
      <c r="N70" s="81"/>
      <c r="O70" s="81"/>
      <c r="P70" s="81"/>
      <c r="Q70" s="81"/>
    </row>
    <row r="71" spans="2:17">
      <c r="B71" s="81"/>
      <c r="C71" s="81"/>
      <c r="D71" s="81"/>
      <c r="E71" s="81"/>
      <c r="F71" s="81"/>
      <c r="G71" s="81"/>
      <c r="H71" s="81"/>
      <c r="I71" s="81"/>
      <c r="J71" s="81"/>
      <c r="K71" s="81"/>
      <c r="L71" s="81"/>
      <c r="M71" s="81"/>
      <c r="N71" s="81"/>
      <c r="O71" s="81"/>
      <c r="P71" s="81"/>
      <c r="Q71" s="81"/>
    </row>
    <row r="72" spans="2:17">
      <c r="B72" s="81"/>
      <c r="C72" s="81"/>
      <c r="D72" s="81"/>
      <c r="E72" s="81"/>
      <c r="F72" s="81"/>
      <c r="G72" s="81"/>
      <c r="H72" s="81"/>
      <c r="I72" s="81"/>
      <c r="J72" s="81"/>
      <c r="K72" s="81"/>
      <c r="L72" s="81"/>
      <c r="M72" s="81"/>
      <c r="N72" s="81"/>
      <c r="O72" s="81"/>
      <c r="P72" s="81"/>
      <c r="Q72" s="81"/>
    </row>
    <row r="73" spans="2:17">
      <c r="B73" s="81"/>
      <c r="C73" s="81"/>
      <c r="D73" s="81"/>
      <c r="E73" s="81"/>
      <c r="F73" s="81"/>
      <c r="G73" s="81"/>
      <c r="H73" s="81"/>
      <c r="I73" s="81"/>
      <c r="J73" s="81"/>
      <c r="K73" s="81"/>
      <c r="L73" s="81"/>
      <c r="M73" s="81"/>
      <c r="N73" s="81"/>
      <c r="O73" s="81"/>
      <c r="P73" s="81"/>
      <c r="Q73" s="81"/>
    </row>
    <row r="74" spans="2:17">
      <c r="B74" s="81"/>
      <c r="C74" s="81"/>
      <c r="D74" s="81"/>
      <c r="E74" s="81"/>
      <c r="F74" s="81"/>
      <c r="G74" s="81"/>
      <c r="H74" s="81"/>
      <c r="I74" s="81"/>
      <c r="J74" s="81"/>
      <c r="K74" s="81"/>
      <c r="L74" s="81"/>
      <c r="M74" s="81"/>
      <c r="N74" s="81"/>
      <c r="O74" s="81"/>
      <c r="P74" s="81"/>
      <c r="Q74" s="81"/>
    </row>
    <row r="75" spans="2:17">
      <c r="B75" s="81"/>
      <c r="C75" s="81"/>
      <c r="D75" s="81"/>
      <c r="E75" s="81"/>
      <c r="F75" s="81"/>
      <c r="G75" s="81"/>
      <c r="H75" s="81"/>
      <c r="I75" s="81"/>
      <c r="J75" s="81"/>
      <c r="K75" s="81"/>
      <c r="L75" s="81"/>
      <c r="M75" s="81"/>
      <c r="N75" s="81"/>
      <c r="O75" s="81"/>
      <c r="P75" s="81"/>
      <c r="Q75" s="81"/>
    </row>
    <row r="76" spans="2:17">
      <c r="B76" s="81"/>
      <c r="C76" s="81"/>
      <c r="D76" s="81"/>
      <c r="E76" s="81"/>
      <c r="F76" s="81"/>
      <c r="G76" s="81"/>
      <c r="H76" s="81"/>
      <c r="I76" s="81"/>
      <c r="J76" s="81"/>
      <c r="K76" s="81"/>
      <c r="L76" s="81"/>
      <c r="M76" s="81"/>
      <c r="N76" s="81"/>
      <c r="O76" s="81"/>
      <c r="P76" s="81"/>
      <c r="Q76" s="81"/>
    </row>
    <row r="77" spans="2:17">
      <c r="B77" s="81"/>
      <c r="C77" s="81"/>
      <c r="D77" s="81"/>
      <c r="E77" s="81"/>
      <c r="F77" s="81"/>
      <c r="G77" s="81"/>
      <c r="H77" s="81"/>
      <c r="I77" s="81"/>
      <c r="J77" s="81"/>
      <c r="K77" s="81"/>
      <c r="L77" s="81"/>
      <c r="M77" s="81"/>
      <c r="N77" s="81"/>
      <c r="O77" s="81"/>
      <c r="P77" s="81"/>
      <c r="Q77" s="81"/>
    </row>
    <row r="78" spans="2:17">
      <c r="B78" s="81"/>
      <c r="C78" s="81"/>
      <c r="D78" s="81"/>
      <c r="E78" s="81"/>
      <c r="F78" s="81"/>
      <c r="G78" s="81"/>
      <c r="H78" s="81"/>
      <c r="I78" s="81"/>
      <c r="J78" s="81"/>
      <c r="K78" s="81"/>
      <c r="L78" s="81"/>
      <c r="M78" s="81"/>
      <c r="N78" s="81"/>
      <c r="O78" s="81"/>
      <c r="P78" s="81"/>
      <c r="Q78" s="81"/>
    </row>
    <row r="79" spans="2:17">
      <c r="B79" s="81"/>
      <c r="C79" s="81"/>
      <c r="D79" s="81"/>
      <c r="E79" s="81"/>
      <c r="F79" s="81"/>
      <c r="G79" s="81"/>
      <c r="H79" s="81"/>
      <c r="I79" s="81"/>
      <c r="J79" s="81"/>
      <c r="K79" s="81"/>
      <c r="L79" s="81"/>
      <c r="M79" s="81"/>
      <c r="N79" s="81"/>
      <c r="O79" s="81"/>
      <c r="P79" s="81"/>
      <c r="Q79" s="81"/>
    </row>
    <row r="80" spans="2:17">
      <c r="B80" s="81"/>
      <c r="C80" s="81"/>
      <c r="D80" s="81"/>
      <c r="E80" s="81"/>
      <c r="F80" s="81"/>
      <c r="G80" s="81"/>
      <c r="H80" s="81"/>
      <c r="I80" s="81"/>
      <c r="J80" s="81"/>
      <c r="K80" s="81"/>
      <c r="L80" s="81"/>
      <c r="M80" s="81"/>
      <c r="N80" s="81"/>
      <c r="O80" s="81"/>
      <c r="P80" s="81"/>
      <c r="Q80" s="81"/>
    </row>
    <row r="81" spans="2:17">
      <c r="B81" s="81"/>
      <c r="C81" s="81"/>
      <c r="D81" s="81"/>
      <c r="E81" s="81"/>
      <c r="F81" s="81"/>
      <c r="G81" s="81"/>
      <c r="H81" s="81"/>
      <c r="I81" s="81"/>
      <c r="J81" s="81"/>
      <c r="K81" s="81"/>
      <c r="L81" s="81"/>
      <c r="M81" s="81"/>
      <c r="N81" s="81"/>
      <c r="O81" s="81"/>
      <c r="P81" s="81"/>
      <c r="Q81" s="81"/>
    </row>
    <row r="82" spans="2:17">
      <c r="B82" s="81"/>
      <c r="C82" s="81"/>
      <c r="D82" s="81"/>
      <c r="E82" s="81"/>
      <c r="F82" s="81"/>
      <c r="G82" s="81"/>
      <c r="H82" s="81"/>
      <c r="I82" s="81"/>
      <c r="J82" s="81"/>
      <c r="K82" s="81"/>
      <c r="L82" s="81"/>
      <c r="M82" s="81"/>
      <c r="N82" s="81"/>
      <c r="O82" s="81"/>
      <c r="P82" s="81"/>
      <c r="Q82" s="81"/>
    </row>
    <row r="83" spans="2:17">
      <c r="B83" s="81"/>
      <c r="C83" s="81"/>
      <c r="D83" s="81"/>
      <c r="E83" s="81"/>
      <c r="F83" s="81"/>
      <c r="G83" s="81"/>
      <c r="H83" s="81"/>
      <c r="I83" s="81"/>
      <c r="J83" s="81"/>
      <c r="K83" s="81"/>
      <c r="L83" s="81"/>
      <c r="M83" s="81"/>
      <c r="N83" s="81"/>
      <c r="O83" s="81"/>
      <c r="P83" s="81"/>
      <c r="Q83" s="81"/>
    </row>
    <row r="84" spans="2:17">
      <c r="B84" s="81"/>
      <c r="C84" s="81"/>
      <c r="D84" s="81"/>
      <c r="E84" s="81"/>
      <c r="F84" s="81"/>
      <c r="G84" s="81"/>
      <c r="H84" s="81"/>
      <c r="I84" s="81"/>
      <c r="J84" s="81"/>
      <c r="K84" s="81"/>
      <c r="L84" s="81"/>
      <c r="M84" s="81"/>
      <c r="N84" s="81"/>
      <c r="O84" s="81"/>
      <c r="P84" s="81"/>
      <c r="Q84" s="81"/>
    </row>
    <row r="85" spans="2:17">
      <c r="B85" s="81"/>
      <c r="C85" s="81"/>
      <c r="D85" s="81"/>
      <c r="E85" s="81"/>
      <c r="F85" s="81"/>
      <c r="G85" s="81"/>
      <c r="H85" s="81"/>
      <c r="I85" s="81"/>
      <c r="J85" s="81"/>
      <c r="K85" s="81"/>
      <c r="L85" s="81"/>
      <c r="M85" s="81"/>
      <c r="N85" s="81"/>
      <c r="O85" s="81"/>
      <c r="P85" s="81"/>
      <c r="Q85" s="81"/>
    </row>
    <row r="86" spans="2:17">
      <c r="B86" s="81"/>
      <c r="C86" s="81"/>
      <c r="D86" s="81"/>
      <c r="E86" s="81"/>
      <c r="F86" s="81"/>
      <c r="G86" s="81"/>
      <c r="H86" s="81"/>
      <c r="I86" s="81"/>
      <c r="J86" s="81"/>
      <c r="K86" s="81"/>
      <c r="L86" s="81"/>
      <c r="M86" s="81"/>
      <c r="N86" s="81"/>
      <c r="O86" s="81"/>
      <c r="P86" s="81"/>
      <c r="Q86" s="81"/>
    </row>
    <row r="87" spans="2:17">
      <c r="B87" s="81"/>
      <c r="C87" s="81"/>
      <c r="D87" s="81"/>
      <c r="E87" s="81"/>
      <c r="F87" s="81"/>
      <c r="G87" s="81"/>
      <c r="H87" s="81"/>
      <c r="I87" s="81"/>
      <c r="J87" s="81"/>
      <c r="K87" s="81"/>
      <c r="L87" s="81"/>
      <c r="M87" s="81"/>
      <c r="N87" s="81"/>
      <c r="O87" s="81"/>
      <c r="P87" s="81"/>
      <c r="Q87" s="81"/>
    </row>
    <row r="88" spans="2:17">
      <c r="B88" s="81"/>
      <c r="C88" s="81"/>
      <c r="D88" s="81"/>
      <c r="E88" s="81"/>
      <c r="F88" s="81"/>
      <c r="G88" s="81"/>
      <c r="H88" s="81"/>
      <c r="I88" s="81"/>
      <c r="J88" s="81"/>
      <c r="K88" s="81"/>
      <c r="L88" s="81"/>
      <c r="M88" s="81"/>
      <c r="N88" s="81"/>
      <c r="O88" s="81"/>
      <c r="P88" s="81"/>
      <c r="Q88" s="81"/>
    </row>
    <row r="89" spans="2:17">
      <c r="B89" s="81"/>
      <c r="C89" s="81"/>
      <c r="D89" s="81"/>
      <c r="E89" s="81"/>
      <c r="F89" s="81"/>
      <c r="G89" s="81"/>
      <c r="H89" s="81"/>
      <c r="I89" s="81"/>
      <c r="J89" s="81"/>
      <c r="K89" s="81"/>
      <c r="L89" s="81"/>
      <c r="M89" s="81"/>
      <c r="N89" s="81"/>
      <c r="O89" s="81"/>
      <c r="P89" s="81"/>
      <c r="Q89" s="81"/>
    </row>
    <row r="90" spans="2:17">
      <c r="B90" s="81"/>
      <c r="C90" s="81"/>
      <c r="D90" s="81"/>
      <c r="E90" s="81"/>
      <c r="F90" s="81"/>
      <c r="G90" s="81"/>
      <c r="H90" s="81"/>
      <c r="I90" s="81"/>
      <c r="J90" s="81"/>
      <c r="K90" s="81"/>
      <c r="L90" s="81"/>
      <c r="M90" s="81"/>
      <c r="N90" s="81"/>
      <c r="O90" s="81"/>
      <c r="P90" s="81"/>
      <c r="Q90" s="81"/>
    </row>
    <row r="91" spans="2:17">
      <c r="B91" s="81"/>
      <c r="C91" s="81"/>
      <c r="D91" s="81"/>
      <c r="E91" s="81"/>
      <c r="F91" s="81"/>
      <c r="G91" s="81"/>
      <c r="H91" s="81"/>
      <c r="I91" s="81"/>
      <c r="J91" s="81"/>
      <c r="K91" s="81"/>
      <c r="L91" s="81"/>
      <c r="M91" s="81"/>
      <c r="N91" s="81"/>
      <c r="O91" s="81"/>
      <c r="P91" s="81"/>
      <c r="Q91" s="81"/>
    </row>
    <row r="92" spans="2:17">
      <c r="B92" s="81"/>
      <c r="C92" s="81"/>
      <c r="D92" s="81"/>
      <c r="E92" s="81"/>
      <c r="F92" s="81"/>
      <c r="G92" s="81"/>
      <c r="H92" s="81"/>
      <c r="I92" s="81"/>
      <c r="J92" s="81"/>
      <c r="K92" s="81"/>
      <c r="L92" s="81"/>
      <c r="M92" s="81"/>
      <c r="N92" s="81"/>
      <c r="O92" s="81"/>
      <c r="P92" s="81"/>
      <c r="Q92" s="81"/>
    </row>
    <row r="93" spans="2:17">
      <c r="B93" s="81"/>
      <c r="C93" s="81"/>
      <c r="D93" s="81"/>
      <c r="E93" s="81"/>
      <c r="F93" s="81"/>
      <c r="G93" s="81"/>
      <c r="H93" s="81"/>
      <c r="I93" s="81"/>
      <c r="J93" s="81"/>
      <c r="K93" s="81"/>
      <c r="L93" s="81"/>
      <c r="M93" s="81"/>
      <c r="N93" s="81"/>
      <c r="O93" s="81"/>
      <c r="P93" s="81"/>
      <c r="Q93" s="81"/>
    </row>
    <row r="94" spans="2:17">
      <c r="B94" s="81"/>
      <c r="C94" s="81"/>
      <c r="D94" s="81"/>
      <c r="E94" s="81"/>
      <c r="F94" s="81"/>
      <c r="G94" s="81"/>
      <c r="H94" s="81"/>
      <c r="I94" s="81"/>
      <c r="J94" s="81"/>
      <c r="K94" s="81"/>
      <c r="L94" s="81"/>
      <c r="M94" s="81"/>
      <c r="N94" s="81"/>
      <c r="O94" s="81"/>
      <c r="P94" s="81"/>
      <c r="Q94" s="81"/>
    </row>
    <row r="95" spans="2:17">
      <c r="B95" s="81"/>
      <c r="C95" s="81"/>
      <c r="D95" s="81"/>
      <c r="E95" s="81"/>
      <c r="F95" s="81"/>
      <c r="G95" s="81"/>
      <c r="H95" s="81"/>
      <c r="I95" s="81"/>
      <c r="J95" s="81"/>
      <c r="K95" s="81"/>
      <c r="L95" s="81"/>
      <c r="M95" s="81"/>
      <c r="N95" s="81"/>
      <c r="O95" s="81"/>
      <c r="P95" s="81"/>
      <c r="Q95" s="81"/>
    </row>
    <row r="96" spans="2:17">
      <c r="B96" s="81"/>
      <c r="C96" s="81"/>
      <c r="D96" s="81"/>
      <c r="E96" s="81"/>
      <c r="F96" s="81"/>
      <c r="G96" s="81"/>
      <c r="H96" s="81"/>
      <c r="I96" s="81"/>
      <c r="J96" s="81"/>
      <c r="K96" s="81"/>
      <c r="L96" s="81"/>
      <c r="M96" s="81"/>
      <c r="N96" s="81"/>
      <c r="O96" s="81"/>
      <c r="P96" s="81"/>
      <c r="Q96" s="81"/>
    </row>
    <row r="97" spans="2:17">
      <c r="B97" s="81"/>
      <c r="C97" s="81"/>
      <c r="D97" s="81"/>
      <c r="E97" s="81"/>
      <c r="F97" s="81"/>
      <c r="G97" s="81"/>
      <c r="H97" s="81"/>
      <c r="I97" s="81"/>
      <c r="J97" s="81"/>
      <c r="K97" s="81"/>
      <c r="L97" s="81"/>
      <c r="M97" s="81"/>
      <c r="N97" s="81"/>
      <c r="O97" s="81"/>
      <c r="P97" s="81"/>
      <c r="Q97" s="81"/>
    </row>
    <row r="98" spans="2:17">
      <c r="B98" s="81"/>
      <c r="C98" s="81"/>
      <c r="D98" s="81"/>
      <c r="E98" s="81"/>
      <c r="F98" s="81"/>
      <c r="G98" s="81"/>
      <c r="H98" s="81"/>
      <c r="I98" s="81"/>
      <c r="J98" s="81"/>
      <c r="K98" s="81"/>
      <c r="L98" s="81"/>
      <c r="M98" s="81"/>
      <c r="N98" s="81"/>
      <c r="O98" s="81"/>
      <c r="P98" s="81"/>
      <c r="Q98" s="81"/>
    </row>
    <row r="99" spans="2:17">
      <c r="B99" s="81"/>
      <c r="C99" s="81"/>
      <c r="D99" s="81"/>
      <c r="E99" s="81"/>
      <c r="F99" s="81"/>
      <c r="G99" s="81"/>
      <c r="H99" s="81"/>
      <c r="I99" s="81"/>
      <c r="J99" s="81"/>
      <c r="K99" s="81"/>
      <c r="L99" s="81"/>
      <c r="M99" s="81"/>
      <c r="N99" s="81"/>
      <c r="O99" s="81"/>
      <c r="P99" s="81"/>
      <c r="Q99" s="81"/>
    </row>
    <row r="100" spans="2:17">
      <c r="B100" s="81"/>
      <c r="C100" s="81"/>
      <c r="D100" s="81"/>
      <c r="E100" s="81"/>
      <c r="F100" s="81"/>
      <c r="G100" s="81"/>
      <c r="H100" s="81"/>
      <c r="I100" s="81"/>
      <c r="J100" s="81"/>
      <c r="K100" s="81"/>
      <c r="L100" s="81"/>
      <c r="M100" s="81"/>
      <c r="N100" s="81"/>
      <c r="O100" s="81"/>
      <c r="P100" s="81"/>
      <c r="Q100" s="81"/>
    </row>
    <row r="101" spans="2:17">
      <c r="B101" s="81"/>
      <c r="C101" s="81"/>
      <c r="D101" s="81"/>
      <c r="E101" s="81"/>
      <c r="F101" s="81"/>
      <c r="G101" s="81"/>
      <c r="H101" s="81"/>
      <c r="I101" s="81"/>
      <c r="J101" s="81"/>
      <c r="K101" s="81"/>
      <c r="L101" s="81"/>
      <c r="M101" s="81"/>
      <c r="N101" s="81"/>
      <c r="O101" s="81"/>
      <c r="P101" s="81"/>
      <c r="Q101" s="81"/>
    </row>
    <row r="102" spans="2:17">
      <c r="B102" s="81"/>
      <c r="C102" s="81"/>
      <c r="D102" s="81"/>
      <c r="E102" s="81"/>
      <c r="F102" s="81"/>
      <c r="G102" s="81"/>
      <c r="H102" s="81"/>
      <c r="I102" s="81"/>
      <c r="J102" s="81"/>
      <c r="K102" s="81"/>
      <c r="L102" s="81"/>
      <c r="M102" s="81"/>
      <c r="N102" s="81"/>
      <c r="O102" s="81"/>
      <c r="P102" s="81"/>
      <c r="Q102" s="81"/>
    </row>
    <row r="103" spans="2:17">
      <c r="B103" s="81"/>
      <c r="C103" s="81"/>
      <c r="D103" s="81"/>
      <c r="E103" s="81"/>
      <c r="F103" s="81"/>
      <c r="G103" s="81"/>
      <c r="H103" s="81"/>
      <c r="I103" s="81"/>
      <c r="J103" s="81"/>
      <c r="K103" s="81"/>
      <c r="L103" s="81"/>
      <c r="M103" s="81"/>
      <c r="N103" s="81"/>
      <c r="O103" s="81"/>
      <c r="P103" s="81"/>
      <c r="Q103" s="81"/>
    </row>
    <row r="104" spans="2:17">
      <c r="B104" s="81"/>
      <c r="C104" s="81"/>
      <c r="D104" s="81"/>
      <c r="E104" s="81"/>
      <c r="F104" s="81"/>
      <c r="G104" s="81"/>
      <c r="H104" s="81"/>
      <c r="I104" s="81"/>
      <c r="J104" s="81"/>
      <c r="K104" s="81"/>
      <c r="L104" s="81"/>
      <c r="M104" s="81"/>
      <c r="N104" s="81"/>
      <c r="O104" s="81"/>
      <c r="P104" s="81"/>
      <c r="Q104" s="81"/>
    </row>
    <row r="105" spans="2:17">
      <c r="B105" s="81"/>
      <c r="C105" s="81"/>
      <c r="D105" s="81"/>
      <c r="E105" s="81"/>
      <c r="F105" s="81"/>
      <c r="G105" s="81"/>
      <c r="H105" s="81"/>
      <c r="I105" s="81"/>
      <c r="J105" s="81"/>
      <c r="K105" s="81"/>
      <c r="L105" s="81"/>
      <c r="M105" s="81"/>
      <c r="N105" s="81"/>
      <c r="O105" s="81"/>
      <c r="P105" s="81"/>
      <c r="Q105" s="81"/>
    </row>
    <row r="106" spans="2:17">
      <c r="B106" s="81"/>
      <c r="C106" s="81"/>
      <c r="D106" s="81"/>
      <c r="E106" s="81"/>
      <c r="F106" s="81"/>
      <c r="G106" s="81"/>
      <c r="H106" s="81"/>
      <c r="I106" s="81"/>
      <c r="J106" s="81"/>
      <c r="K106" s="81"/>
      <c r="L106" s="81"/>
      <c r="M106" s="81"/>
      <c r="N106" s="81"/>
      <c r="O106" s="81"/>
      <c r="P106" s="81"/>
      <c r="Q106" s="81"/>
    </row>
    <row r="107" spans="2:17">
      <c r="B107" s="81"/>
      <c r="C107" s="81"/>
      <c r="D107" s="81"/>
      <c r="E107" s="81"/>
      <c r="F107" s="81"/>
      <c r="G107" s="81"/>
      <c r="H107" s="81"/>
      <c r="I107" s="81"/>
      <c r="J107" s="81"/>
      <c r="K107" s="81"/>
      <c r="L107" s="81"/>
      <c r="M107" s="81"/>
      <c r="N107" s="81"/>
      <c r="O107" s="81"/>
      <c r="P107" s="81"/>
      <c r="Q107" s="81"/>
    </row>
    <row r="108" spans="2:17">
      <c r="B108" s="81"/>
      <c r="C108" s="81"/>
      <c r="D108" s="81"/>
      <c r="E108" s="81"/>
      <c r="F108" s="81"/>
      <c r="G108" s="81"/>
      <c r="H108" s="81"/>
      <c r="I108" s="81"/>
      <c r="J108" s="81"/>
      <c r="K108" s="81"/>
      <c r="L108" s="81"/>
      <c r="M108" s="81"/>
      <c r="N108" s="81"/>
      <c r="O108" s="81"/>
      <c r="P108" s="81"/>
      <c r="Q108" s="81"/>
    </row>
    <row r="109" spans="2:17">
      <c r="B109" s="81"/>
      <c r="C109" s="81"/>
      <c r="D109" s="81"/>
      <c r="E109" s="81"/>
      <c r="F109" s="81"/>
      <c r="G109" s="81"/>
      <c r="H109" s="81"/>
      <c r="I109" s="81"/>
      <c r="J109" s="81"/>
      <c r="K109" s="81"/>
      <c r="L109" s="81"/>
      <c r="M109" s="81"/>
      <c r="N109" s="81"/>
      <c r="O109" s="81"/>
      <c r="P109" s="81"/>
      <c r="Q109" s="81"/>
    </row>
    <row r="110" spans="2:17">
      <c r="B110" s="81"/>
      <c r="C110" s="81"/>
      <c r="D110" s="81"/>
      <c r="E110" s="81"/>
      <c r="F110" s="81"/>
      <c r="G110" s="81"/>
      <c r="H110" s="81"/>
      <c r="I110" s="81"/>
      <c r="J110" s="81"/>
      <c r="K110" s="81"/>
      <c r="L110" s="81"/>
      <c r="M110" s="81"/>
      <c r="N110" s="81"/>
      <c r="O110" s="81"/>
      <c r="P110" s="81"/>
      <c r="Q110" s="81"/>
    </row>
    <row r="111" spans="2:17">
      <c r="B111" s="120"/>
      <c r="C111" s="120"/>
      <c r="D111" s="120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</row>
    <row r="112" spans="2:17">
      <c r="B112" s="120"/>
      <c r="C112" s="120"/>
      <c r="D112" s="120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</row>
    <row r="113" spans="2:17">
      <c r="B113" s="120"/>
      <c r="C113" s="120"/>
      <c r="D113" s="120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</row>
    <row r="114" spans="2:17">
      <c r="B114" s="120"/>
      <c r="C114" s="120"/>
      <c r="D114" s="120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</row>
    <row r="115" spans="2:17">
      <c r="B115" s="120"/>
      <c r="C115" s="120"/>
      <c r="D115" s="120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</row>
    <row r="116" spans="2:17">
      <c r="B116" s="120"/>
      <c r="C116" s="120"/>
      <c r="D116" s="120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</row>
    <row r="117" spans="2:17">
      <c r="B117" s="120"/>
      <c r="C117" s="120"/>
      <c r="D117" s="120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</row>
    <row r="118" spans="2:17">
      <c r="B118" s="120"/>
      <c r="C118" s="120"/>
      <c r="D118" s="120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</row>
    <row r="119" spans="2:17">
      <c r="B119" s="120"/>
      <c r="C119" s="120"/>
      <c r="D119" s="120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</row>
    <row r="120" spans="2:17">
      <c r="B120" s="120"/>
      <c r="C120" s="120"/>
      <c r="D120" s="120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</row>
    <row r="121" spans="2:17">
      <c r="B121" s="120"/>
      <c r="C121" s="120"/>
      <c r="D121" s="120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</row>
    <row r="122" spans="2:17">
      <c r="B122" s="120"/>
      <c r="C122" s="120"/>
      <c r="D122" s="120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</row>
    <row r="123" spans="2:17">
      <c r="B123" s="120"/>
      <c r="C123" s="120"/>
      <c r="D123" s="120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</row>
    <row r="124" spans="2:17">
      <c r="B124" s="120"/>
      <c r="C124" s="120"/>
      <c r="D124" s="120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</row>
    <row r="125" spans="2:17">
      <c r="B125" s="120"/>
      <c r="C125" s="120"/>
      <c r="D125" s="120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</row>
    <row r="126" spans="2:17">
      <c r="B126" s="120"/>
      <c r="C126" s="120"/>
      <c r="D126" s="120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</row>
    <row r="127" spans="2:17">
      <c r="B127" s="120"/>
      <c r="C127" s="120"/>
      <c r="D127" s="120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</row>
    <row r="128" spans="2:17">
      <c r="B128" s="120"/>
      <c r="C128" s="120"/>
      <c r="D128" s="120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</row>
    <row r="129" spans="2:17">
      <c r="B129" s="120"/>
      <c r="C129" s="120"/>
      <c r="D129" s="120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</row>
    <row r="130" spans="2:17">
      <c r="B130" s="120"/>
      <c r="C130" s="120"/>
      <c r="D130" s="120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</row>
    <row r="131" spans="2:17">
      <c r="B131" s="120"/>
      <c r="C131" s="120"/>
      <c r="D131" s="120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</row>
    <row r="132" spans="2:17">
      <c r="B132" s="120"/>
      <c r="C132" s="120"/>
      <c r="D132" s="120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</row>
    <row r="133" spans="2:17">
      <c r="B133" s="120"/>
      <c r="C133" s="120"/>
      <c r="D133" s="120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</row>
    <row r="134" spans="2:17">
      <c r="B134" s="120"/>
      <c r="C134" s="120"/>
      <c r="D134" s="120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</row>
    <row r="135" spans="2:17">
      <c r="B135" s="120"/>
      <c r="C135" s="120"/>
      <c r="D135" s="120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</row>
    <row r="136" spans="2:17">
      <c r="B136" s="120"/>
      <c r="C136" s="120"/>
      <c r="D136" s="120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</row>
    <row r="137" spans="2:17">
      <c r="B137" s="120"/>
      <c r="C137" s="120"/>
      <c r="D137" s="120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</row>
    <row r="138" spans="2:17">
      <c r="B138" s="120"/>
      <c r="C138" s="120"/>
      <c r="D138" s="120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</row>
    <row r="139" spans="2:17">
      <c r="B139" s="120"/>
      <c r="C139" s="120"/>
      <c r="D139" s="120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</row>
    <row r="140" spans="2:17">
      <c r="B140" s="120"/>
      <c r="C140" s="120"/>
      <c r="D140" s="120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</row>
    <row r="141" spans="2:17">
      <c r="B141" s="120"/>
      <c r="C141" s="120"/>
      <c r="D141" s="120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</row>
    <row r="142" spans="2:17">
      <c r="B142" s="120"/>
      <c r="C142" s="120"/>
      <c r="D142" s="120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</row>
    <row r="143" spans="2:17">
      <c r="B143" s="120"/>
      <c r="C143" s="120"/>
      <c r="D143" s="120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</row>
    <row r="144" spans="2:17">
      <c r="B144" s="120"/>
      <c r="C144" s="120"/>
      <c r="D144" s="120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</row>
    <row r="145" spans="2:17">
      <c r="B145" s="120"/>
      <c r="C145" s="120"/>
      <c r="D145" s="120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</row>
    <row r="146" spans="2:17">
      <c r="B146" s="120"/>
      <c r="C146" s="120"/>
      <c r="D146" s="120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</row>
    <row r="147" spans="2:17">
      <c r="B147" s="120"/>
      <c r="C147" s="120"/>
      <c r="D147" s="120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</row>
    <row r="148" spans="2:17">
      <c r="B148" s="120"/>
      <c r="C148" s="120"/>
      <c r="D148" s="120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</row>
    <row r="149" spans="2:17">
      <c r="B149" s="120"/>
      <c r="C149" s="120"/>
      <c r="D149" s="120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</row>
    <row r="150" spans="2:17">
      <c r="B150" s="120"/>
      <c r="C150" s="120"/>
      <c r="D150" s="120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</row>
    <row r="151" spans="2:17">
      <c r="B151" s="120"/>
      <c r="C151" s="120"/>
      <c r="D151" s="120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</row>
    <row r="152" spans="2:17">
      <c r="B152" s="120"/>
      <c r="C152" s="120"/>
      <c r="D152" s="120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</row>
    <row r="153" spans="2:17">
      <c r="B153" s="120"/>
      <c r="C153" s="120"/>
      <c r="D153" s="120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</row>
    <row r="154" spans="2:17">
      <c r="B154" s="120"/>
      <c r="C154" s="120"/>
      <c r="D154" s="120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</row>
    <row r="155" spans="2:17">
      <c r="B155" s="120"/>
      <c r="C155" s="120"/>
      <c r="D155" s="120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</row>
    <row r="156" spans="2:17">
      <c r="B156" s="120"/>
      <c r="C156" s="120"/>
      <c r="D156" s="120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</row>
    <row r="157" spans="2:17">
      <c r="B157" s="120"/>
      <c r="C157" s="120"/>
      <c r="D157" s="120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</row>
    <row r="158" spans="2:17">
      <c r="B158" s="120"/>
      <c r="C158" s="120"/>
      <c r="D158" s="120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</row>
    <row r="159" spans="2:17">
      <c r="B159" s="120"/>
      <c r="C159" s="120"/>
      <c r="D159" s="120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</row>
    <row r="160" spans="2:17">
      <c r="B160" s="120"/>
      <c r="C160" s="120"/>
      <c r="D160" s="120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</row>
    <row r="161" spans="2:17">
      <c r="B161" s="120"/>
      <c r="C161" s="120"/>
      <c r="D161" s="120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</row>
    <row r="162" spans="2:17">
      <c r="B162" s="120"/>
      <c r="C162" s="120"/>
      <c r="D162" s="120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</row>
    <row r="163" spans="2:17">
      <c r="B163" s="120"/>
      <c r="C163" s="120"/>
      <c r="D163" s="120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</row>
    <row r="164" spans="2:17">
      <c r="B164" s="120"/>
      <c r="C164" s="120"/>
      <c r="D164" s="120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</row>
    <row r="165" spans="2:17">
      <c r="B165" s="120"/>
      <c r="C165" s="120"/>
      <c r="D165" s="120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</row>
    <row r="166" spans="2:17">
      <c r="B166" s="120"/>
      <c r="C166" s="120"/>
      <c r="D166" s="120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</row>
    <row r="167" spans="2:17">
      <c r="B167" s="120"/>
      <c r="C167" s="120"/>
      <c r="D167" s="120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</row>
    <row r="168" spans="2:17">
      <c r="B168" s="120"/>
      <c r="C168" s="120"/>
      <c r="D168" s="120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</row>
    <row r="169" spans="2:17">
      <c r="B169" s="120"/>
      <c r="C169" s="120"/>
      <c r="D169" s="120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</row>
    <row r="170" spans="2:17">
      <c r="B170" s="120"/>
      <c r="C170" s="120"/>
      <c r="D170" s="120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</row>
    <row r="171" spans="2:17">
      <c r="B171" s="120"/>
      <c r="C171" s="120"/>
      <c r="D171" s="120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</row>
    <row r="172" spans="2:17">
      <c r="B172" s="120"/>
      <c r="C172" s="120"/>
      <c r="D172" s="120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</row>
    <row r="173" spans="2:17">
      <c r="B173" s="120"/>
      <c r="C173" s="120"/>
      <c r="D173" s="120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</row>
    <row r="174" spans="2:17">
      <c r="B174" s="120"/>
      <c r="C174" s="120"/>
      <c r="D174" s="120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</row>
    <row r="175" spans="2:17">
      <c r="B175" s="120"/>
      <c r="C175" s="120"/>
      <c r="D175" s="120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</row>
    <row r="176" spans="2:17">
      <c r="B176" s="120"/>
      <c r="C176" s="120"/>
      <c r="D176" s="120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</row>
  </sheetData>
  <sheetProtection sheet="1" objects="1" scenarios="1"/>
  <mergeCells count="2">
    <mergeCell ref="B6:Q6"/>
    <mergeCell ref="B7:Q7"/>
  </mergeCells>
  <phoneticPr fontId="5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3">
    <tabColor rgb="FFFFFF00"/>
    <pageSetUpPr fitToPage="1"/>
  </sheetPr>
  <dimension ref="B1:P452"/>
  <sheetViews>
    <sheetView rightToLeft="1" zoomScale="70" zoomScaleNormal="70" workbookViewId="0"/>
  </sheetViews>
  <sheetFormatPr defaultColWidth="9.140625" defaultRowHeight="18"/>
  <cols>
    <col min="1" max="1" width="3" style="1" customWidth="1"/>
    <col min="2" max="2" width="32" style="2" bestFit="1" customWidth="1"/>
    <col min="3" max="3" width="39.85546875" style="2" customWidth="1"/>
    <col min="4" max="4" width="4.5703125" style="1" bestFit="1" customWidth="1"/>
    <col min="5" max="5" width="4.85546875" style="1" bestFit="1" customWidth="1"/>
    <col min="6" max="6" width="12.42578125" style="1" bestFit="1" customWidth="1"/>
    <col min="7" max="7" width="13.28515625" style="1" customWidth="1"/>
    <col min="8" max="8" width="11.42578125" style="1" customWidth="1"/>
    <col min="9" max="9" width="7.42578125" style="1" bestFit="1" customWidth="1"/>
    <col min="10" max="10" width="7.5703125" style="1" bestFit="1" customWidth="1"/>
    <col min="11" max="11" width="15.7109375" style="1" bestFit="1" customWidth="1"/>
    <col min="12" max="12" width="8.140625" style="1" bestFit="1" customWidth="1"/>
    <col min="13" max="13" width="14.42578125" style="1" bestFit="1" customWidth="1"/>
    <col min="14" max="14" width="6.28515625" style="1" bestFit="1" customWidth="1"/>
    <col min="15" max="15" width="11.7109375" style="1" bestFit="1" customWidth="1"/>
    <col min="16" max="16" width="9" style="1" bestFit="1" customWidth="1"/>
    <col min="17" max="16384" width="9.140625" style="1"/>
  </cols>
  <sheetData>
    <row r="1" spans="2:16">
      <c r="B1" s="46" t="s">
        <v>146</v>
      </c>
      <c r="C1" s="67" t="s" vm="1">
        <v>230</v>
      </c>
    </row>
    <row r="2" spans="2:16">
      <c r="B2" s="46" t="s">
        <v>145</v>
      </c>
      <c r="C2" s="67" t="s">
        <v>231</v>
      </c>
    </row>
    <row r="3" spans="2:16">
      <c r="B3" s="46" t="s">
        <v>147</v>
      </c>
      <c r="C3" s="67" t="s">
        <v>232</v>
      </c>
    </row>
    <row r="4" spans="2:16">
      <c r="B4" s="46" t="s">
        <v>148</v>
      </c>
      <c r="C4" s="67">
        <v>8802</v>
      </c>
    </row>
    <row r="6" spans="2:16" ht="26.25" customHeight="1">
      <c r="B6" s="154" t="s">
        <v>175</v>
      </c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  <c r="O6" s="155"/>
      <c r="P6" s="156"/>
    </row>
    <row r="7" spans="2:16" ht="26.25" customHeight="1">
      <c r="B7" s="154" t="s">
        <v>90</v>
      </c>
      <c r="C7" s="155"/>
      <c r="D7" s="155"/>
      <c r="E7" s="155"/>
      <c r="F7" s="155"/>
      <c r="G7" s="155"/>
      <c r="H7" s="155"/>
      <c r="I7" s="155"/>
      <c r="J7" s="155"/>
      <c r="K7" s="155"/>
      <c r="L7" s="155"/>
      <c r="M7" s="155"/>
      <c r="N7" s="155"/>
      <c r="O7" s="155"/>
      <c r="P7" s="156"/>
    </row>
    <row r="8" spans="2:16" s="3" customFormat="1" ht="78.75">
      <c r="B8" s="21" t="s">
        <v>117</v>
      </c>
      <c r="C8" s="29" t="s">
        <v>47</v>
      </c>
      <c r="D8" s="29" t="s">
        <v>14</v>
      </c>
      <c r="E8" s="29" t="s">
        <v>68</v>
      </c>
      <c r="F8" s="29" t="s">
        <v>105</v>
      </c>
      <c r="G8" s="29" t="s">
        <v>17</v>
      </c>
      <c r="H8" s="29" t="s">
        <v>104</v>
      </c>
      <c r="I8" s="29" t="s">
        <v>16</v>
      </c>
      <c r="J8" s="29" t="s">
        <v>18</v>
      </c>
      <c r="K8" s="29" t="s">
        <v>206</v>
      </c>
      <c r="L8" s="29" t="s">
        <v>205</v>
      </c>
      <c r="M8" s="29" t="s">
        <v>112</v>
      </c>
      <c r="N8" s="29" t="s">
        <v>60</v>
      </c>
      <c r="O8" s="29" t="s">
        <v>149</v>
      </c>
      <c r="P8" s="30" t="s">
        <v>151</v>
      </c>
    </row>
    <row r="9" spans="2:16" s="3" customFormat="1" ht="25.5" customHeight="1">
      <c r="B9" s="14"/>
      <c r="C9" s="31"/>
      <c r="D9" s="31"/>
      <c r="E9" s="31"/>
      <c r="F9" s="31" t="s">
        <v>21</v>
      </c>
      <c r="G9" s="31" t="s">
        <v>20</v>
      </c>
      <c r="H9" s="31"/>
      <c r="I9" s="31" t="s">
        <v>19</v>
      </c>
      <c r="J9" s="31" t="s">
        <v>19</v>
      </c>
      <c r="K9" s="31" t="s">
        <v>213</v>
      </c>
      <c r="L9" s="31"/>
      <c r="M9" s="31" t="s">
        <v>209</v>
      </c>
      <c r="N9" s="31" t="s">
        <v>19</v>
      </c>
      <c r="O9" s="31" t="s">
        <v>19</v>
      </c>
      <c r="P9" s="32" t="s">
        <v>19</v>
      </c>
    </row>
    <row r="10" spans="2:16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9" t="s">
        <v>13</v>
      </c>
    </row>
    <row r="11" spans="2:16" s="4" customFormat="1" ht="18" customHeight="1">
      <c r="B11" s="68" t="s">
        <v>28</v>
      </c>
      <c r="C11" s="69"/>
      <c r="D11" s="69"/>
      <c r="E11" s="69"/>
      <c r="F11" s="69"/>
      <c r="G11" s="74">
        <v>8.7423715651447207</v>
      </c>
      <c r="H11" s="69"/>
      <c r="I11" s="69"/>
      <c r="J11" s="83">
        <v>4.8526368759014199E-2</v>
      </c>
      <c r="K11" s="74"/>
      <c r="L11" s="76"/>
      <c r="M11" s="74">
        <v>1152210.8504100002</v>
      </c>
      <c r="N11" s="69"/>
      <c r="O11" s="75">
        <f>IFERROR(M11/$M$11,0)</f>
        <v>1</v>
      </c>
      <c r="P11" s="75">
        <f>M11/'סכום נכסי הקרן'!$C$42</f>
        <v>0.2693922851680115</v>
      </c>
    </row>
    <row r="12" spans="2:16" ht="21.75" customHeight="1">
      <c r="B12" s="97" t="s">
        <v>199</v>
      </c>
      <c r="C12" s="70"/>
      <c r="D12" s="70"/>
      <c r="E12" s="70"/>
      <c r="F12" s="70"/>
      <c r="G12" s="100">
        <v>8.7423715651447207</v>
      </c>
      <c r="H12" s="70"/>
      <c r="I12" s="70"/>
      <c r="J12" s="84">
        <v>4.8526368759014199E-2</v>
      </c>
      <c r="K12" s="100"/>
      <c r="L12" s="77"/>
      <c r="M12" s="100">
        <v>1152210.8504100002</v>
      </c>
      <c r="N12" s="70"/>
      <c r="O12" s="101">
        <f t="shared" ref="O12:O75" si="0">IFERROR(M12/$M$11,0)</f>
        <v>1</v>
      </c>
      <c r="P12" s="101">
        <f>M12/'סכום נכסי הקרן'!$C$42</f>
        <v>0.2693922851680115</v>
      </c>
    </row>
    <row r="13" spans="2:16">
      <c r="B13" s="82" t="s">
        <v>69</v>
      </c>
      <c r="C13" s="70"/>
      <c r="D13" s="70"/>
      <c r="E13" s="70"/>
      <c r="F13" s="70"/>
      <c r="G13" s="100">
        <v>8.7423715651447207</v>
      </c>
      <c r="H13" s="70"/>
      <c r="I13" s="70"/>
      <c r="J13" s="84">
        <v>4.8526368759014199E-2</v>
      </c>
      <c r="K13" s="100"/>
      <c r="L13" s="77"/>
      <c r="M13" s="100">
        <v>1152210.8504100002</v>
      </c>
      <c r="N13" s="70"/>
      <c r="O13" s="101">
        <f t="shared" si="0"/>
        <v>1</v>
      </c>
      <c r="P13" s="101">
        <f>M13/'סכום נכסי הקרן'!$C$42</f>
        <v>0.2693922851680115</v>
      </c>
    </row>
    <row r="14" spans="2:16">
      <c r="B14" s="99" t="s">
        <v>1741</v>
      </c>
      <c r="C14" s="98">
        <v>71116487</v>
      </c>
      <c r="D14" s="98" t="s">
        <v>235</v>
      </c>
      <c r="E14" s="98"/>
      <c r="F14" s="86">
        <v>40909</v>
      </c>
      <c r="G14" s="102">
        <v>3.61</v>
      </c>
      <c r="H14" s="79" t="s">
        <v>133</v>
      </c>
      <c r="I14" s="80">
        <v>4.8000000000000001E-2</v>
      </c>
      <c r="J14" s="80">
        <v>4.8600000000000004E-2</v>
      </c>
      <c r="K14" s="102">
        <v>27000</v>
      </c>
      <c r="L14" s="78">
        <v>113.98081500000001</v>
      </c>
      <c r="M14" s="102">
        <v>30.774819999999998</v>
      </c>
      <c r="N14" s="98"/>
      <c r="O14" s="103">
        <f t="shared" si="0"/>
        <v>2.6709364860649554E-5</v>
      </c>
      <c r="P14" s="103">
        <f>M14/'סכום נכסי הקרן'!$C$42</f>
        <v>7.195296835196571E-6</v>
      </c>
    </row>
    <row r="15" spans="2:16">
      <c r="B15" s="99" t="s">
        <v>1742</v>
      </c>
      <c r="C15" s="98">
        <v>8790</v>
      </c>
      <c r="D15" s="98" t="s">
        <v>235</v>
      </c>
      <c r="E15" s="98"/>
      <c r="F15" s="86">
        <v>41030</v>
      </c>
      <c r="G15" s="102">
        <v>3.94</v>
      </c>
      <c r="H15" s="79" t="s">
        <v>133</v>
      </c>
      <c r="I15" s="80">
        <v>4.8000000000000001E-2</v>
      </c>
      <c r="J15" s="80">
        <v>4.8600000000000004E-2</v>
      </c>
      <c r="K15" s="102">
        <v>358000</v>
      </c>
      <c r="L15" s="78">
        <v>111.755869</v>
      </c>
      <c r="M15" s="102">
        <v>400.08600999999999</v>
      </c>
      <c r="N15" s="98"/>
      <c r="O15" s="103">
        <f t="shared" si="0"/>
        <v>3.4723332960944972E-4</v>
      </c>
      <c r="P15" s="103">
        <f>M15/'סכום נכסי הקרן'!$C$42</f>
        <v>9.3541980149987029E-5</v>
      </c>
    </row>
    <row r="16" spans="2:16">
      <c r="B16" s="99" t="s">
        <v>1743</v>
      </c>
      <c r="C16" s="98">
        <v>8805</v>
      </c>
      <c r="D16" s="98" t="s">
        <v>235</v>
      </c>
      <c r="E16" s="98"/>
      <c r="F16" s="86">
        <v>41487</v>
      </c>
      <c r="G16" s="102">
        <v>4.87</v>
      </c>
      <c r="H16" s="79" t="s">
        <v>133</v>
      </c>
      <c r="I16" s="80">
        <v>4.8000000000000001E-2</v>
      </c>
      <c r="J16" s="80">
        <v>4.8600000000000004E-2</v>
      </c>
      <c r="K16" s="102">
        <v>1430000</v>
      </c>
      <c r="L16" s="78">
        <v>110.23688300000001</v>
      </c>
      <c r="M16" s="102">
        <v>1576.38742</v>
      </c>
      <c r="N16" s="98"/>
      <c r="O16" s="103">
        <f t="shared" si="0"/>
        <v>1.3681414468880082E-3</v>
      </c>
      <c r="P16" s="103">
        <f>M16/'סכום נכסי הקרן'!$C$42</f>
        <v>3.685667508102302E-4</v>
      </c>
    </row>
    <row r="17" spans="2:16">
      <c r="B17" s="99" t="s">
        <v>1744</v>
      </c>
      <c r="C17" s="98">
        <v>3322000</v>
      </c>
      <c r="D17" s="98" t="s">
        <v>235</v>
      </c>
      <c r="E17" s="98"/>
      <c r="F17" s="86">
        <v>41609</v>
      </c>
      <c r="G17" s="102">
        <v>5.21</v>
      </c>
      <c r="H17" s="79" t="s">
        <v>133</v>
      </c>
      <c r="I17" s="80">
        <v>4.8000000000000001E-2</v>
      </c>
      <c r="J17" s="80">
        <v>4.8499999999999995E-2</v>
      </c>
      <c r="K17" s="102">
        <v>6302000</v>
      </c>
      <c r="L17" s="78">
        <v>107.681257</v>
      </c>
      <c r="M17" s="102">
        <v>6786.0727900000002</v>
      </c>
      <c r="N17" s="98"/>
      <c r="O17" s="103">
        <f t="shared" si="0"/>
        <v>5.8896102111738137E-3</v>
      </c>
      <c r="P17" s="103">
        <f>M17/'סכום נכסי הקרן'!$C$42</f>
        <v>1.5866155535369684E-3</v>
      </c>
    </row>
    <row r="18" spans="2:16">
      <c r="B18" s="99" t="s">
        <v>1745</v>
      </c>
      <c r="C18" s="98">
        <v>98815000</v>
      </c>
      <c r="D18" s="98" t="s">
        <v>235</v>
      </c>
      <c r="E18" s="98"/>
      <c r="F18" s="86">
        <v>41791</v>
      </c>
      <c r="G18" s="102">
        <v>5.5799999999999992</v>
      </c>
      <c r="H18" s="79" t="s">
        <v>133</v>
      </c>
      <c r="I18" s="80">
        <v>4.8000000000000001E-2</v>
      </c>
      <c r="J18" s="80">
        <v>4.8599999999999997E-2</v>
      </c>
      <c r="K18" s="102">
        <v>14761000</v>
      </c>
      <c r="L18" s="78">
        <v>108.38200000000001</v>
      </c>
      <c r="M18" s="102">
        <v>15998.26707</v>
      </c>
      <c r="N18" s="98"/>
      <c r="O18" s="103">
        <f t="shared" si="0"/>
        <v>1.388484326831952E-2</v>
      </c>
      <c r="P18" s="103">
        <f>M18/'סכום נכסי הקרן'!$C$42</f>
        <v>3.7404696572522771E-3</v>
      </c>
    </row>
    <row r="19" spans="2:16">
      <c r="B19" s="99" t="s">
        <v>1746</v>
      </c>
      <c r="C19" s="98">
        <v>9882900</v>
      </c>
      <c r="D19" s="98" t="s">
        <v>235</v>
      </c>
      <c r="E19" s="98"/>
      <c r="F19" s="86">
        <v>42218</v>
      </c>
      <c r="G19" s="102">
        <v>6.33</v>
      </c>
      <c r="H19" s="79" t="s">
        <v>133</v>
      </c>
      <c r="I19" s="80">
        <v>4.8000000000000001E-2</v>
      </c>
      <c r="J19" s="80">
        <v>4.8500000000000008E-2</v>
      </c>
      <c r="K19" s="102">
        <v>2000</v>
      </c>
      <c r="L19" s="78">
        <v>110.1405</v>
      </c>
      <c r="M19" s="102">
        <v>2.2028099999999999</v>
      </c>
      <c r="N19" s="98"/>
      <c r="O19" s="103">
        <f t="shared" si="0"/>
        <v>1.9118115397161525E-6</v>
      </c>
      <c r="P19" s="103">
        <f>M19/'סכום נכסי הקרן'!$C$42</f>
        <v>5.1502727949470896E-7</v>
      </c>
    </row>
    <row r="20" spans="2:16">
      <c r="B20" s="99" t="s">
        <v>1747</v>
      </c>
      <c r="C20" s="98">
        <v>8831000</v>
      </c>
      <c r="D20" s="98" t="s">
        <v>235</v>
      </c>
      <c r="E20" s="98"/>
      <c r="F20" s="86">
        <v>42309</v>
      </c>
      <c r="G20" s="102">
        <v>6.58</v>
      </c>
      <c r="H20" s="79" t="s">
        <v>133</v>
      </c>
      <c r="I20" s="80">
        <v>4.8000000000000001E-2</v>
      </c>
      <c r="J20" s="80">
        <v>4.8500000000000008E-2</v>
      </c>
      <c r="K20" s="102">
        <v>107000</v>
      </c>
      <c r="L20" s="78">
        <v>109.297589</v>
      </c>
      <c r="M20" s="102">
        <v>116.94842</v>
      </c>
      <c r="N20" s="98"/>
      <c r="O20" s="103">
        <f t="shared" si="0"/>
        <v>1.0149914831854372E-4</v>
      </c>
      <c r="P20" s="103">
        <f>M20/'סכום נכסי הקרן'!$C$42</f>
        <v>2.7343087508139426E-5</v>
      </c>
    </row>
    <row r="21" spans="2:16">
      <c r="B21" s="99" t="s">
        <v>1748</v>
      </c>
      <c r="C21" s="98">
        <v>8833000</v>
      </c>
      <c r="D21" s="98" t="s">
        <v>235</v>
      </c>
      <c r="E21" s="98"/>
      <c r="F21" s="86">
        <v>42339</v>
      </c>
      <c r="G21" s="102">
        <v>6.6599999999999993</v>
      </c>
      <c r="H21" s="79" t="s">
        <v>133</v>
      </c>
      <c r="I21" s="80">
        <v>4.8000000000000001E-2</v>
      </c>
      <c r="J21" s="80">
        <v>4.8500000000000008E-2</v>
      </c>
      <c r="K21" s="102">
        <v>149000</v>
      </c>
      <c r="L21" s="78">
        <v>108.756879</v>
      </c>
      <c r="M21" s="102">
        <v>162.04775000000001</v>
      </c>
      <c r="N21" s="98"/>
      <c r="O21" s="103">
        <f t="shared" si="0"/>
        <v>1.4064070820226811E-4</v>
      </c>
      <c r="P21" s="103">
        <f>M21/'סכום נכסי הקרן'!$C$42</f>
        <v>3.7887521770256502E-5</v>
      </c>
    </row>
    <row r="22" spans="2:16">
      <c r="B22" s="99" t="s">
        <v>1749</v>
      </c>
      <c r="C22" s="98">
        <v>8834000</v>
      </c>
      <c r="D22" s="98" t="s">
        <v>235</v>
      </c>
      <c r="E22" s="98"/>
      <c r="F22" s="86">
        <v>42370</v>
      </c>
      <c r="G22" s="102">
        <v>6.5900000000000016</v>
      </c>
      <c r="H22" s="79" t="s">
        <v>133</v>
      </c>
      <c r="I22" s="80">
        <v>4.8000000000000001E-2</v>
      </c>
      <c r="J22" s="80">
        <v>4.8500000000000008E-2</v>
      </c>
      <c r="K22" s="102">
        <v>420000</v>
      </c>
      <c r="L22" s="78">
        <v>111.3751</v>
      </c>
      <c r="M22" s="102">
        <v>467.77542</v>
      </c>
      <c r="N22" s="98"/>
      <c r="O22" s="103">
        <f t="shared" si="0"/>
        <v>4.059807454803501E-4</v>
      </c>
      <c r="P22" s="103">
        <f>M22/'סכום נכסי הקרן'!$C$42</f>
        <v>1.0936808075916437E-4</v>
      </c>
    </row>
    <row r="23" spans="2:16">
      <c r="B23" s="99" t="s">
        <v>1750</v>
      </c>
      <c r="C23" s="98">
        <v>8837000</v>
      </c>
      <c r="D23" s="98" t="s">
        <v>235</v>
      </c>
      <c r="E23" s="98"/>
      <c r="F23" s="86">
        <v>42461</v>
      </c>
      <c r="G23" s="102">
        <v>6.830000000000001</v>
      </c>
      <c r="H23" s="79" t="s">
        <v>133</v>
      </c>
      <c r="I23" s="80">
        <v>4.8000000000000001E-2</v>
      </c>
      <c r="J23" s="80">
        <v>4.8500000000000008E-2</v>
      </c>
      <c r="K23" s="102">
        <v>697000</v>
      </c>
      <c r="L23" s="78">
        <v>111.06953900000001</v>
      </c>
      <c r="M23" s="102">
        <v>774.15468999999996</v>
      </c>
      <c r="N23" s="98"/>
      <c r="O23" s="103">
        <f t="shared" si="0"/>
        <v>6.7188630425110685E-4</v>
      </c>
      <c r="P23" s="103">
        <f>M23/'סכום נכסי הקרן'!$C$42</f>
        <v>1.8100098687529552E-4</v>
      </c>
    </row>
    <row r="24" spans="2:16">
      <c r="B24" s="99" t="s">
        <v>1751</v>
      </c>
      <c r="C24" s="98">
        <v>8838000</v>
      </c>
      <c r="D24" s="98" t="s">
        <v>235</v>
      </c>
      <c r="E24" s="98"/>
      <c r="F24" s="86">
        <v>42491</v>
      </c>
      <c r="G24" s="102">
        <v>6.9200000000000008</v>
      </c>
      <c r="H24" s="79" t="s">
        <v>133</v>
      </c>
      <c r="I24" s="80">
        <v>4.8000000000000001E-2</v>
      </c>
      <c r="J24" s="80">
        <v>4.8600000000000011E-2</v>
      </c>
      <c r="K24" s="102">
        <v>1553000</v>
      </c>
      <c r="L24" s="78">
        <v>110.856803</v>
      </c>
      <c r="M24" s="102">
        <v>1721.6061499999998</v>
      </c>
      <c r="N24" s="98"/>
      <c r="O24" s="103">
        <f t="shared" si="0"/>
        <v>1.4941763040917271E-3</v>
      </c>
      <c r="P24" s="103">
        <f>M24/'סכום נכסי הקרן'!$C$42</f>
        <v>4.0251956900316403E-4</v>
      </c>
    </row>
    <row r="25" spans="2:16">
      <c r="B25" s="99" t="s">
        <v>1752</v>
      </c>
      <c r="C25" s="98">
        <v>8839000</v>
      </c>
      <c r="D25" s="98" t="s">
        <v>235</v>
      </c>
      <c r="E25" s="98"/>
      <c r="F25" s="86">
        <v>42522</v>
      </c>
      <c r="G25" s="102">
        <v>7</v>
      </c>
      <c r="H25" s="79" t="s">
        <v>133</v>
      </c>
      <c r="I25" s="80">
        <v>4.8000000000000001E-2</v>
      </c>
      <c r="J25" s="80">
        <v>4.8600000000000004E-2</v>
      </c>
      <c r="K25" s="102">
        <v>1853000</v>
      </c>
      <c r="L25" s="78">
        <v>109.970962</v>
      </c>
      <c r="M25" s="102">
        <v>2037.7619299999999</v>
      </c>
      <c r="N25" s="98"/>
      <c r="O25" s="103">
        <f t="shared" si="0"/>
        <v>1.7685668636733347E-3</v>
      </c>
      <c r="P25" s="103">
        <f>M25/'סכום נכסי הקרן'!$C$42</f>
        <v>4.7643826887738274E-4</v>
      </c>
    </row>
    <row r="26" spans="2:16">
      <c r="B26" s="99" t="s">
        <v>1753</v>
      </c>
      <c r="C26" s="98">
        <v>8840000</v>
      </c>
      <c r="D26" s="98" t="s">
        <v>235</v>
      </c>
      <c r="E26" s="98"/>
      <c r="F26" s="86">
        <v>42552</v>
      </c>
      <c r="G26" s="102">
        <v>6.9200000000000008</v>
      </c>
      <c r="H26" s="79" t="s">
        <v>133</v>
      </c>
      <c r="I26" s="80">
        <v>4.8000000000000001E-2</v>
      </c>
      <c r="J26" s="80">
        <v>4.8600000000000004E-2</v>
      </c>
      <c r="K26" s="102">
        <v>2617000</v>
      </c>
      <c r="L26" s="78">
        <v>111.825552</v>
      </c>
      <c r="M26" s="102">
        <v>2926.47469</v>
      </c>
      <c r="N26" s="98"/>
      <c r="O26" s="103">
        <f t="shared" si="0"/>
        <v>2.5398777393553008E-3</v>
      </c>
      <c r="P26" s="103">
        <f>M26/'סכום נכסי הקרן'!$C$42</f>
        <v>6.8422346825228761E-4</v>
      </c>
    </row>
    <row r="27" spans="2:16">
      <c r="B27" s="99" t="s">
        <v>1754</v>
      </c>
      <c r="C27" s="98">
        <v>8841000</v>
      </c>
      <c r="D27" s="98" t="s">
        <v>235</v>
      </c>
      <c r="E27" s="98"/>
      <c r="F27" s="86">
        <v>42583</v>
      </c>
      <c r="G27" s="102">
        <v>7</v>
      </c>
      <c r="H27" s="79" t="s">
        <v>133</v>
      </c>
      <c r="I27" s="80">
        <v>4.8000000000000001E-2</v>
      </c>
      <c r="J27" s="80">
        <v>4.8500000000000015E-2</v>
      </c>
      <c r="K27" s="102">
        <v>44539000</v>
      </c>
      <c r="L27" s="78">
        <v>111.05664400000001</v>
      </c>
      <c r="M27" s="102">
        <v>49463.518830000001</v>
      </c>
      <c r="N27" s="98"/>
      <c r="O27" s="103">
        <f t="shared" si="0"/>
        <v>4.2929224987248653E-2</v>
      </c>
      <c r="P27" s="103">
        <f>M27/'סכום נכסי הקרן'!$C$42</f>
        <v>1.1564802019806615E-2</v>
      </c>
    </row>
    <row r="28" spans="2:16">
      <c r="B28" s="99" t="s">
        <v>1755</v>
      </c>
      <c r="C28" s="98">
        <v>8842000</v>
      </c>
      <c r="D28" s="98" t="s">
        <v>235</v>
      </c>
      <c r="E28" s="98"/>
      <c r="F28" s="86">
        <v>42614</v>
      </c>
      <c r="G28" s="102">
        <v>7.080000000000001</v>
      </c>
      <c r="H28" s="79" t="s">
        <v>133</v>
      </c>
      <c r="I28" s="80">
        <v>4.8000000000000001E-2</v>
      </c>
      <c r="J28" s="80">
        <v>4.8499999999999995E-2</v>
      </c>
      <c r="K28" s="102">
        <v>36484000</v>
      </c>
      <c r="L28" s="78">
        <v>110.164259</v>
      </c>
      <c r="M28" s="102">
        <v>40192.328110000002</v>
      </c>
      <c r="N28" s="98"/>
      <c r="O28" s="103">
        <f t="shared" si="0"/>
        <v>3.4882789114247664E-2</v>
      </c>
      <c r="P28" s="103">
        <f>M28/'סכום נכסי הקרן'!$C$42</f>
        <v>9.3971542725210157E-3</v>
      </c>
    </row>
    <row r="29" spans="2:16">
      <c r="B29" s="99" t="s">
        <v>1756</v>
      </c>
      <c r="C29" s="98">
        <v>8843000</v>
      </c>
      <c r="D29" s="98" t="s">
        <v>235</v>
      </c>
      <c r="E29" s="98"/>
      <c r="F29" s="86">
        <v>42644</v>
      </c>
      <c r="G29" s="102">
        <v>7.17</v>
      </c>
      <c r="H29" s="79" t="s">
        <v>133</v>
      </c>
      <c r="I29" s="80">
        <v>4.8000000000000001E-2</v>
      </c>
      <c r="J29" s="80">
        <v>4.8600000000000004E-2</v>
      </c>
      <c r="K29" s="102">
        <v>9908000</v>
      </c>
      <c r="L29" s="78">
        <v>110.061398</v>
      </c>
      <c r="M29" s="102">
        <v>10904.883330000001</v>
      </c>
      <c r="N29" s="98"/>
      <c r="O29" s="103">
        <f t="shared" si="0"/>
        <v>9.4643123054427326E-3</v>
      </c>
      <c r="P29" s="103">
        <f>M29/'סכום נכסי הקרן'!$C$42</f>
        <v>2.5496127195069494E-3</v>
      </c>
    </row>
    <row r="30" spans="2:16">
      <c r="B30" s="99" t="s">
        <v>1757</v>
      </c>
      <c r="C30" s="98">
        <v>8844000</v>
      </c>
      <c r="D30" s="98" t="s">
        <v>235</v>
      </c>
      <c r="E30" s="98"/>
      <c r="F30" s="86">
        <v>42675</v>
      </c>
      <c r="G30" s="102">
        <v>7.25</v>
      </c>
      <c r="H30" s="79" t="s">
        <v>133</v>
      </c>
      <c r="I30" s="80">
        <v>4.8000000000000001E-2</v>
      </c>
      <c r="J30" s="80">
        <v>4.8499999999999995E-2</v>
      </c>
      <c r="K30" s="102">
        <v>2395000</v>
      </c>
      <c r="L30" s="78">
        <v>109.73772</v>
      </c>
      <c r="M30" s="102">
        <v>2628.21839</v>
      </c>
      <c r="N30" s="98"/>
      <c r="O30" s="103">
        <f t="shared" si="0"/>
        <v>2.2810220794785784E-3</v>
      </c>
      <c r="P30" s="103">
        <f>M30/'סכום נכסי הקרן'!$C$42</f>
        <v>6.1448975050942389E-4</v>
      </c>
    </row>
    <row r="31" spans="2:16">
      <c r="B31" s="99" t="s">
        <v>1758</v>
      </c>
      <c r="C31" s="98">
        <v>8845000</v>
      </c>
      <c r="D31" s="98" t="s">
        <v>235</v>
      </c>
      <c r="E31" s="98"/>
      <c r="F31" s="86">
        <v>42705</v>
      </c>
      <c r="G31" s="102">
        <v>7.34</v>
      </c>
      <c r="H31" s="79" t="s">
        <v>133</v>
      </c>
      <c r="I31" s="80">
        <v>4.8000000000000001E-2</v>
      </c>
      <c r="J31" s="80">
        <v>4.8499999999999995E-2</v>
      </c>
      <c r="K31" s="102">
        <v>6147000</v>
      </c>
      <c r="L31" s="78">
        <v>109.084552</v>
      </c>
      <c r="M31" s="102">
        <v>6705.42742</v>
      </c>
      <c r="N31" s="98"/>
      <c r="O31" s="103">
        <f t="shared" si="0"/>
        <v>5.8196183603148287E-3</v>
      </c>
      <c r="P31" s="103">
        <f>M31/'סכום נכסי הקרן'!$C$42</f>
        <v>1.567760288890928E-3</v>
      </c>
    </row>
    <row r="32" spans="2:16">
      <c r="B32" s="99" t="s">
        <v>1759</v>
      </c>
      <c r="C32" s="98">
        <v>8846000</v>
      </c>
      <c r="D32" s="98" t="s">
        <v>235</v>
      </c>
      <c r="E32" s="98"/>
      <c r="F32" s="86">
        <v>42736</v>
      </c>
      <c r="G32" s="102">
        <v>7.2500000000000009</v>
      </c>
      <c r="H32" s="79" t="s">
        <v>133</v>
      </c>
      <c r="I32" s="80">
        <v>4.8000000000000001E-2</v>
      </c>
      <c r="J32" s="80">
        <v>4.8499999999999995E-2</v>
      </c>
      <c r="K32" s="102">
        <v>7912000</v>
      </c>
      <c r="L32" s="78">
        <v>111.71204</v>
      </c>
      <c r="M32" s="102">
        <v>8838.6566000000003</v>
      </c>
      <c r="N32" s="98"/>
      <c r="O32" s="103">
        <f t="shared" si="0"/>
        <v>7.6710409356541571E-3</v>
      </c>
      <c r="P32" s="103">
        <f>M32/'סכום נכסי הקרן'!$C$42</f>
        <v>2.0665192472732346E-3</v>
      </c>
    </row>
    <row r="33" spans="2:16">
      <c r="B33" s="99" t="s">
        <v>1760</v>
      </c>
      <c r="C33" s="98">
        <v>8847000</v>
      </c>
      <c r="D33" s="98" t="s">
        <v>235</v>
      </c>
      <c r="E33" s="98"/>
      <c r="F33" s="86">
        <v>42767</v>
      </c>
      <c r="G33" s="102">
        <v>7.33</v>
      </c>
      <c r="H33" s="79" t="s">
        <v>133</v>
      </c>
      <c r="I33" s="80">
        <v>4.8000000000000001E-2</v>
      </c>
      <c r="J33" s="80">
        <v>4.8499999999999995E-2</v>
      </c>
      <c r="K33" s="102">
        <v>4733000</v>
      </c>
      <c r="L33" s="78">
        <v>111.27122900000001</v>
      </c>
      <c r="M33" s="102">
        <v>5266.4672599999994</v>
      </c>
      <c r="N33" s="98"/>
      <c r="O33" s="103">
        <f t="shared" si="0"/>
        <v>4.5707495794940585E-3</v>
      </c>
      <c r="P33" s="103">
        <f>M33/'סכום נכסי הקרן'!$C$42</f>
        <v>1.231324674150632E-3</v>
      </c>
    </row>
    <row r="34" spans="2:16">
      <c r="B34" s="99" t="s">
        <v>1761</v>
      </c>
      <c r="C34" s="98">
        <v>8848000</v>
      </c>
      <c r="D34" s="98" t="s">
        <v>235</v>
      </c>
      <c r="E34" s="98"/>
      <c r="F34" s="86">
        <v>42795</v>
      </c>
      <c r="G34" s="102">
        <v>7.41</v>
      </c>
      <c r="H34" s="79" t="s">
        <v>133</v>
      </c>
      <c r="I34" s="80">
        <v>4.8000000000000001E-2</v>
      </c>
      <c r="J34" s="80">
        <v>4.8500000000000008E-2</v>
      </c>
      <c r="K34" s="102">
        <v>6588000</v>
      </c>
      <c r="L34" s="78">
        <v>111.05431299999999</v>
      </c>
      <c r="M34" s="102">
        <v>7316.2581500000006</v>
      </c>
      <c r="N34" s="98"/>
      <c r="O34" s="103">
        <f t="shared" si="0"/>
        <v>6.349756337910374E-3</v>
      </c>
      <c r="P34" s="103">
        <f>M34/'סכום נכסי הקרן'!$C$42</f>
        <v>1.71057537012974E-3</v>
      </c>
    </row>
    <row r="35" spans="2:16">
      <c r="B35" s="99" t="s">
        <v>1762</v>
      </c>
      <c r="C35" s="98">
        <v>8849000</v>
      </c>
      <c r="D35" s="98" t="s">
        <v>235</v>
      </c>
      <c r="E35" s="98"/>
      <c r="F35" s="86">
        <v>42826</v>
      </c>
      <c r="G35" s="102">
        <v>7.4899999999999993</v>
      </c>
      <c r="H35" s="79" t="s">
        <v>133</v>
      </c>
      <c r="I35" s="80">
        <v>4.8000000000000001E-2</v>
      </c>
      <c r="J35" s="80">
        <v>4.8499999999999995E-2</v>
      </c>
      <c r="K35" s="102">
        <v>4451000</v>
      </c>
      <c r="L35" s="78">
        <v>110.61609799999999</v>
      </c>
      <c r="M35" s="102">
        <v>4923.5225</v>
      </c>
      <c r="N35" s="98"/>
      <c r="O35" s="103">
        <f t="shared" si="0"/>
        <v>4.2731089524526041E-3</v>
      </c>
      <c r="P35" s="103">
        <f>M35/'סכום נכסי הקרן'!$C$42</f>
        <v>1.1511425854730949E-3</v>
      </c>
    </row>
    <row r="36" spans="2:16">
      <c r="B36" s="99" t="s">
        <v>1763</v>
      </c>
      <c r="C36" s="98">
        <v>8850000</v>
      </c>
      <c r="D36" s="98" t="s">
        <v>235</v>
      </c>
      <c r="E36" s="98"/>
      <c r="F36" s="86">
        <v>42856</v>
      </c>
      <c r="G36" s="102">
        <v>7.58</v>
      </c>
      <c r="H36" s="79" t="s">
        <v>133</v>
      </c>
      <c r="I36" s="80">
        <v>4.8000000000000001E-2</v>
      </c>
      <c r="J36" s="80">
        <v>4.8599999999999997E-2</v>
      </c>
      <c r="K36" s="102">
        <v>3926900</v>
      </c>
      <c r="L36" s="78">
        <v>109.846341</v>
      </c>
      <c r="M36" s="102">
        <v>4313.5559599999997</v>
      </c>
      <c r="N36" s="98"/>
      <c r="O36" s="103">
        <f t="shared" si="0"/>
        <v>3.7437210025101511E-3</v>
      </c>
      <c r="P36" s="103">
        <f>M36/'סכום נכסי הקרן'!$C$42</f>
        <v>1.0085295558976885E-3</v>
      </c>
    </row>
    <row r="37" spans="2:16">
      <c r="B37" s="99" t="s">
        <v>1764</v>
      </c>
      <c r="C37" s="98">
        <v>8851000</v>
      </c>
      <c r="D37" s="98" t="s">
        <v>235</v>
      </c>
      <c r="E37" s="98"/>
      <c r="F37" s="86">
        <v>42887</v>
      </c>
      <c r="G37" s="102">
        <v>7.66</v>
      </c>
      <c r="H37" s="79" t="s">
        <v>133</v>
      </c>
      <c r="I37" s="80">
        <v>4.8000000000000001E-2</v>
      </c>
      <c r="J37" s="80">
        <v>4.8499999999999995E-2</v>
      </c>
      <c r="K37" s="102">
        <v>7630000</v>
      </c>
      <c r="L37" s="78">
        <v>109.200085</v>
      </c>
      <c r="M37" s="102">
        <v>8331.9664499999999</v>
      </c>
      <c r="N37" s="98"/>
      <c r="O37" s="103">
        <f t="shared" si="0"/>
        <v>7.2312862242489484E-3</v>
      </c>
      <c r="P37" s="103">
        <f>M37/'סכום נכסי הקרן'!$C$42</f>
        <v>1.948052720654386E-3</v>
      </c>
    </row>
    <row r="38" spans="2:16">
      <c r="B38" s="99" t="s">
        <v>1765</v>
      </c>
      <c r="C38" s="98">
        <v>8853000</v>
      </c>
      <c r="D38" s="98" t="s">
        <v>235</v>
      </c>
      <c r="E38" s="98"/>
      <c r="F38" s="86">
        <v>42949</v>
      </c>
      <c r="G38" s="102">
        <v>7.65</v>
      </c>
      <c r="H38" s="79" t="s">
        <v>133</v>
      </c>
      <c r="I38" s="80">
        <v>4.8000000000000001E-2</v>
      </c>
      <c r="J38" s="80">
        <v>4.8499999999999995E-2</v>
      </c>
      <c r="K38" s="102">
        <v>9690000</v>
      </c>
      <c r="L38" s="78">
        <v>111.266577</v>
      </c>
      <c r="M38" s="102">
        <v>10781.731320000001</v>
      </c>
      <c r="N38" s="98"/>
      <c r="O38" s="103">
        <f t="shared" si="0"/>
        <v>9.3574290818069054E-3</v>
      </c>
      <c r="P38" s="103">
        <f>M38/'סכום נכסי הקרן'!$C$42</f>
        <v>2.5208192036455697E-3</v>
      </c>
    </row>
    <row r="39" spans="2:16">
      <c r="B39" s="99" t="s">
        <v>1766</v>
      </c>
      <c r="C39" s="98">
        <v>8854000</v>
      </c>
      <c r="D39" s="98" t="s">
        <v>235</v>
      </c>
      <c r="E39" s="98"/>
      <c r="F39" s="86">
        <v>42979</v>
      </c>
      <c r="G39" s="102">
        <v>7.7300000000000013</v>
      </c>
      <c r="H39" s="79" t="s">
        <v>133</v>
      </c>
      <c r="I39" s="80">
        <v>4.8000000000000001E-2</v>
      </c>
      <c r="J39" s="80">
        <v>4.8500000000000008E-2</v>
      </c>
      <c r="K39" s="102">
        <v>2685000</v>
      </c>
      <c r="L39" s="78">
        <v>110.953222</v>
      </c>
      <c r="M39" s="102">
        <v>2979.0940099999998</v>
      </c>
      <c r="N39" s="98"/>
      <c r="O39" s="103">
        <f t="shared" si="0"/>
        <v>2.5855458737781591E-3</v>
      </c>
      <c r="P39" s="103">
        <f>M39/'סכום נכסי הקרן'!$C$42</f>
        <v>6.9652611134382136E-4</v>
      </c>
    </row>
    <row r="40" spans="2:16">
      <c r="B40" s="99" t="s">
        <v>1767</v>
      </c>
      <c r="C40" s="98">
        <v>88550000</v>
      </c>
      <c r="D40" s="98" t="s">
        <v>235</v>
      </c>
      <c r="E40" s="98"/>
      <c r="F40" s="86">
        <v>43009</v>
      </c>
      <c r="G40" s="102">
        <v>7.8100000000000005</v>
      </c>
      <c r="H40" s="79" t="s">
        <v>133</v>
      </c>
      <c r="I40" s="80">
        <v>4.8000000000000001E-2</v>
      </c>
      <c r="J40" s="80">
        <v>4.8499999999999995E-2</v>
      </c>
      <c r="K40" s="102">
        <v>10800000</v>
      </c>
      <c r="L40" s="78">
        <v>110.184557</v>
      </c>
      <c r="M40" s="102">
        <v>11899.93218</v>
      </c>
      <c r="N40" s="98"/>
      <c r="O40" s="103">
        <f t="shared" si="0"/>
        <v>1.0327911923208807E-2</v>
      </c>
      <c r="P40" s="103">
        <f>M40/'סכום נכסי הקרן'!$C$42</f>
        <v>2.782259794007173E-3</v>
      </c>
    </row>
    <row r="41" spans="2:16">
      <c r="B41" s="99" t="s">
        <v>1768</v>
      </c>
      <c r="C41" s="98">
        <v>88560000</v>
      </c>
      <c r="D41" s="98" t="s">
        <v>235</v>
      </c>
      <c r="E41" s="98"/>
      <c r="F41" s="86">
        <v>43040</v>
      </c>
      <c r="G41" s="102">
        <v>7.8999999999999995</v>
      </c>
      <c r="H41" s="79" t="s">
        <v>133</v>
      </c>
      <c r="I41" s="80">
        <v>4.8000000000000001E-2</v>
      </c>
      <c r="J41" s="80">
        <v>4.8499999999999995E-2</v>
      </c>
      <c r="K41" s="102">
        <v>32617000</v>
      </c>
      <c r="L41" s="78">
        <v>109.630426</v>
      </c>
      <c r="M41" s="102">
        <v>35758.156149999995</v>
      </c>
      <c r="N41" s="98"/>
      <c r="O41" s="103">
        <f t="shared" si="0"/>
        <v>3.103438588282335E-2</v>
      </c>
      <c r="P41" s="103">
        <f>M41/'סכום נכסי הקרן'!$C$42</f>
        <v>8.3604241317596587E-3</v>
      </c>
    </row>
    <row r="42" spans="2:16">
      <c r="B42" s="99" t="s">
        <v>1769</v>
      </c>
      <c r="C42" s="98">
        <v>88570000</v>
      </c>
      <c r="D42" s="98" t="s">
        <v>235</v>
      </c>
      <c r="E42" s="98"/>
      <c r="F42" s="86">
        <v>43070</v>
      </c>
      <c r="G42" s="102">
        <v>7.9799999999999995</v>
      </c>
      <c r="H42" s="79" t="s">
        <v>133</v>
      </c>
      <c r="I42" s="80">
        <v>4.8000000000000001E-2</v>
      </c>
      <c r="J42" s="80">
        <v>4.8499999999999995E-2</v>
      </c>
      <c r="K42" s="102">
        <v>13925000</v>
      </c>
      <c r="L42" s="78">
        <v>108.87423</v>
      </c>
      <c r="M42" s="102">
        <v>15160.736550000001</v>
      </c>
      <c r="N42" s="98"/>
      <c r="O42" s="103">
        <f t="shared" si="0"/>
        <v>1.3157953290064261E-2</v>
      </c>
      <c r="P42" s="103">
        <f>M42/'סכום נכסי הקרן'!$C$42</f>
        <v>3.5446511049443668E-3</v>
      </c>
    </row>
    <row r="43" spans="2:16">
      <c r="B43" s="99" t="s">
        <v>1770</v>
      </c>
      <c r="C43" s="98">
        <v>88580000</v>
      </c>
      <c r="D43" s="98" t="s">
        <v>235</v>
      </c>
      <c r="E43" s="98"/>
      <c r="F43" s="86">
        <v>43101</v>
      </c>
      <c r="G43" s="102">
        <v>7.8800000000000008</v>
      </c>
      <c r="H43" s="79" t="s">
        <v>133</v>
      </c>
      <c r="I43" s="80">
        <v>4.8000000000000001E-2</v>
      </c>
      <c r="J43" s="80">
        <v>4.8500000000000008E-2</v>
      </c>
      <c r="K43" s="102">
        <v>10268000</v>
      </c>
      <c r="L43" s="78">
        <v>111.373324</v>
      </c>
      <c r="M43" s="102">
        <v>11435.81287</v>
      </c>
      <c r="N43" s="98"/>
      <c r="O43" s="103">
        <f t="shared" si="0"/>
        <v>9.9251043035488724E-3</v>
      </c>
      <c r="P43" s="103">
        <f>M43/'סכום נכסי הקרן'!$C$42</f>
        <v>2.6737465288638965E-3</v>
      </c>
    </row>
    <row r="44" spans="2:16">
      <c r="B44" s="99" t="s">
        <v>1771</v>
      </c>
      <c r="C44" s="98">
        <v>88590000</v>
      </c>
      <c r="D44" s="98" t="s">
        <v>235</v>
      </c>
      <c r="E44" s="98"/>
      <c r="F44" s="86">
        <v>43132</v>
      </c>
      <c r="G44" s="102">
        <v>7.9599999999999991</v>
      </c>
      <c r="H44" s="79" t="s">
        <v>133</v>
      </c>
      <c r="I44" s="80">
        <v>4.8000000000000001E-2</v>
      </c>
      <c r="J44" s="80">
        <v>4.8499999999999995E-2</v>
      </c>
      <c r="K44" s="102">
        <v>59180000</v>
      </c>
      <c r="L44" s="78">
        <v>110.81933600000001</v>
      </c>
      <c r="M44" s="102">
        <v>65582.88334</v>
      </c>
      <c r="N44" s="98"/>
      <c r="O44" s="103">
        <f t="shared" si="0"/>
        <v>5.6919168324671768E-2</v>
      </c>
      <c r="P44" s="103">
        <f>M44/'סכום נכסי הקרן'!$C$42</f>
        <v>1.5333584824846024E-2</v>
      </c>
    </row>
    <row r="45" spans="2:16">
      <c r="B45" s="99" t="s">
        <v>1772</v>
      </c>
      <c r="C45" s="98">
        <v>88600000</v>
      </c>
      <c r="D45" s="98" t="s">
        <v>235</v>
      </c>
      <c r="E45" s="98"/>
      <c r="F45" s="86">
        <v>43161</v>
      </c>
      <c r="G45" s="102">
        <v>8.0400000000000009</v>
      </c>
      <c r="H45" s="79" t="s">
        <v>133</v>
      </c>
      <c r="I45" s="80">
        <v>4.8000000000000001E-2</v>
      </c>
      <c r="J45" s="80">
        <v>4.8500000000000008E-2</v>
      </c>
      <c r="K45" s="102">
        <v>4963000</v>
      </c>
      <c r="L45" s="78">
        <v>110.930634</v>
      </c>
      <c r="M45" s="102">
        <v>5505.4873799999996</v>
      </c>
      <c r="N45" s="98"/>
      <c r="O45" s="103">
        <f t="shared" si="0"/>
        <v>4.7781943539595547E-3</v>
      </c>
      <c r="P45" s="103">
        <f>M45/'סכום נכסי הקרן'!$C$42</f>
        <v>1.2872086959900548E-3</v>
      </c>
    </row>
    <row r="46" spans="2:16">
      <c r="B46" s="99" t="s">
        <v>1773</v>
      </c>
      <c r="C46" s="98">
        <v>88620000</v>
      </c>
      <c r="D46" s="98" t="s">
        <v>235</v>
      </c>
      <c r="E46" s="98"/>
      <c r="F46" s="86">
        <v>43221</v>
      </c>
      <c r="G46" s="102">
        <v>8.2100000000000009</v>
      </c>
      <c r="H46" s="79" t="s">
        <v>133</v>
      </c>
      <c r="I46" s="80">
        <v>4.8000000000000001E-2</v>
      </c>
      <c r="J46" s="80">
        <v>4.8500000000000008E-2</v>
      </c>
      <c r="K46" s="102">
        <v>12163000</v>
      </c>
      <c r="L46" s="78">
        <v>109.64055399999999</v>
      </c>
      <c r="M46" s="102">
        <v>13335.580529999999</v>
      </c>
      <c r="N46" s="98"/>
      <c r="O46" s="103">
        <f t="shared" si="0"/>
        <v>1.1573906395044532E-2</v>
      </c>
      <c r="P46" s="103">
        <f>M46/'סכום נכסי הקרן'!$C$42</f>
        <v>3.1179210920817086E-3</v>
      </c>
    </row>
    <row r="47" spans="2:16">
      <c r="B47" s="99" t="s">
        <v>1774</v>
      </c>
      <c r="C47" s="98">
        <v>88630000</v>
      </c>
      <c r="D47" s="98" t="s">
        <v>235</v>
      </c>
      <c r="E47" s="98"/>
      <c r="F47" s="86">
        <v>43252</v>
      </c>
      <c r="G47" s="102">
        <v>8.2900000000000009</v>
      </c>
      <c r="H47" s="79" t="s">
        <v>133</v>
      </c>
      <c r="I47" s="80">
        <v>4.8000000000000001E-2</v>
      </c>
      <c r="J47" s="80">
        <v>4.8499999999999995E-2</v>
      </c>
      <c r="K47" s="102">
        <v>4859000</v>
      </c>
      <c r="L47" s="78">
        <v>108.77424499999999</v>
      </c>
      <c r="M47" s="102">
        <v>5285.3405599999996</v>
      </c>
      <c r="N47" s="98"/>
      <c r="O47" s="103">
        <f t="shared" si="0"/>
        <v>4.5871296543677532E-3</v>
      </c>
      <c r="P47" s="103">
        <f>M47/'סכום נכסי הקרן'!$C$42</f>
        <v>1.2357373399520799E-3</v>
      </c>
    </row>
    <row r="48" spans="2:16">
      <c r="B48" s="99" t="s">
        <v>1775</v>
      </c>
      <c r="C48" s="98">
        <v>88640000</v>
      </c>
      <c r="D48" s="98" t="s">
        <v>235</v>
      </c>
      <c r="E48" s="98"/>
      <c r="F48" s="86">
        <v>43282</v>
      </c>
      <c r="G48" s="102">
        <v>8.18</v>
      </c>
      <c r="H48" s="79" t="s">
        <v>133</v>
      </c>
      <c r="I48" s="80">
        <v>4.8000000000000001E-2</v>
      </c>
      <c r="J48" s="80">
        <v>4.8499999999999995E-2</v>
      </c>
      <c r="K48" s="102">
        <v>11690000</v>
      </c>
      <c r="L48" s="78">
        <v>110.389383</v>
      </c>
      <c r="M48" s="102">
        <v>12904.518840000001</v>
      </c>
      <c r="N48" s="98"/>
      <c r="O48" s="103">
        <f t="shared" si="0"/>
        <v>1.119978937484236E-2</v>
      </c>
      <c r="P48" s="103">
        <f>M48/'סכום נכסי הקרן'!$C$42</f>
        <v>3.0171368530891988E-3</v>
      </c>
    </row>
    <row r="49" spans="2:16">
      <c r="B49" s="99" t="s">
        <v>1776</v>
      </c>
      <c r="C49" s="98">
        <v>88650000</v>
      </c>
      <c r="D49" s="98" t="s">
        <v>235</v>
      </c>
      <c r="E49" s="98"/>
      <c r="F49" s="86">
        <v>43313</v>
      </c>
      <c r="G49" s="102">
        <v>8.26</v>
      </c>
      <c r="H49" s="79" t="s">
        <v>133</v>
      </c>
      <c r="I49" s="80">
        <v>4.8000000000000001E-2</v>
      </c>
      <c r="J49" s="80">
        <v>4.8600000000000004E-2</v>
      </c>
      <c r="K49" s="102">
        <v>28670000</v>
      </c>
      <c r="L49" s="78">
        <v>109.821349</v>
      </c>
      <c r="M49" s="102">
        <v>31485.780770000001</v>
      </c>
      <c r="N49" s="98"/>
      <c r="O49" s="103">
        <f t="shared" si="0"/>
        <v>2.7326405369986033E-2</v>
      </c>
      <c r="P49" s="103">
        <f>M49/'סכום נכסי הקרן'!$C$42</f>
        <v>7.3615227880479582E-3</v>
      </c>
    </row>
    <row r="50" spans="2:16">
      <c r="B50" s="99" t="s">
        <v>1777</v>
      </c>
      <c r="C50" s="98">
        <v>88660000</v>
      </c>
      <c r="D50" s="98" t="s">
        <v>235</v>
      </c>
      <c r="E50" s="98"/>
      <c r="F50" s="86">
        <v>43345</v>
      </c>
      <c r="G50" s="102">
        <v>8.35</v>
      </c>
      <c r="H50" s="79" t="s">
        <v>133</v>
      </c>
      <c r="I50" s="80">
        <v>4.8000000000000001E-2</v>
      </c>
      <c r="J50" s="80">
        <v>4.8500000000000008E-2</v>
      </c>
      <c r="K50" s="102">
        <v>8162000</v>
      </c>
      <c r="L50" s="78">
        <v>109.40539200000001</v>
      </c>
      <c r="M50" s="102">
        <v>8929.6680899999992</v>
      </c>
      <c r="N50" s="98"/>
      <c r="O50" s="103">
        <f t="shared" si="0"/>
        <v>7.7500295078999524E-3</v>
      </c>
      <c r="P50" s="103">
        <f>M50/'סכום נכסי הקרן'!$C$42</f>
        <v>2.0877981592526879E-3</v>
      </c>
    </row>
    <row r="51" spans="2:16">
      <c r="B51" s="99" t="s">
        <v>1778</v>
      </c>
      <c r="C51" s="98">
        <v>88670000</v>
      </c>
      <c r="D51" s="98" t="s">
        <v>235</v>
      </c>
      <c r="E51" s="98"/>
      <c r="F51" s="86">
        <v>43375</v>
      </c>
      <c r="G51" s="102">
        <v>8.43</v>
      </c>
      <c r="H51" s="79" t="s">
        <v>133</v>
      </c>
      <c r="I51" s="80">
        <v>4.8000000000000001E-2</v>
      </c>
      <c r="J51" s="80">
        <v>4.8500000000000008E-2</v>
      </c>
      <c r="K51" s="102">
        <v>2115000</v>
      </c>
      <c r="L51" s="78">
        <v>108.86630100000001</v>
      </c>
      <c r="M51" s="102">
        <v>2302.5222599999997</v>
      </c>
      <c r="N51" s="98"/>
      <c r="O51" s="103">
        <f t="shared" si="0"/>
        <v>1.9983514815718629E-3</v>
      </c>
      <c r="P51" s="103">
        <f>M51/'סכום נכסי הקרן'!$C$42</f>
        <v>5.3834047218952554E-4</v>
      </c>
    </row>
    <row r="52" spans="2:16">
      <c r="B52" s="99" t="s">
        <v>1779</v>
      </c>
      <c r="C52" s="98">
        <v>88690000</v>
      </c>
      <c r="D52" s="98" t="s">
        <v>235</v>
      </c>
      <c r="E52" s="98"/>
      <c r="F52" s="86">
        <v>43435</v>
      </c>
      <c r="G52" s="102">
        <v>8.6</v>
      </c>
      <c r="H52" s="79" t="s">
        <v>133</v>
      </c>
      <c r="I52" s="80">
        <v>4.8000000000000001E-2</v>
      </c>
      <c r="J52" s="80">
        <v>4.87E-2</v>
      </c>
      <c r="K52" s="102">
        <v>22571000</v>
      </c>
      <c r="L52" s="78">
        <v>107.466142</v>
      </c>
      <c r="M52" s="102">
        <v>24256.18289</v>
      </c>
      <c r="N52" s="98"/>
      <c r="O52" s="103">
        <f t="shared" si="0"/>
        <v>2.1051861194822746E-2</v>
      </c>
      <c r="P52" s="103">
        <f>M52/'סכום נכסי הקרן'!$C$42</f>
        <v>5.6712089943130855E-3</v>
      </c>
    </row>
    <row r="53" spans="2:16">
      <c r="B53" s="99" t="s">
        <v>1780</v>
      </c>
      <c r="C53" s="98">
        <v>88710000</v>
      </c>
      <c r="D53" s="98" t="s">
        <v>235</v>
      </c>
      <c r="E53" s="98"/>
      <c r="F53" s="86">
        <v>43497</v>
      </c>
      <c r="G53" s="102">
        <v>8.5599999999999987</v>
      </c>
      <c r="H53" s="79" t="s">
        <v>133</v>
      </c>
      <c r="I53" s="80">
        <v>4.8000000000000001E-2</v>
      </c>
      <c r="J53" s="80">
        <v>4.8599999999999997E-2</v>
      </c>
      <c r="K53" s="102">
        <v>51855000</v>
      </c>
      <c r="L53" s="78">
        <v>109.86093200000001</v>
      </c>
      <c r="M53" s="102">
        <v>56968.386270000003</v>
      </c>
      <c r="N53" s="98"/>
      <c r="O53" s="103">
        <f t="shared" si="0"/>
        <v>4.9442674706394664E-2</v>
      </c>
      <c r="P53" s="103">
        <f>M53/'סכום נכסי הקרן'!$C$42</f>
        <v>1.3319475123974302E-2</v>
      </c>
    </row>
    <row r="54" spans="2:16">
      <c r="B54" s="99" t="s">
        <v>1781</v>
      </c>
      <c r="C54" s="98">
        <v>88720000</v>
      </c>
      <c r="D54" s="98" t="s">
        <v>235</v>
      </c>
      <c r="E54" s="98"/>
      <c r="F54" s="86">
        <v>43525</v>
      </c>
      <c r="G54" s="102">
        <v>8.64</v>
      </c>
      <c r="H54" s="79" t="s">
        <v>133</v>
      </c>
      <c r="I54" s="80">
        <v>4.8000000000000001E-2</v>
      </c>
      <c r="J54" s="80">
        <v>4.8599999999999997E-2</v>
      </c>
      <c r="K54" s="102">
        <v>33723000</v>
      </c>
      <c r="L54" s="78">
        <v>109.55328</v>
      </c>
      <c r="M54" s="102">
        <v>36944.652729999994</v>
      </c>
      <c r="N54" s="98"/>
      <c r="O54" s="103">
        <f t="shared" si="0"/>
        <v>3.2064142354547076E-2</v>
      </c>
      <c r="P54" s="103">
        <f>M54/'סכום נכסי הקרן'!$C$42</f>
        <v>8.6378325808438624E-3</v>
      </c>
    </row>
    <row r="55" spans="2:16">
      <c r="B55" s="99" t="s">
        <v>1782</v>
      </c>
      <c r="C55" s="98">
        <v>88730000</v>
      </c>
      <c r="D55" s="98" t="s">
        <v>235</v>
      </c>
      <c r="E55" s="98"/>
      <c r="F55" s="86">
        <v>43556</v>
      </c>
      <c r="G55" s="102">
        <v>8.7200000000000006</v>
      </c>
      <c r="H55" s="79" t="s">
        <v>133</v>
      </c>
      <c r="I55" s="80">
        <v>4.8000000000000001E-2</v>
      </c>
      <c r="J55" s="80">
        <v>4.8600000000000004E-2</v>
      </c>
      <c r="K55" s="102">
        <v>23801000</v>
      </c>
      <c r="L55" s="78">
        <v>109.019987</v>
      </c>
      <c r="M55" s="102">
        <v>25947.847129999998</v>
      </c>
      <c r="N55" s="98"/>
      <c r="O55" s="103">
        <f t="shared" si="0"/>
        <v>2.2520051013897997E-2</v>
      </c>
      <c r="P55" s="103">
        <f>M55/'סכום נכסי הקרן'!$C$42</f>
        <v>6.0667280047341761E-3</v>
      </c>
    </row>
    <row r="56" spans="2:16">
      <c r="B56" s="99" t="s">
        <v>1783</v>
      </c>
      <c r="C56" s="98">
        <v>88740000</v>
      </c>
      <c r="D56" s="98" t="s">
        <v>235</v>
      </c>
      <c r="E56" s="98"/>
      <c r="F56" s="86">
        <v>43586</v>
      </c>
      <c r="G56" s="102">
        <v>8.81</v>
      </c>
      <c r="H56" s="79" t="s">
        <v>133</v>
      </c>
      <c r="I56" s="80">
        <v>4.8000000000000001E-2</v>
      </c>
      <c r="J56" s="80">
        <v>4.8599999999999997E-2</v>
      </c>
      <c r="K56" s="102">
        <v>23357000</v>
      </c>
      <c r="L56" s="78">
        <v>108.116049</v>
      </c>
      <c r="M56" s="102">
        <v>25252.66546</v>
      </c>
      <c r="N56" s="98"/>
      <c r="O56" s="103">
        <f t="shared" si="0"/>
        <v>2.1916705133452046E-2</v>
      </c>
      <c r="P56" s="103">
        <f>M56/'סכום נכסי הקרן'!$C$42</f>
        <v>5.9041912792541359E-3</v>
      </c>
    </row>
    <row r="57" spans="2:16">
      <c r="B57" s="99" t="s">
        <v>1784</v>
      </c>
      <c r="C57" s="98">
        <v>88760000</v>
      </c>
      <c r="D57" s="98" t="s">
        <v>235</v>
      </c>
      <c r="E57" s="98"/>
      <c r="F57" s="86">
        <v>43647</v>
      </c>
      <c r="G57" s="102">
        <v>8.7700000000000014</v>
      </c>
      <c r="H57" s="79" t="s">
        <v>133</v>
      </c>
      <c r="I57" s="80">
        <v>4.8000000000000001E-2</v>
      </c>
      <c r="J57" s="80">
        <v>4.8499999999999995E-2</v>
      </c>
      <c r="K57" s="102">
        <v>13660000</v>
      </c>
      <c r="L57" s="78">
        <v>108.76675299999999</v>
      </c>
      <c r="M57" s="102">
        <v>14857.53851</v>
      </c>
      <c r="N57" s="98"/>
      <c r="O57" s="103">
        <f t="shared" si="0"/>
        <v>1.2894808710326869E-2</v>
      </c>
      <c r="P57" s="103">
        <f>M57/'סכום נכסי הקרן'!$C$42</f>
        <v>3.4737619852793348E-3</v>
      </c>
    </row>
    <row r="58" spans="2:16">
      <c r="B58" s="99" t="s">
        <v>1785</v>
      </c>
      <c r="C58" s="98">
        <v>88770000</v>
      </c>
      <c r="D58" s="98" t="s">
        <v>235</v>
      </c>
      <c r="E58" s="98"/>
      <c r="F58" s="86">
        <v>43678</v>
      </c>
      <c r="G58" s="102">
        <v>8.85</v>
      </c>
      <c r="H58" s="79" t="s">
        <v>133</v>
      </c>
      <c r="I58" s="80">
        <v>4.8000000000000001E-2</v>
      </c>
      <c r="J58" s="80">
        <v>4.8499999999999995E-2</v>
      </c>
      <c r="K58" s="102">
        <v>13905000</v>
      </c>
      <c r="L58" s="78">
        <v>108.980712</v>
      </c>
      <c r="M58" s="102">
        <v>15153.768</v>
      </c>
      <c r="N58" s="98"/>
      <c r="O58" s="103">
        <f t="shared" si="0"/>
        <v>1.3151905308483874E-2</v>
      </c>
      <c r="P58" s="103">
        <f>M58/'סכום נכסי הקרן'!$C$42</f>
        <v>3.5430218253657722E-3</v>
      </c>
    </row>
    <row r="59" spans="2:16">
      <c r="B59" s="99" t="s">
        <v>1786</v>
      </c>
      <c r="C59" s="98">
        <v>88790000</v>
      </c>
      <c r="D59" s="98" t="s">
        <v>235</v>
      </c>
      <c r="E59" s="98"/>
      <c r="F59" s="86">
        <v>43740</v>
      </c>
      <c r="G59" s="102">
        <v>9.0200000000000014</v>
      </c>
      <c r="H59" s="79" t="s">
        <v>133</v>
      </c>
      <c r="I59" s="80">
        <v>4.8000000000000001E-2</v>
      </c>
      <c r="J59" s="80">
        <v>4.8500000000000008E-2</v>
      </c>
      <c r="K59" s="102">
        <v>14328000</v>
      </c>
      <c r="L59" s="78">
        <v>108.21536999999999</v>
      </c>
      <c r="M59" s="102">
        <v>15505.098260000001</v>
      </c>
      <c r="N59" s="98"/>
      <c r="O59" s="103">
        <f t="shared" si="0"/>
        <v>1.3456823683341205E-2</v>
      </c>
      <c r="P59" s="103">
        <f>M59/'סכום נכסי הקרן'!$C$42</f>
        <v>3.6251644831583052E-3</v>
      </c>
    </row>
    <row r="60" spans="2:16">
      <c r="B60" s="99" t="s">
        <v>1787</v>
      </c>
      <c r="C60" s="98">
        <v>88800000</v>
      </c>
      <c r="D60" s="98" t="s">
        <v>235</v>
      </c>
      <c r="E60" s="98"/>
      <c r="F60" s="86">
        <v>43770</v>
      </c>
      <c r="G60" s="102">
        <v>9.1</v>
      </c>
      <c r="H60" s="79" t="s">
        <v>133</v>
      </c>
      <c r="I60" s="80">
        <v>4.8000000000000001E-2</v>
      </c>
      <c r="J60" s="80">
        <v>4.8600000000000004E-2</v>
      </c>
      <c r="K60" s="102">
        <v>34555000</v>
      </c>
      <c r="L60" s="78">
        <v>107.991789</v>
      </c>
      <c r="M60" s="102">
        <v>37316.562819999999</v>
      </c>
      <c r="N60" s="98"/>
      <c r="O60" s="103">
        <f t="shared" si="0"/>
        <v>3.2386921896041296E-2</v>
      </c>
      <c r="P60" s="103">
        <f>M60/'סכום נכסי הקרן'!$C$42</f>
        <v>8.7247868991324733E-3</v>
      </c>
    </row>
    <row r="61" spans="2:16">
      <c r="B61" s="99" t="s">
        <v>1788</v>
      </c>
      <c r="C61" s="98">
        <v>88810000</v>
      </c>
      <c r="D61" s="98" t="s">
        <v>235</v>
      </c>
      <c r="E61" s="98"/>
      <c r="F61" s="86">
        <v>43800</v>
      </c>
      <c r="G61" s="102">
        <v>9.19</v>
      </c>
      <c r="H61" s="79" t="s">
        <v>133</v>
      </c>
      <c r="I61" s="80">
        <v>4.8000000000000001E-2</v>
      </c>
      <c r="J61" s="80">
        <v>4.8499999999999988E-2</v>
      </c>
      <c r="K61" s="102">
        <v>9974000</v>
      </c>
      <c r="L61" s="78">
        <v>107.165159</v>
      </c>
      <c r="M61" s="102">
        <v>10688.652960000001</v>
      </c>
      <c r="N61" s="98"/>
      <c r="O61" s="103">
        <f t="shared" si="0"/>
        <v>9.2766466798994071E-3</v>
      </c>
      <c r="P61" s="103">
        <f>M61/'סכום נכסי הקרן'!$C$42</f>
        <v>2.4990570477943486E-3</v>
      </c>
    </row>
    <row r="62" spans="2:16">
      <c r="B62" s="99" t="s">
        <v>1789</v>
      </c>
      <c r="C62" s="98">
        <v>88820000</v>
      </c>
      <c r="D62" s="98" t="s">
        <v>235</v>
      </c>
      <c r="E62" s="98"/>
      <c r="F62" s="86">
        <v>43831</v>
      </c>
      <c r="G62" s="102">
        <v>9.0500000000000007</v>
      </c>
      <c r="H62" s="79" t="s">
        <v>133</v>
      </c>
      <c r="I62" s="80">
        <v>4.8000000000000001E-2</v>
      </c>
      <c r="J62" s="80">
        <v>4.8499999999999995E-2</v>
      </c>
      <c r="K62" s="102">
        <v>13959000</v>
      </c>
      <c r="L62" s="78">
        <v>109.737909</v>
      </c>
      <c r="M62" s="102">
        <v>15318.31474</v>
      </c>
      <c r="N62" s="98"/>
      <c r="O62" s="103">
        <f t="shared" si="0"/>
        <v>1.3294714881871807E-2</v>
      </c>
      <c r="P62" s="103">
        <f>M62/'סכום נכסי הקרן'!$C$42</f>
        <v>3.5814936226846164E-3</v>
      </c>
    </row>
    <row r="63" spans="2:16">
      <c r="B63" s="99" t="s">
        <v>1790</v>
      </c>
      <c r="C63" s="98">
        <v>88830000</v>
      </c>
      <c r="D63" s="98" t="s">
        <v>235</v>
      </c>
      <c r="E63" s="98"/>
      <c r="F63" s="86">
        <v>43863</v>
      </c>
      <c r="G63" s="102">
        <v>9.1399999999999988</v>
      </c>
      <c r="H63" s="79" t="s">
        <v>133</v>
      </c>
      <c r="I63" s="80">
        <v>4.8000000000000001E-2</v>
      </c>
      <c r="J63" s="80">
        <v>4.8499999999999995E-2</v>
      </c>
      <c r="K63" s="102">
        <v>23348000</v>
      </c>
      <c r="L63" s="78">
        <v>109.287454</v>
      </c>
      <c r="M63" s="102">
        <v>25516.434690000002</v>
      </c>
      <c r="N63" s="98"/>
      <c r="O63" s="103">
        <f t="shared" si="0"/>
        <v>2.2145629578926712E-2</v>
      </c>
      <c r="P63" s="103">
        <f>M63/'סכום נכסי הקרן'!$C$42</f>
        <v>5.9658617587513762E-3</v>
      </c>
    </row>
    <row r="64" spans="2:16">
      <c r="B64" s="99" t="s">
        <v>1791</v>
      </c>
      <c r="C64" s="98">
        <v>88880000</v>
      </c>
      <c r="D64" s="98" t="s">
        <v>235</v>
      </c>
      <c r="E64" s="98"/>
      <c r="F64" s="86">
        <v>44045</v>
      </c>
      <c r="G64" s="102">
        <v>9.41</v>
      </c>
      <c r="H64" s="79" t="s">
        <v>133</v>
      </c>
      <c r="I64" s="80">
        <v>4.8000000000000001E-2</v>
      </c>
      <c r="J64" s="80">
        <v>4.8499999999999995E-2</v>
      </c>
      <c r="K64" s="102">
        <v>7215000</v>
      </c>
      <c r="L64" s="78">
        <v>110.164934</v>
      </c>
      <c r="M64" s="102">
        <v>7948.4</v>
      </c>
      <c r="N64" s="98"/>
      <c r="O64" s="103">
        <f t="shared" si="0"/>
        <v>6.8983901663238617E-3</v>
      </c>
      <c r="P64" s="103">
        <f>M64/'סכום נכסי הקרן'!$C$42</f>
        <v>1.8583730908865242E-3</v>
      </c>
    </row>
    <row r="65" spans="2:16">
      <c r="B65" s="99" t="s">
        <v>1792</v>
      </c>
      <c r="C65" s="98">
        <v>88890000</v>
      </c>
      <c r="D65" s="98" t="s">
        <v>235</v>
      </c>
      <c r="E65" s="98"/>
      <c r="F65" s="86">
        <v>44075</v>
      </c>
      <c r="G65" s="102">
        <v>9.4899999999999984</v>
      </c>
      <c r="H65" s="79" t="s">
        <v>133</v>
      </c>
      <c r="I65" s="80">
        <v>4.8000000000000001E-2</v>
      </c>
      <c r="J65" s="80">
        <v>4.8499999999999995E-2</v>
      </c>
      <c r="K65" s="102">
        <v>50280000</v>
      </c>
      <c r="L65" s="78">
        <v>109.52297799999999</v>
      </c>
      <c r="M65" s="102">
        <v>55068.153200000001</v>
      </c>
      <c r="N65" s="98"/>
      <c r="O65" s="103">
        <f t="shared" si="0"/>
        <v>4.7793468687093749E-2</v>
      </c>
      <c r="P65" s="103">
        <f>M65/'סכום נכסי הקרן'!$C$42</f>
        <v>1.2875191745721987E-2</v>
      </c>
    </row>
    <row r="66" spans="2:16">
      <c r="B66" s="99" t="s">
        <v>1793</v>
      </c>
      <c r="C66" s="98">
        <v>88920000</v>
      </c>
      <c r="D66" s="98" t="s">
        <v>235</v>
      </c>
      <c r="E66" s="98"/>
      <c r="F66" s="86">
        <v>44166</v>
      </c>
      <c r="G66" s="102">
        <v>9.740000000000002</v>
      </c>
      <c r="H66" s="79" t="s">
        <v>133</v>
      </c>
      <c r="I66" s="80">
        <v>4.8000000000000001E-2</v>
      </c>
      <c r="J66" s="80">
        <v>4.8500000000000008E-2</v>
      </c>
      <c r="K66" s="102">
        <v>37190000</v>
      </c>
      <c r="L66" s="78">
        <v>108.019079</v>
      </c>
      <c r="M66" s="102">
        <v>40172.295619999997</v>
      </c>
      <c r="N66" s="98"/>
      <c r="O66" s="103">
        <f t="shared" si="0"/>
        <v>3.4865402982193039E-2</v>
      </c>
      <c r="P66" s="103">
        <f>M66/'סכום נכסי הקרן'!$C$42</f>
        <v>9.3924705826765858E-3</v>
      </c>
    </row>
    <row r="67" spans="2:16">
      <c r="B67" s="99" t="s">
        <v>1794</v>
      </c>
      <c r="C67" s="98">
        <v>88930000</v>
      </c>
      <c r="D67" s="98" t="s">
        <v>235</v>
      </c>
      <c r="E67" s="98"/>
      <c r="F67" s="86">
        <v>44197</v>
      </c>
      <c r="G67" s="102">
        <v>9.6</v>
      </c>
      <c r="H67" s="79" t="s">
        <v>133</v>
      </c>
      <c r="I67" s="80">
        <v>4.8000000000000001E-2</v>
      </c>
      <c r="J67" s="80">
        <v>4.8499999999999995E-2</v>
      </c>
      <c r="K67" s="102">
        <v>21063000</v>
      </c>
      <c r="L67" s="78">
        <v>110.395009</v>
      </c>
      <c r="M67" s="102">
        <v>23252.50071</v>
      </c>
      <c r="N67" s="98"/>
      <c r="O67" s="103">
        <f t="shared" si="0"/>
        <v>2.0180768738400513E-2</v>
      </c>
      <c r="P67" s="103">
        <f>M67/'סכום נכסי הקרן'!$C$42</f>
        <v>5.4365434068848828E-3</v>
      </c>
    </row>
    <row r="68" spans="2:16">
      <c r="B68" s="99" t="s">
        <v>1795</v>
      </c>
      <c r="C68" s="98">
        <v>88940000</v>
      </c>
      <c r="D68" s="98" t="s">
        <v>235</v>
      </c>
      <c r="E68" s="98"/>
      <c r="F68" s="86">
        <v>44228</v>
      </c>
      <c r="G68" s="102">
        <v>9.68</v>
      </c>
      <c r="H68" s="79" t="s">
        <v>133</v>
      </c>
      <c r="I68" s="80">
        <v>4.8000000000000001E-2</v>
      </c>
      <c r="J68" s="80">
        <v>4.8500000000000015E-2</v>
      </c>
      <c r="K68" s="102">
        <v>36471000</v>
      </c>
      <c r="L68" s="78">
        <v>110.069371</v>
      </c>
      <c r="M68" s="102">
        <v>40143.400259999995</v>
      </c>
      <c r="N68" s="98"/>
      <c r="O68" s="103">
        <f t="shared" si="0"/>
        <v>3.4840324794472695E-2</v>
      </c>
      <c r="P68" s="103">
        <f>M68/'סכום נכסי הקרן'!$C$42</f>
        <v>9.3857147123787305E-3</v>
      </c>
    </row>
    <row r="69" spans="2:16">
      <c r="B69" s="99" t="s">
        <v>1796</v>
      </c>
      <c r="C69" s="98">
        <v>88950000</v>
      </c>
      <c r="D69" s="98" t="s">
        <v>235</v>
      </c>
      <c r="E69" s="98"/>
      <c r="F69" s="86">
        <v>44256</v>
      </c>
      <c r="G69" s="102">
        <v>9.7600000000000016</v>
      </c>
      <c r="H69" s="79" t="s">
        <v>133</v>
      </c>
      <c r="I69" s="80">
        <v>4.8000000000000001E-2</v>
      </c>
      <c r="J69" s="80">
        <v>4.8499999999999995E-2</v>
      </c>
      <c r="K69" s="102">
        <v>22288000</v>
      </c>
      <c r="L69" s="78">
        <v>109.745773</v>
      </c>
      <c r="M69" s="102">
        <v>24460.137790000001</v>
      </c>
      <c r="N69" s="98"/>
      <c r="O69" s="103">
        <f t="shared" si="0"/>
        <v>2.1228872980406457E-2</v>
      </c>
      <c r="P69" s="103">
        <f>M69/'סכום נכסי הקרן'!$C$42</f>
        <v>5.7188946037331516E-3</v>
      </c>
    </row>
    <row r="70" spans="2:16">
      <c r="B70" s="99" t="s">
        <v>1797</v>
      </c>
      <c r="C70" s="98">
        <v>88960000</v>
      </c>
      <c r="D70" s="98" t="s">
        <v>235</v>
      </c>
      <c r="E70" s="98"/>
      <c r="F70" s="86">
        <v>44287</v>
      </c>
      <c r="G70" s="102">
        <v>9.85</v>
      </c>
      <c r="H70" s="79" t="s">
        <v>133</v>
      </c>
      <c r="I70" s="80">
        <v>4.8000000000000001E-2</v>
      </c>
      <c r="J70" s="80">
        <v>4.8499999999999995E-2</v>
      </c>
      <c r="K70" s="102">
        <v>22803000</v>
      </c>
      <c r="L70" s="78">
        <v>108.984976</v>
      </c>
      <c r="M70" s="102">
        <v>24851.844069999999</v>
      </c>
      <c r="N70" s="98"/>
      <c r="O70" s="103">
        <f t="shared" si="0"/>
        <v>2.1568833569964016E-2</v>
      </c>
      <c r="P70" s="103">
        <f>M70/'סכום נכסי הקרן'!$C$42</f>
        <v>5.8104773638211265E-3</v>
      </c>
    </row>
    <row r="71" spans="2:16">
      <c r="B71" s="99" t="s">
        <v>1798</v>
      </c>
      <c r="C71" s="98">
        <v>88970000</v>
      </c>
      <c r="D71" s="98" t="s">
        <v>235</v>
      </c>
      <c r="E71" s="98"/>
      <c r="F71" s="86">
        <v>44318</v>
      </c>
      <c r="G71" s="102">
        <v>9.9300000000000015</v>
      </c>
      <c r="H71" s="79" t="s">
        <v>133</v>
      </c>
      <c r="I71" s="80">
        <v>4.8000000000000001E-2</v>
      </c>
      <c r="J71" s="80">
        <v>4.8500000000000008E-2</v>
      </c>
      <c r="K71" s="102">
        <v>26155000</v>
      </c>
      <c r="L71" s="78">
        <v>107.893327</v>
      </c>
      <c r="M71" s="102">
        <v>28219.49958</v>
      </c>
      <c r="N71" s="98"/>
      <c r="O71" s="103">
        <f t="shared" si="0"/>
        <v>2.4491610689101249E-2</v>
      </c>
      <c r="P71" s="103">
        <f>M71/'סכום נכסי הקרן'!$C$42</f>
        <v>6.5978509709822821E-3</v>
      </c>
    </row>
    <row r="72" spans="2:16">
      <c r="B72" s="99" t="s">
        <v>1799</v>
      </c>
      <c r="C72" s="98">
        <v>88980000</v>
      </c>
      <c r="D72" s="98" t="s">
        <v>235</v>
      </c>
      <c r="E72" s="98"/>
      <c r="F72" s="86">
        <v>44348</v>
      </c>
      <c r="G72" s="102">
        <v>10.020000000000001</v>
      </c>
      <c r="H72" s="79" t="s">
        <v>133</v>
      </c>
      <c r="I72" s="80">
        <v>4.8000000000000001E-2</v>
      </c>
      <c r="J72" s="80">
        <v>4.8500000000000008E-2</v>
      </c>
      <c r="K72" s="102">
        <v>23448000</v>
      </c>
      <c r="L72" s="78">
        <v>107.162262</v>
      </c>
      <c r="M72" s="102">
        <v>25127.407079999997</v>
      </c>
      <c r="N72" s="98"/>
      <c r="O72" s="103">
        <f t="shared" si="0"/>
        <v>2.1807993798234684E-2</v>
      </c>
      <c r="P72" s="103">
        <f>M72/'סכום נכסי הקרן'!$C$42</f>
        <v>5.8749052842362653E-3</v>
      </c>
    </row>
    <row r="73" spans="2:16">
      <c r="B73" s="99" t="s">
        <v>1800</v>
      </c>
      <c r="C73" s="98">
        <v>88990000</v>
      </c>
      <c r="D73" s="98" t="s">
        <v>235</v>
      </c>
      <c r="E73" s="98"/>
      <c r="F73" s="86">
        <v>44378</v>
      </c>
      <c r="G73" s="102">
        <v>9.86</v>
      </c>
      <c r="H73" s="79" t="s">
        <v>133</v>
      </c>
      <c r="I73" s="80">
        <v>4.8000000000000001E-2</v>
      </c>
      <c r="J73" s="80">
        <v>4.8499999999999995E-2</v>
      </c>
      <c r="K73" s="102">
        <v>19169000</v>
      </c>
      <c r="L73" s="78">
        <v>108.869737</v>
      </c>
      <c r="M73" s="102">
        <v>20869.239799999999</v>
      </c>
      <c r="N73" s="98"/>
      <c r="O73" s="103">
        <f t="shared" si="0"/>
        <v>1.8112344448565066E-2</v>
      </c>
      <c r="P73" s="103">
        <f>M73/'סכום נכסי הקרן'!$C$42</f>
        <v>4.8793258607490904E-3</v>
      </c>
    </row>
    <row r="74" spans="2:16">
      <c r="B74" s="99" t="s">
        <v>1801</v>
      </c>
      <c r="C74" s="98">
        <v>89000000</v>
      </c>
      <c r="D74" s="98" t="s">
        <v>235</v>
      </c>
      <c r="E74" s="98"/>
      <c r="F74" s="86">
        <v>44409</v>
      </c>
      <c r="G74" s="102">
        <v>9.9399999999999977</v>
      </c>
      <c r="H74" s="79" t="s">
        <v>133</v>
      </c>
      <c r="I74" s="80">
        <v>4.8000000000000001E-2</v>
      </c>
      <c r="J74" s="80">
        <v>4.8499999999999995E-2</v>
      </c>
      <c r="K74" s="102">
        <v>17870000</v>
      </c>
      <c r="L74" s="78">
        <v>108.33330100000001</v>
      </c>
      <c r="M74" s="102">
        <v>19359.16087</v>
      </c>
      <c r="N74" s="98"/>
      <c r="O74" s="103">
        <f t="shared" si="0"/>
        <v>1.680175192163073E-2</v>
      </c>
      <c r="P74" s="103">
        <f>M74/'סכום נכסי הקרן'!$C$42</f>
        <v>4.5262623449941319E-3</v>
      </c>
    </row>
    <row r="75" spans="2:16">
      <c r="B75" s="99" t="s">
        <v>1802</v>
      </c>
      <c r="C75" s="98">
        <v>89010000</v>
      </c>
      <c r="D75" s="98" t="s">
        <v>235</v>
      </c>
      <c r="E75" s="98"/>
      <c r="F75" s="86">
        <v>44440</v>
      </c>
      <c r="G75" s="102">
        <v>10.029999999999999</v>
      </c>
      <c r="H75" s="79" t="s">
        <v>133</v>
      </c>
      <c r="I75" s="80">
        <v>4.8000000000000001E-2</v>
      </c>
      <c r="J75" s="80">
        <v>4.8500000000000008E-2</v>
      </c>
      <c r="K75" s="102">
        <v>26317000</v>
      </c>
      <c r="L75" s="78">
        <v>107.481909</v>
      </c>
      <c r="M75" s="102">
        <v>28286.014059999998</v>
      </c>
      <c r="N75" s="98"/>
      <c r="O75" s="103">
        <f t="shared" si="0"/>
        <v>2.4549338387097087E-2</v>
      </c>
      <c r="P75" s="103">
        <f>M75/'סכום נכסי הקרן'!$C$42</f>
        <v>6.6134023674628709E-3</v>
      </c>
    </row>
    <row r="76" spans="2:16">
      <c r="B76" s="99" t="s">
        <v>1803</v>
      </c>
      <c r="C76" s="98">
        <v>89030000</v>
      </c>
      <c r="D76" s="98" t="s">
        <v>235</v>
      </c>
      <c r="E76" s="98"/>
      <c r="F76" s="86">
        <v>44501</v>
      </c>
      <c r="G76" s="102">
        <v>10.199999999999999</v>
      </c>
      <c r="H76" s="79" t="s">
        <v>133</v>
      </c>
      <c r="I76" s="80">
        <v>4.8000000000000001E-2</v>
      </c>
      <c r="J76" s="80">
        <v>4.8499999999999995E-2</v>
      </c>
      <c r="K76" s="102">
        <v>33709000</v>
      </c>
      <c r="L76" s="78">
        <v>106.114334</v>
      </c>
      <c r="M76" s="102">
        <v>35770.080679999999</v>
      </c>
      <c r="N76" s="98"/>
      <c r="O76" s="103">
        <f t="shared" ref="O76:O79" si="1">IFERROR(M76/$M$11,0)</f>
        <v>3.1044735143113476E-2</v>
      </c>
      <c r="P76" s="103">
        <f>M76/'סכום נכסי הקרן'!$C$42</f>
        <v>8.3632121426390153E-3</v>
      </c>
    </row>
    <row r="77" spans="2:16">
      <c r="B77" s="99" t="s">
        <v>1804</v>
      </c>
      <c r="C77" s="98">
        <v>89040000</v>
      </c>
      <c r="D77" s="98" t="s">
        <v>235</v>
      </c>
      <c r="E77" s="98"/>
      <c r="F77" s="86">
        <v>44531</v>
      </c>
      <c r="G77" s="102">
        <v>10.280000000000001</v>
      </c>
      <c r="H77" s="79" t="s">
        <v>133</v>
      </c>
      <c r="I77" s="80">
        <v>4.8000000000000001E-2</v>
      </c>
      <c r="J77" s="80">
        <v>4.8500000000000008E-2</v>
      </c>
      <c r="K77" s="102">
        <v>17895000</v>
      </c>
      <c r="L77" s="78">
        <v>105.592493</v>
      </c>
      <c r="M77" s="102">
        <v>18895.776559999998</v>
      </c>
      <c r="N77" s="98"/>
      <c r="O77" s="103">
        <f t="shared" si="1"/>
        <v>1.6399582206048629E-2</v>
      </c>
      <c r="P77" s="103">
        <f>M77/'סכום נכסי הקרן'!$C$42</f>
        <v>4.4179209262880997E-3</v>
      </c>
    </row>
    <row r="78" spans="2:16">
      <c r="B78" s="99" t="s">
        <v>1805</v>
      </c>
      <c r="C78" s="98">
        <v>89050000</v>
      </c>
      <c r="D78" s="98" t="s">
        <v>235</v>
      </c>
      <c r="E78" s="98"/>
      <c r="F78" s="86">
        <v>44563</v>
      </c>
      <c r="G78" s="102">
        <v>10.119999999999999</v>
      </c>
      <c r="H78" s="79" t="s">
        <v>133</v>
      </c>
      <c r="I78" s="80">
        <v>4.8000000000000001E-2</v>
      </c>
      <c r="J78" s="80">
        <v>4.8499999999999995E-2</v>
      </c>
      <c r="K78" s="102">
        <v>37188000</v>
      </c>
      <c r="L78" s="78">
        <v>107.791239</v>
      </c>
      <c r="M78" s="102">
        <v>40085.405780000001</v>
      </c>
      <c r="N78" s="98"/>
      <c r="O78" s="103">
        <f t="shared" si="1"/>
        <v>3.478999157639949E-2</v>
      </c>
      <c r="P78" s="103">
        <f>M78/'סכום נכסי הקרן'!$C$42</f>
        <v>9.3721553317421304E-3</v>
      </c>
    </row>
    <row r="79" spans="2:16">
      <c r="B79" s="99" t="s">
        <v>1806</v>
      </c>
      <c r="C79" s="98">
        <v>71116727</v>
      </c>
      <c r="D79" s="98" t="s">
        <v>235</v>
      </c>
      <c r="E79" s="98"/>
      <c r="F79" s="86">
        <v>40969</v>
      </c>
      <c r="G79" s="102">
        <v>3.7700000000000005</v>
      </c>
      <c r="H79" s="79" t="s">
        <v>133</v>
      </c>
      <c r="I79" s="80">
        <v>4.8000000000000001E-2</v>
      </c>
      <c r="J79" s="80">
        <v>4.87E-2</v>
      </c>
      <c r="K79" s="102">
        <v>657000</v>
      </c>
      <c r="L79" s="78">
        <v>113.06272</v>
      </c>
      <c r="M79" s="102">
        <v>742.82206999999994</v>
      </c>
      <c r="N79" s="98"/>
      <c r="O79" s="103">
        <f t="shared" si="1"/>
        <v>6.4469282660866779E-4</v>
      </c>
      <c r="P79" s="103">
        <f>M79/'סכום נכסי הקרן'!$C$42</f>
        <v>1.7367527379153364E-4</v>
      </c>
    </row>
    <row r="80" spans="2:16">
      <c r="B80" s="120"/>
      <c r="C80" s="120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</row>
    <row r="81" spans="2:16">
      <c r="B81" s="120"/>
      <c r="C81" s="120"/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</row>
    <row r="82" spans="2:16">
      <c r="B82" s="120"/>
      <c r="C82" s="120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</row>
    <row r="83" spans="2:16">
      <c r="B83" s="128" t="s">
        <v>113</v>
      </c>
      <c r="C83" s="120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</row>
    <row r="84" spans="2:16">
      <c r="B84" s="128" t="s">
        <v>204</v>
      </c>
      <c r="C84" s="120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</row>
    <row r="85" spans="2:16">
      <c r="B85" s="128" t="s">
        <v>212</v>
      </c>
      <c r="C85" s="120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</row>
    <row r="86" spans="2:16">
      <c r="B86" s="120"/>
      <c r="C86" s="120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</row>
    <row r="87" spans="2:16">
      <c r="B87" s="120"/>
      <c r="C87" s="120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</row>
    <row r="88" spans="2:16">
      <c r="B88" s="120"/>
      <c r="C88" s="120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</row>
    <row r="89" spans="2:16">
      <c r="B89" s="120"/>
      <c r="C89" s="120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</row>
    <row r="90" spans="2:16">
      <c r="B90" s="120"/>
      <c r="C90" s="120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</row>
    <row r="91" spans="2:16">
      <c r="B91" s="120"/>
      <c r="C91" s="120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</row>
    <row r="92" spans="2:16">
      <c r="B92" s="120"/>
      <c r="C92" s="120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</row>
    <row r="93" spans="2:16">
      <c r="B93" s="120"/>
      <c r="C93" s="120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</row>
    <row r="94" spans="2:16">
      <c r="B94" s="120"/>
      <c r="C94" s="120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</row>
    <row r="95" spans="2:16">
      <c r="B95" s="120"/>
      <c r="C95" s="120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</row>
    <row r="96" spans="2:16">
      <c r="B96" s="120"/>
      <c r="C96" s="120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</row>
    <row r="97" spans="2:16">
      <c r="B97" s="120"/>
      <c r="C97" s="120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</row>
    <row r="98" spans="2:16">
      <c r="B98" s="120"/>
      <c r="C98" s="120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</row>
    <row r="99" spans="2:16">
      <c r="B99" s="120"/>
      <c r="C99" s="120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</row>
    <row r="100" spans="2:16">
      <c r="B100" s="120"/>
      <c r="C100" s="120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</row>
    <row r="101" spans="2:16">
      <c r="B101" s="120"/>
      <c r="C101" s="120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</row>
    <row r="102" spans="2:16">
      <c r="B102" s="120"/>
      <c r="C102" s="120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</row>
    <row r="103" spans="2:16">
      <c r="B103" s="120"/>
      <c r="C103" s="120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</row>
    <row r="104" spans="2:16">
      <c r="B104" s="120"/>
      <c r="C104" s="120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</row>
    <row r="105" spans="2:16">
      <c r="B105" s="120"/>
      <c r="C105" s="120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</row>
    <row r="106" spans="2:16">
      <c r="B106" s="120"/>
      <c r="C106" s="120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</row>
    <row r="107" spans="2:16">
      <c r="B107" s="120"/>
      <c r="C107" s="120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</row>
    <row r="108" spans="2:16">
      <c r="B108" s="120"/>
      <c r="C108" s="120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</row>
    <row r="109" spans="2:16">
      <c r="B109" s="120"/>
      <c r="C109" s="120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</row>
    <row r="110" spans="2:16">
      <c r="B110" s="120"/>
      <c r="C110" s="120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</row>
    <row r="111" spans="2:16">
      <c r="B111" s="120"/>
      <c r="C111" s="120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</row>
    <row r="112" spans="2:16">
      <c r="B112" s="120"/>
      <c r="C112" s="120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</row>
    <row r="113" spans="2:16">
      <c r="B113" s="120"/>
      <c r="C113" s="120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</row>
    <row r="114" spans="2:16">
      <c r="B114" s="120"/>
      <c r="C114" s="120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</row>
    <row r="115" spans="2:16">
      <c r="B115" s="120"/>
      <c r="C115" s="120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</row>
    <row r="116" spans="2:16">
      <c r="B116" s="120"/>
      <c r="C116" s="120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</row>
    <row r="117" spans="2:16">
      <c r="B117" s="120"/>
      <c r="C117" s="120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</row>
    <row r="118" spans="2:16">
      <c r="B118" s="120"/>
      <c r="C118" s="120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</row>
    <row r="119" spans="2:16">
      <c r="B119" s="120"/>
      <c r="C119" s="120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</row>
    <row r="120" spans="2:16">
      <c r="B120" s="120"/>
      <c r="C120" s="120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</row>
    <row r="121" spans="2:16">
      <c r="B121" s="120"/>
      <c r="C121" s="120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</row>
    <row r="122" spans="2:16">
      <c r="B122" s="120"/>
      <c r="C122" s="120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</row>
    <row r="123" spans="2:16">
      <c r="B123" s="120"/>
      <c r="C123" s="120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</row>
    <row r="124" spans="2:16">
      <c r="B124" s="120"/>
      <c r="C124" s="120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</row>
    <row r="125" spans="2:16">
      <c r="B125" s="120"/>
      <c r="C125" s="120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</row>
    <row r="126" spans="2:16">
      <c r="B126" s="120"/>
      <c r="C126" s="120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</row>
    <row r="127" spans="2:16">
      <c r="B127" s="120"/>
      <c r="C127" s="120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</row>
    <row r="128" spans="2:16">
      <c r="B128" s="120"/>
      <c r="C128" s="120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</row>
    <row r="129" spans="2:16">
      <c r="B129" s="120"/>
      <c r="C129" s="120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</row>
    <row r="130" spans="2:16">
      <c r="B130" s="120"/>
      <c r="C130" s="120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</row>
    <row r="131" spans="2:16">
      <c r="B131" s="120"/>
      <c r="C131" s="120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</row>
    <row r="132" spans="2:16">
      <c r="B132" s="120"/>
      <c r="C132" s="120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</row>
    <row r="133" spans="2:16">
      <c r="B133" s="120"/>
      <c r="C133" s="120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</row>
    <row r="134" spans="2:16">
      <c r="B134" s="120"/>
      <c r="C134" s="120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</row>
    <row r="135" spans="2:16">
      <c r="B135" s="120"/>
      <c r="C135" s="120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</row>
    <row r="136" spans="2:16">
      <c r="B136" s="120"/>
      <c r="C136" s="120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</row>
    <row r="137" spans="2:16">
      <c r="B137" s="120"/>
      <c r="C137" s="120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</row>
    <row r="138" spans="2:16">
      <c r="B138" s="120"/>
      <c r="C138" s="120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</row>
    <row r="139" spans="2:16">
      <c r="B139" s="120"/>
      <c r="C139" s="120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</row>
    <row r="140" spans="2:16">
      <c r="B140" s="120"/>
      <c r="C140" s="120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</row>
    <row r="141" spans="2:16">
      <c r="B141" s="120"/>
      <c r="C141" s="120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</row>
    <row r="142" spans="2:16">
      <c r="B142" s="120"/>
      <c r="C142" s="120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</row>
    <row r="143" spans="2:16">
      <c r="B143" s="120"/>
      <c r="C143" s="120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</row>
    <row r="144" spans="2:16">
      <c r="B144" s="120"/>
      <c r="C144" s="120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</row>
    <row r="145" spans="2:16">
      <c r="B145" s="120"/>
      <c r="C145" s="120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</row>
    <row r="146" spans="2:16">
      <c r="B146" s="120"/>
      <c r="C146" s="120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</row>
    <row r="147" spans="2:16">
      <c r="B147" s="120"/>
      <c r="C147" s="120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</row>
    <row r="148" spans="2:16">
      <c r="B148" s="120"/>
      <c r="C148" s="120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</row>
    <row r="149" spans="2:16">
      <c r="B149" s="120"/>
      <c r="C149" s="120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</row>
    <row r="150" spans="2:16">
      <c r="B150" s="120"/>
      <c r="C150" s="120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</row>
    <row r="151" spans="2:16">
      <c r="B151" s="120"/>
      <c r="C151" s="120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</row>
    <row r="152" spans="2:16">
      <c r="B152" s="120"/>
      <c r="C152" s="120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</row>
    <row r="153" spans="2:16">
      <c r="B153" s="120"/>
      <c r="C153" s="120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</row>
    <row r="154" spans="2:16">
      <c r="B154" s="120"/>
      <c r="C154" s="120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</row>
    <row r="155" spans="2:16">
      <c r="B155" s="120"/>
      <c r="C155" s="120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</row>
    <row r="156" spans="2:16">
      <c r="B156" s="120"/>
      <c r="C156" s="120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</row>
    <row r="157" spans="2:16">
      <c r="B157" s="120"/>
      <c r="C157" s="120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</row>
    <row r="158" spans="2:16">
      <c r="B158" s="120"/>
      <c r="C158" s="120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</row>
    <row r="159" spans="2:16">
      <c r="B159" s="120"/>
      <c r="C159" s="120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</row>
    <row r="160" spans="2:16">
      <c r="B160" s="120"/>
      <c r="C160" s="120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</row>
    <row r="161" spans="2:16">
      <c r="B161" s="120"/>
      <c r="C161" s="120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</row>
    <row r="162" spans="2:16">
      <c r="B162" s="120"/>
      <c r="C162" s="120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</row>
    <row r="163" spans="2:16">
      <c r="B163" s="120"/>
      <c r="C163" s="120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</row>
    <row r="164" spans="2:16">
      <c r="B164" s="120"/>
      <c r="C164" s="120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</row>
    <row r="165" spans="2:16">
      <c r="B165" s="120"/>
      <c r="C165" s="120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</row>
    <row r="166" spans="2:16">
      <c r="B166" s="120"/>
      <c r="C166" s="120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</row>
    <row r="167" spans="2:16">
      <c r="B167" s="120"/>
      <c r="C167" s="120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</row>
    <row r="168" spans="2:16">
      <c r="B168" s="120"/>
      <c r="C168" s="120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</row>
    <row r="169" spans="2:16">
      <c r="B169" s="120"/>
      <c r="C169" s="120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</row>
    <row r="170" spans="2:16">
      <c r="B170" s="120"/>
      <c r="C170" s="120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</row>
    <row r="171" spans="2:16">
      <c r="B171" s="120"/>
      <c r="C171" s="120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</row>
    <row r="172" spans="2:16">
      <c r="B172" s="120"/>
      <c r="C172" s="120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</row>
    <row r="173" spans="2:16">
      <c r="B173" s="120"/>
      <c r="C173" s="120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</row>
    <row r="174" spans="2:16">
      <c r="B174" s="120"/>
      <c r="C174" s="120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</row>
    <row r="175" spans="2:16">
      <c r="B175" s="120"/>
      <c r="C175" s="120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</row>
    <row r="176" spans="2:16">
      <c r="B176" s="120"/>
      <c r="C176" s="120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</row>
    <row r="177" spans="2:16">
      <c r="B177" s="120"/>
      <c r="C177" s="120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</row>
    <row r="178" spans="2:16">
      <c r="B178" s="120"/>
      <c r="C178" s="120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</row>
    <row r="179" spans="2:16">
      <c r="B179" s="120"/>
      <c r="C179" s="120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</row>
    <row r="180" spans="2:16">
      <c r="B180" s="120"/>
      <c r="C180" s="120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</row>
    <row r="181" spans="2:16">
      <c r="B181" s="120"/>
      <c r="C181" s="120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</row>
    <row r="182" spans="2:16">
      <c r="B182" s="120"/>
      <c r="C182" s="120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</row>
    <row r="183" spans="2:16">
      <c r="B183" s="120"/>
      <c r="C183" s="120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</row>
    <row r="184" spans="2:16">
      <c r="B184" s="120"/>
      <c r="C184" s="120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</row>
    <row r="185" spans="2:16">
      <c r="B185" s="120"/>
      <c r="C185" s="120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</row>
    <row r="186" spans="2:16">
      <c r="B186" s="120"/>
      <c r="C186" s="120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</row>
    <row r="187" spans="2:16">
      <c r="B187" s="120"/>
      <c r="C187" s="120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</row>
    <row r="188" spans="2:16">
      <c r="B188" s="120"/>
      <c r="C188" s="120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</row>
    <row r="189" spans="2:16">
      <c r="B189" s="120"/>
      <c r="C189" s="120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</row>
    <row r="190" spans="2:16">
      <c r="B190" s="120"/>
      <c r="C190" s="120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</row>
    <row r="191" spans="2:16">
      <c r="B191" s="120"/>
      <c r="C191" s="120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</row>
    <row r="192" spans="2:16">
      <c r="B192" s="120"/>
      <c r="C192" s="120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</row>
    <row r="193" spans="2:16">
      <c r="B193" s="120"/>
      <c r="C193" s="120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</row>
    <row r="194" spans="2:16">
      <c r="B194" s="120"/>
      <c r="C194" s="120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</row>
    <row r="195" spans="2:16">
      <c r="B195" s="120"/>
      <c r="C195" s="120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</row>
    <row r="196" spans="2:16">
      <c r="B196" s="120"/>
      <c r="C196" s="120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</row>
    <row r="197" spans="2:16">
      <c r="B197" s="120"/>
      <c r="C197" s="120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</row>
    <row r="198" spans="2:16">
      <c r="B198" s="120"/>
      <c r="C198" s="120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</row>
    <row r="199" spans="2:16">
      <c r="B199" s="120"/>
      <c r="C199" s="120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</row>
    <row r="200" spans="2:16">
      <c r="B200" s="120"/>
      <c r="C200" s="120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</row>
    <row r="201" spans="2:16">
      <c r="B201" s="120"/>
      <c r="C201" s="120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</row>
    <row r="202" spans="2:16">
      <c r="B202" s="120"/>
      <c r="C202" s="120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</row>
    <row r="203" spans="2:16">
      <c r="B203" s="120"/>
      <c r="C203" s="120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</row>
    <row r="204" spans="2:16">
      <c r="B204" s="120"/>
      <c r="C204" s="120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</row>
    <row r="205" spans="2:16">
      <c r="B205" s="120"/>
      <c r="C205" s="120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</row>
    <row r="206" spans="2:16">
      <c r="B206" s="120"/>
      <c r="C206" s="120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</row>
    <row r="207" spans="2:16">
      <c r="B207" s="120"/>
      <c r="C207" s="120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</row>
    <row r="208" spans="2:16">
      <c r="B208" s="120"/>
      <c r="C208" s="120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</row>
    <row r="209" spans="2:16">
      <c r="B209" s="120"/>
      <c r="C209" s="120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</row>
    <row r="210" spans="2:16">
      <c r="B210" s="120"/>
      <c r="C210" s="120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</row>
    <row r="211" spans="2:16">
      <c r="B211" s="120"/>
      <c r="C211" s="120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</row>
    <row r="212" spans="2:16">
      <c r="B212" s="120"/>
      <c r="C212" s="120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</row>
    <row r="213" spans="2:16">
      <c r="B213" s="120"/>
      <c r="C213" s="120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</row>
    <row r="214" spans="2:16">
      <c r="B214" s="120"/>
      <c r="C214" s="120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</row>
    <row r="215" spans="2:16">
      <c r="B215" s="120"/>
      <c r="C215" s="120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</row>
    <row r="216" spans="2:16">
      <c r="B216" s="120"/>
      <c r="C216" s="120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</row>
    <row r="217" spans="2:16">
      <c r="B217" s="120"/>
      <c r="C217" s="120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</row>
    <row r="218" spans="2:16">
      <c r="B218" s="120"/>
      <c r="C218" s="120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</row>
    <row r="219" spans="2:16">
      <c r="B219" s="120"/>
      <c r="C219" s="120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</row>
    <row r="220" spans="2:16">
      <c r="B220" s="120"/>
      <c r="C220" s="120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</row>
    <row r="221" spans="2:16">
      <c r="B221" s="120"/>
      <c r="C221" s="120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</row>
    <row r="222" spans="2:16">
      <c r="B222" s="120"/>
      <c r="C222" s="120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</row>
    <row r="223" spans="2:16">
      <c r="B223" s="120"/>
      <c r="C223" s="120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</row>
    <row r="224" spans="2:16">
      <c r="B224" s="120"/>
      <c r="C224" s="120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</row>
    <row r="225" spans="2:16">
      <c r="B225" s="120"/>
      <c r="C225" s="120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</row>
    <row r="226" spans="2:16">
      <c r="B226" s="120"/>
      <c r="C226" s="120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</row>
    <row r="227" spans="2:16">
      <c r="B227" s="120"/>
      <c r="C227" s="120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</row>
    <row r="228" spans="2:16">
      <c r="B228" s="120"/>
      <c r="C228" s="120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</row>
    <row r="229" spans="2:16">
      <c r="B229" s="120"/>
      <c r="C229" s="120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</row>
    <row r="230" spans="2:16">
      <c r="B230" s="120"/>
      <c r="C230" s="120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</row>
    <row r="231" spans="2:16">
      <c r="B231" s="120"/>
      <c r="C231" s="120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</row>
    <row r="232" spans="2:16">
      <c r="B232" s="120"/>
      <c r="C232" s="120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</row>
    <row r="233" spans="2:16">
      <c r="B233" s="120"/>
      <c r="C233" s="120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</row>
    <row r="234" spans="2:16">
      <c r="B234" s="120"/>
      <c r="C234" s="120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</row>
    <row r="235" spans="2:16">
      <c r="B235" s="120"/>
      <c r="C235" s="120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</row>
    <row r="236" spans="2:16">
      <c r="B236" s="120"/>
      <c r="C236" s="120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</row>
    <row r="237" spans="2:16">
      <c r="B237" s="120"/>
      <c r="C237" s="120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</row>
    <row r="238" spans="2:16">
      <c r="B238" s="120"/>
      <c r="C238" s="120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</row>
    <row r="239" spans="2:16">
      <c r="B239" s="120"/>
      <c r="C239" s="120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</row>
    <row r="240" spans="2:16">
      <c r="B240" s="120"/>
      <c r="C240" s="120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</row>
    <row r="241" spans="2:16">
      <c r="B241" s="120"/>
      <c r="C241" s="120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</row>
    <row r="242" spans="2:16">
      <c r="B242" s="120"/>
      <c r="C242" s="120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</row>
    <row r="243" spans="2:16">
      <c r="B243" s="120"/>
      <c r="C243" s="120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</row>
    <row r="244" spans="2:16">
      <c r="B244" s="120"/>
      <c r="C244" s="120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</row>
    <row r="245" spans="2:16">
      <c r="B245" s="120"/>
      <c r="C245" s="120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</row>
    <row r="246" spans="2:16">
      <c r="B246" s="120"/>
      <c r="C246" s="120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</row>
    <row r="247" spans="2:16">
      <c r="B247" s="120"/>
      <c r="C247" s="120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</row>
    <row r="248" spans="2:16">
      <c r="B248" s="120"/>
      <c r="C248" s="120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</row>
    <row r="249" spans="2:16">
      <c r="B249" s="120"/>
      <c r="C249" s="120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</row>
    <row r="250" spans="2:16">
      <c r="B250" s="120"/>
      <c r="C250" s="120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</row>
    <row r="251" spans="2:16">
      <c r="B251" s="120"/>
      <c r="C251" s="120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</row>
    <row r="252" spans="2:16">
      <c r="B252" s="120"/>
      <c r="C252" s="120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</row>
    <row r="253" spans="2:16">
      <c r="B253" s="120"/>
      <c r="C253" s="120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</row>
    <row r="254" spans="2:16">
      <c r="B254" s="120"/>
      <c r="C254" s="120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</row>
    <row r="255" spans="2:16">
      <c r="B255" s="120"/>
      <c r="C255" s="120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</row>
    <row r="256" spans="2:16">
      <c r="B256" s="120"/>
      <c r="C256" s="120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</row>
    <row r="257" spans="2:16">
      <c r="B257" s="120"/>
      <c r="C257" s="120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</row>
    <row r="258" spans="2:16">
      <c r="B258" s="120"/>
      <c r="C258" s="120"/>
      <c r="D258" s="121"/>
      <c r="E258" s="121"/>
      <c r="F258" s="121"/>
      <c r="G258" s="121"/>
      <c r="H258" s="121"/>
      <c r="I258" s="121"/>
      <c r="J258" s="121"/>
      <c r="K258" s="121"/>
      <c r="L258" s="121"/>
      <c r="M258" s="121"/>
      <c r="N258" s="121"/>
      <c r="O258" s="121"/>
      <c r="P258" s="121"/>
    </row>
    <row r="259" spans="2:16">
      <c r="B259" s="120"/>
      <c r="C259" s="120"/>
      <c r="D259" s="121"/>
      <c r="E259" s="121"/>
      <c r="F259" s="121"/>
      <c r="G259" s="121"/>
      <c r="H259" s="121"/>
      <c r="I259" s="121"/>
      <c r="J259" s="121"/>
      <c r="K259" s="121"/>
      <c r="L259" s="121"/>
      <c r="M259" s="121"/>
      <c r="N259" s="121"/>
      <c r="O259" s="121"/>
      <c r="P259" s="121"/>
    </row>
    <row r="260" spans="2:16">
      <c r="B260" s="120"/>
      <c r="C260" s="120"/>
      <c r="D260" s="121"/>
      <c r="E260" s="121"/>
      <c r="F260" s="121"/>
      <c r="G260" s="121"/>
      <c r="H260" s="121"/>
      <c r="I260" s="121"/>
      <c r="J260" s="121"/>
      <c r="K260" s="121"/>
      <c r="L260" s="121"/>
      <c r="M260" s="121"/>
      <c r="N260" s="121"/>
      <c r="O260" s="121"/>
      <c r="P260" s="121"/>
    </row>
    <row r="261" spans="2:16">
      <c r="B261" s="120"/>
      <c r="C261" s="120"/>
      <c r="D261" s="121"/>
      <c r="E261" s="121"/>
      <c r="F261" s="121"/>
      <c r="G261" s="121"/>
      <c r="H261" s="121"/>
      <c r="I261" s="121"/>
      <c r="J261" s="121"/>
      <c r="K261" s="121"/>
      <c r="L261" s="121"/>
      <c r="M261" s="121"/>
      <c r="N261" s="121"/>
      <c r="O261" s="121"/>
      <c r="P261" s="121"/>
    </row>
    <row r="262" spans="2:16">
      <c r="B262" s="120"/>
      <c r="C262" s="120"/>
      <c r="D262" s="121"/>
      <c r="E262" s="121"/>
      <c r="F262" s="121"/>
      <c r="G262" s="121"/>
      <c r="H262" s="121"/>
      <c r="I262" s="121"/>
      <c r="J262" s="121"/>
      <c r="K262" s="121"/>
      <c r="L262" s="121"/>
      <c r="M262" s="121"/>
      <c r="N262" s="121"/>
      <c r="O262" s="121"/>
      <c r="P262" s="121"/>
    </row>
    <row r="263" spans="2:16">
      <c r="B263" s="120"/>
      <c r="C263" s="120"/>
      <c r="D263" s="121"/>
      <c r="E263" s="121"/>
      <c r="F263" s="121"/>
      <c r="G263" s="121"/>
      <c r="H263" s="121"/>
      <c r="I263" s="121"/>
      <c r="J263" s="121"/>
      <c r="K263" s="121"/>
      <c r="L263" s="121"/>
      <c r="M263" s="121"/>
      <c r="N263" s="121"/>
      <c r="O263" s="121"/>
      <c r="P263" s="121"/>
    </row>
    <row r="264" spans="2:16">
      <c r="B264" s="120"/>
      <c r="C264" s="120"/>
      <c r="D264" s="121"/>
      <c r="E264" s="121"/>
      <c r="F264" s="121"/>
      <c r="G264" s="121"/>
      <c r="H264" s="121"/>
      <c r="I264" s="121"/>
      <c r="J264" s="121"/>
      <c r="K264" s="121"/>
      <c r="L264" s="121"/>
      <c r="M264" s="121"/>
      <c r="N264" s="121"/>
      <c r="O264" s="121"/>
      <c r="P264" s="121"/>
    </row>
    <row r="265" spans="2:16">
      <c r="B265" s="120"/>
      <c r="C265" s="120"/>
      <c r="D265" s="121"/>
      <c r="E265" s="121"/>
      <c r="F265" s="121"/>
      <c r="G265" s="121"/>
      <c r="H265" s="121"/>
      <c r="I265" s="121"/>
      <c r="J265" s="121"/>
      <c r="K265" s="121"/>
      <c r="L265" s="121"/>
      <c r="M265" s="121"/>
      <c r="N265" s="121"/>
      <c r="O265" s="121"/>
      <c r="P265" s="121"/>
    </row>
    <row r="266" spans="2:16">
      <c r="B266" s="120"/>
      <c r="C266" s="120"/>
      <c r="D266" s="121"/>
      <c r="E266" s="121"/>
      <c r="F266" s="121"/>
      <c r="G266" s="121"/>
      <c r="H266" s="121"/>
      <c r="I266" s="121"/>
      <c r="J266" s="121"/>
      <c r="K266" s="121"/>
      <c r="L266" s="121"/>
      <c r="M266" s="121"/>
      <c r="N266" s="121"/>
      <c r="O266" s="121"/>
      <c r="P266" s="121"/>
    </row>
    <row r="267" spans="2:16">
      <c r="B267" s="120"/>
      <c r="C267" s="120"/>
      <c r="D267" s="121"/>
      <c r="E267" s="121"/>
      <c r="F267" s="121"/>
      <c r="G267" s="121"/>
      <c r="H267" s="121"/>
      <c r="I267" s="121"/>
      <c r="J267" s="121"/>
      <c r="K267" s="121"/>
      <c r="L267" s="121"/>
      <c r="M267" s="121"/>
      <c r="N267" s="121"/>
      <c r="O267" s="121"/>
      <c r="P267" s="121"/>
    </row>
    <row r="268" spans="2:16">
      <c r="B268" s="120"/>
      <c r="C268" s="120"/>
      <c r="D268" s="121"/>
      <c r="E268" s="121"/>
      <c r="F268" s="121"/>
      <c r="G268" s="121"/>
      <c r="H268" s="121"/>
      <c r="I268" s="121"/>
      <c r="J268" s="121"/>
      <c r="K268" s="121"/>
      <c r="L268" s="121"/>
      <c r="M268" s="121"/>
      <c r="N268" s="121"/>
      <c r="O268" s="121"/>
      <c r="P268" s="121"/>
    </row>
    <row r="269" spans="2:16">
      <c r="B269" s="120"/>
      <c r="C269" s="120"/>
      <c r="D269" s="121"/>
      <c r="E269" s="121"/>
      <c r="F269" s="121"/>
      <c r="G269" s="121"/>
      <c r="H269" s="121"/>
      <c r="I269" s="121"/>
      <c r="J269" s="121"/>
      <c r="K269" s="121"/>
      <c r="L269" s="121"/>
      <c r="M269" s="121"/>
      <c r="N269" s="121"/>
      <c r="O269" s="121"/>
      <c r="P269" s="121"/>
    </row>
    <row r="270" spans="2:16">
      <c r="B270" s="120"/>
      <c r="C270" s="120"/>
      <c r="D270" s="121"/>
      <c r="E270" s="121"/>
      <c r="F270" s="121"/>
      <c r="G270" s="121"/>
      <c r="H270" s="121"/>
      <c r="I270" s="121"/>
      <c r="J270" s="121"/>
      <c r="K270" s="121"/>
      <c r="L270" s="121"/>
      <c r="M270" s="121"/>
      <c r="N270" s="121"/>
      <c r="O270" s="121"/>
      <c r="P270" s="121"/>
    </row>
    <row r="271" spans="2:16">
      <c r="B271" s="120"/>
      <c r="C271" s="120"/>
      <c r="D271" s="121"/>
      <c r="E271" s="121"/>
      <c r="F271" s="121"/>
      <c r="G271" s="121"/>
      <c r="H271" s="121"/>
      <c r="I271" s="121"/>
      <c r="J271" s="121"/>
      <c r="K271" s="121"/>
      <c r="L271" s="121"/>
      <c r="M271" s="121"/>
      <c r="N271" s="121"/>
      <c r="O271" s="121"/>
      <c r="P271" s="121"/>
    </row>
    <row r="272" spans="2:16">
      <c r="B272" s="120"/>
      <c r="C272" s="120"/>
      <c r="D272" s="121"/>
      <c r="E272" s="121"/>
      <c r="F272" s="121"/>
      <c r="G272" s="121"/>
      <c r="H272" s="121"/>
      <c r="I272" s="121"/>
      <c r="J272" s="121"/>
      <c r="K272" s="121"/>
      <c r="L272" s="121"/>
      <c r="M272" s="121"/>
      <c r="N272" s="121"/>
      <c r="O272" s="121"/>
      <c r="P272" s="121"/>
    </row>
    <row r="273" spans="2:16">
      <c r="B273" s="120"/>
      <c r="C273" s="120"/>
      <c r="D273" s="121"/>
      <c r="E273" s="121"/>
      <c r="F273" s="121"/>
      <c r="G273" s="121"/>
      <c r="H273" s="121"/>
      <c r="I273" s="121"/>
      <c r="J273" s="121"/>
      <c r="K273" s="121"/>
      <c r="L273" s="121"/>
      <c r="M273" s="121"/>
      <c r="N273" s="121"/>
      <c r="O273" s="121"/>
      <c r="P273" s="121"/>
    </row>
    <row r="274" spans="2:16">
      <c r="B274" s="120"/>
      <c r="C274" s="120"/>
      <c r="D274" s="121"/>
      <c r="E274" s="121"/>
      <c r="F274" s="121"/>
      <c r="G274" s="121"/>
      <c r="H274" s="121"/>
      <c r="I274" s="121"/>
      <c r="J274" s="121"/>
      <c r="K274" s="121"/>
      <c r="L274" s="121"/>
      <c r="M274" s="121"/>
      <c r="N274" s="121"/>
      <c r="O274" s="121"/>
      <c r="P274" s="121"/>
    </row>
    <row r="275" spans="2:16">
      <c r="B275" s="120"/>
      <c r="C275" s="120"/>
      <c r="D275" s="121"/>
      <c r="E275" s="121"/>
      <c r="F275" s="121"/>
      <c r="G275" s="121"/>
      <c r="H275" s="121"/>
      <c r="I275" s="121"/>
      <c r="J275" s="121"/>
      <c r="K275" s="121"/>
      <c r="L275" s="121"/>
      <c r="M275" s="121"/>
      <c r="N275" s="121"/>
      <c r="O275" s="121"/>
      <c r="P275" s="121"/>
    </row>
    <row r="276" spans="2:16">
      <c r="B276" s="120"/>
      <c r="C276" s="120"/>
      <c r="D276" s="121"/>
      <c r="E276" s="121"/>
      <c r="F276" s="121"/>
      <c r="G276" s="121"/>
      <c r="H276" s="121"/>
      <c r="I276" s="121"/>
      <c r="J276" s="121"/>
      <c r="K276" s="121"/>
      <c r="L276" s="121"/>
      <c r="M276" s="121"/>
      <c r="N276" s="121"/>
      <c r="O276" s="121"/>
      <c r="P276" s="121"/>
    </row>
    <row r="277" spans="2:16">
      <c r="B277" s="120"/>
      <c r="C277" s="120"/>
      <c r="D277" s="121"/>
      <c r="E277" s="121"/>
      <c r="F277" s="121"/>
      <c r="G277" s="121"/>
      <c r="H277" s="121"/>
      <c r="I277" s="121"/>
      <c r="J277" s="121"/>
      <c r="K277" s="121"/>
      <c r="L277" s="121"/>
      <c r="M277" s="121"/>
      <c r="N277" s="121"/>
      <c r="O277" s="121"/>
      <c r="P277" s="121"/>
    </row>
    <row r="278" spans="2:16">
      <c r="B278" s="120"/>
      <c r="C278" s="120"/>
      <c r="D278" s="121"/>
      <c r="E278" s="121"/>
      <c r="F278" s="121"/>
      <c r="G278" s="121"/>
      <c r="H278" s="121"/>
      <c r="I278" s="121"/>
      <c r="J278" s="121"/>
      <c r="K278" s="121"/>
      <c r="L278" s="121"/>
      <c r="M278" s="121"/>
      <c r="N278" s="121"/>
      <c r="O278" s="121"/>
      <c r="P278" s="121"/>
    </row>
    <row r="279" spans="2:16">
      <c r="B279" s="120"/>
      <c r="C279" s="120"/>
      <c r="D279" s="121"/>
      <c r="E279" s="121"/>
      <c r="F279" s="121"/>
      <c r="G279" s="121"/>
      <c r="H279" s="121"/>
      <c r="I279" s="121"/>
      <c r="J279" s="121"/>
      <c r="K279" s="121"/>
      <c r="L279" s="121"/>
      <c r="M279" s="121"/>
      <c r="N279" s="121"/>
      <c r="O279" s="121"/>
      <c r="P279" s="121"/>
    </row>
    <row r="280" spans="2:16">
      <c r="B280" s="120"/>
      <c r="C280" s="120"/>
      <c r="D280" s="121"/>
      <c r="E280" s="121"/>
      <c r="F280" s="121"/>
      <c r="G280" s="121"/>
      <c r="H280" s="121"/>
      <c r="I280" s="121"/>
      <c r="J280" s="121"/>
      <c r="K280" s="121"/>
      <c r="L280" s="121"/>
      <c r="M280" s="121"/>
      <c r="N280" s="121"/>
      <c r="O280" s="121"/>
      <c r="P280" s="121"/>
    </row>
    <row r="281" spans="2:16">
      <c r="B281" s="120"/>
      <c r="C281" s="120"/>
      <c r="D281" s="121"/>
      <c r="E281" s="121"/>
      <c r="F281" s="121"/>
      <c r="G281" s="121"/>
      <c r="H281" s="121"/>
      <c r="I281" s="121"/>
      <c r="J281" s="121"/>
      <c r="K281" s="121"/>
      <c r="L281" s="121"/>
      <c r="M281" s="121"/>
      <c r="N281" s="121"/>
      <c r="O281" s="121"/>
      <c r="P281" s="121"/>
    </row>
    <row r="282" spans="2:16">
      <c r="B282" s="120"/>
      <c r="C282" s="120"/>
      <c r="D282" s="121"/>
      <c r="E282" s="121"/>
      <c r="F282" s="121"/>
      <c r="G282" s="121"/>
      <c r="H282" s="121"/>
      <c r="I282" s="121"/>
      <c r="J282" s="121"/>
      <c r="K282" s="121"/>
      <c r="L282" s="121"/>
      <c r="M282" s="121"/>
      <c r="N282" s="121"/>
      <c r="O282" s="121"/>
      <c r="P282" s="121"/>
    </row>
    <row r="283" spans="2:16">
      <c r="B283" s="120"/>
      <c r="C283" s="120"/>
      <c r="D283" s="121"/>
      <c r="E283" s="121"/>
      <c r="F283" s="121"/>
      <c r="G283" s="121"/>
      <c r="H283" s="121"/>
      <c r="I283" s="121"/>
      <c r="J283" s="121"/>
      <c r="K283" s="121"/>
      <c r="L283" s="121"/>
      <c r="M283" s="121"/>
      <c r="N283" s="121"/>
      <c r="O283" s="121"/>
      <c r="P283" s="121"/>
    </row>
    <row r="284" spans="2:16">
      <c r="B284" s="120"/>
      <c r="C284" s="120"/>
      <c r="D284" s="121"/>
      <c r="E284" s="121"/>
      <c r="F284" s="121"/>
      <c r="G284" s="121"/>
      <c r="H284" s="121"/>
      <c r="I284" s="121"/>
      <c r="J284" s="121"/>
      <c r="K284" s="121"/>
      <c r="L284" s="121"/>
      <c r="M284" s="121"/>
      <c r="N284" s="121"/>
      <c r="O284" s="121"/>
      <c r="P284" s="121"/>
    </row>
    <row r="285" spans="2:16">
      <c r="B285" s="120"/>
      <c r="C285" s="120"/>
      <c r="D285" s="121"/>
      <c r="E285" s="121"/>
      <c r="F285" s="121"/>
      <c r="G285" s="121"/>
      <c r="H285" s="121"/>
      <c r="I285" s="121"/>
      <c r="J285" s="121"/>
      <c r="K285" s="121"/>
      <c r="L285" s="121"/>
      <c r="M285" s="121"/>
      <c r="N285" s="121"/>
      <c r="O285" s="121"/>
      <c r="P285" s="121"/>
    </row>
    <row r="286" spans="2:16">
      <c r="B286" s="120"/>
      <c r="C286" s="120"/>
      <c r="D286" s="121"/>
      <c r="E286" s="121"/>
      <c r="F286" s="121"/>
      <c r="G286" s="121"/>
      <c r="H286" s="121"/>
      <c r="I286" s="121"/>
      <c r="J286" s="121"/>
      <c r="K286" s="121"/>
      <c r="L286" s="121"/>
      <c r="M286" s="121"/>
      <c r="N286" s="121"/>
      <c r="O286" s="121"/>
      <c r="P286" s="121"/>
    </row>
    <row r="287" spans="2:16">
      <c r="B287" s="120"/>
      <c r="C287" s="120"/>
      <c r="D287" s="121"/>
      <c r="E287" s="121"/>
      <c r="F287" s="121"/>
      <c r="G287" s="121"/>
      <c r="H287" s="121"/>
      <c r="I287" s="121"/>
      <c r="J287" s="121"/>
      <c r="K287" s="121"/>
      <c r="L287" s="121"/>
      <c r="M287" s="121"/>
      <c r="N287" s="121"/>
      <c r="O287" s="121"/>
      <c r="P287" s="121"/>
    </row>
    <row r="288" spans="2:16">
      <c r="B288" s="120"/>
      <c r="C288" s="120"/>
      <c r="D288" s="121"/>
      <c r="E288" s="121"/>
      <c r="F288" s="121"/>
      <c r="G288" s="121"/>
      <c r="H288" s="121"/>
      <c r="I288" s="121"/>
      <c r="J288" s="121"/>
      <c r="K288" s="121"/>
      <c r="L288" s="121"/>
      <c r="M288" s="121"/>
      <c r="N288" s="121"/>
      <c r="O288" s="121"/>
      <c r="P288" s="121"/>
    </row>
    <row r="289" spans="2:16">
      <c r="B289" s="120"/>
      <c r="C289" s="120"/>
      <c r="D289" s="121"/>
      <c r="E289" s="121"/>
      <c r="F289" s="121"/>
      <c r="G289" s="121"/>
      <c r="H289" s="121"/>
      <c r="I289" s="121"/>
      <c r="J289" s="121"/>
      <c r="K289" s="121"/>
      <c r="L289" s="121"/>
      <c r="M289" s="121"/>
      <c r="N289" s="121"/>
      <c r="O289" s="121"/>
      <c r="P289" s="121"/>
    </row>
    <row r="290" spans="2:16">
      <c r="B290" s="120"/>
      <c r="C290" s="120"/>
      <c r="D290" s="121"/>
      <c r="E290" s="121"/>
      <c r="F290" s="121"/>
      <c r="G290" s="121"/>
      <c r="H290" s="121"/>
      <c r="I290" s="121"/>
      <c r="J290" s="121"/>
      <c r="K290" s="121"/>
      <c r="L290" s="121"/>
      <c r="M290" s="121"/>
      <c r="N290" s="121"/>
      <c r="O290" s="121"/>
      <c r="P290" s="121"/>
    </row>
    <row r="291" spans="2:16">
      <c r="B291" s="120"/>
      <c r="C291" s="120"/>
      <c r="D291" s="121"/>
      <c r="E291" s="121"/>
      <c r="F291" s="121"/>
      <c r="G291" s="121"/>
      <c r="H291" s="121"/>
      <c r="I291" s="121"/>
      <c r="J291" s="121"/>
      <c r="K291" s="121"/>
      <c r="L291" s="121"/>
      <c r="M291" s="121"/>
      <c r="N291" s="121"/>
      <c r="O291" s="121"/>
      <c r="P291" s="121"/>
    </row>
    <row r="292" spans="2:16">
      <c r="B292" s="120"/>
      <c r="C292" s="120"/>
      <c r="D292" s="121"/>
      <c r="E292" s="121"/>
      <c r="F292" s="121"/>
      <c r="G292" s="121"/>
      <c r="H292" s="121"/>
      <c r="I292" s="121"/>
      <c r="J292" s="121"/>
      <c r="K292" s="121"/>
      <c r="L292" s="121"/>
      <c r="M292" s="121"/>
      <c r="N292" s="121"/>
      <c r="O292" s="121"/>
      <c r="P292" s="121"/>
    </row>
    <row r="293" spans="2:16">
      <c r="B293" s="120"/>
      <c r="C293" s="120"/>
      <c r="D293" s="121"/>
      <c r="E293" s="121"/>
      <c r="F293" s="121"/>
      <c r="G293" s="121"/>
      <c r="H293" s="121"/>
      <c r="I293" s="121"/>
      <c r="J293" s="121"/>
      <c r="K293" s="121"/>
      <c r="L293" s="121"/>
      <c r="M293" s="121"/>
      <c r="N293" s="121"/>
      <c r="O293" s="121"/>
      <c r="P293" s="121"/>
    </row>
    <row r="294" spans="2:16">
      <c r="B294" s="120"/>
      <c r="C294" s="120"/>
      <c r="D294" s="121"/>
      <c r="E294" s="121"/>
      <c r="F294" s="121"/>
      <c r="G294" s="121"/>
      <c r="H294" s="121"/>
      <c r="I294" s="121"/>
      <c r="J294" s="121"/>
      <c r="K294" s="121"/>
      <c r="L294" s="121"/>
      <c r="M294" s="121"/>
      <c r="N294" s="121"/>
      <c r="O294" s="121"/>
      <c r="P294" s="121"/>
    </row>
    <row r="295" spans="2:16">
      <c r="B295" s="120"/>
      <c r="C295" s="120"/>
      <c r="D295" s="121"/>
      <c r="E295" s="121"/>
      <c r="F295" s="121"/>
      <c r="G295" s="121"/>
      <c r="H295" s="121"/>
      <c r="I295" s="121"/>
      <c r="J295" s="121"/>
      <c r="K295" s="121"/>
      <c r="L295" s="121"/>
      <c r="M295" s="121"/>
      <c r="N295" s="121"/>
      <c r="O295" s="121"/>
      <c r="P295" s="121"/>
    </row>
    <row r="296" spans="2:16">
      <c r="B296" s="120"/>
      <c r="C296" s="120"/>
      <c r="D296" s="121"/>
      <c r="E296" s="121"/>
      <c r="F296" s="121"/>
      <c r="G296" s="121"/>
      <c r="H296" s="121"/>
      <c r="I296" s="121"/>
      <c r="J296" s="121"/>
      <c r="K296" s="121"/>
      <c r="L296" s="121"/>
      <c r="M296" s="121"/>
      <c r="N296" s="121"/>
      <c r="O296" s="121"/>
      <c r="P296" s="121"/>
    </row>
    <row r="297" spans="2:16">
      <c r="B297" s="120"/>
      <c r="C297" s="120"/>
      <c r="D297" s="121"/>
      <c r="E297" s="121"/>
      <c r="F297" s="121"/>
      <c r="G297" s="121"/>
      <c r="H297" s="121"/>
      <c r="I297" s="121"/>
      <c r="J297" s="121"/>
      <c r="K297" s="121"/>
      <c r="L297" s="121"/>
      <c r="M297" s="121"/>
      <c r="N297" s="121"/>
      <c r="O297" s="121"/>
      <c r="P297" s="121"/>
    </row>
    <row r="298" spans="2:16">
      <c r="B298" s="120"/>
      <c r="C298" s="120"/>
      <c r="D298" s="121"/>
      <c r="E298" s="121"/>
      <c r="F298" s="121"/>
      <c r="G298" s="121"/>
      <c r="H298" s="121"/>
      <c r="I298" s="121"/>
      <c r="J298" s="121"/>
      <c r="K298" s="121"/>
      <c r="L298" s="121"/>
      <c r="M298" s="121"/>
      <c r="N298" s="121"/>
      <c r="O298" s="121"/>
      <c r="P298" s="121"/>
    </row>
    <row r="299" spans="2:16">
      <c r="B299" s="120"/>
      <c r="C299" s="120"/>
      <c r="D299" s="121"/>
      <c r="E299" s="121"/>
      <c r="F299" s="121"/>
      <c r="G299" s="121"/>
      <c r="H299" s="121"/>
      <c r="I299" s="121"/>
      <c r="J299" s="121"/>
      <c r="K299" s="121"/>
      <c r="L299" s="121"/>
      <c r="M299" s="121"/>
      <c r="N299" s="121"/>
      <c r="O299" s="121"/>
      <c r="P299" s="121"/>
    </row>
    <row r="300" spans="2:16">
      <c r="B300" s="120"/>
      <c r="C300" s="120"/>
      <c r="D300" s="121"/>
      <c r="E300" s="121"/>
      <c r="F300" s="121"/>
      <c r="G300" s="121"/>
      <c r="H300" s="121"/>
      <c r="I300" s="121"/>
      <c r="J300" s="121"/>
      <c r="K300" s="121"/>
      <c r="L300" s="121"/>
      <c r="M300" s="121"/>
      <c r="N300" s="121"/>
      <c r="O300" s="121"/>
      <c r="P300" s="121"/>
    </row>
    <row r="301" spans="2:16">
      <c r="B301" s="120"/>
      <c r="C301" s="120"/>
      <c r="D301" s="121"/>
      <c r="E301" s="121"/>
      <c r="F301" s="121"/>
      <c r="G301" s="121"/>
      <c r="H301" s="121"/>
      <c r="I301" s="121"/>
      <c r="J301" s="121"/>
      <c r="K301" s="121"/>
      <c r="L301" s="121"/>
      <c r="M301" s="121"/>
      <c r="N301" s="121"/>
      <c r="O301" s="121"/>
      <c r="P301" s="121"/>
    </row>
    <row r="302" spans="2:16">
      <c r="B302" s="120"/>
      <c r="C302" s="120"/>
      <c r="D302" s="121"/>
      <c r="E302" s="121"/>
      <c r="F302" s="121"/>
      <c r="G302" s="121"/>
      <c r="H302" s="121"/>
      <c r="I302" s="121"/>
      <c r="J302" s="121"/>
      <c r="K302" s="121"/>
      <c r="L302" s="121"/>
      <c r="M302" s="121"/>
      <c r="N302" s="121"/>
      <c r="O302" s="121"/>
      <c r="P302" s="121"/>
    </row>
    <row r="303" spans="2:16">
      <c r="B303" s="120"/>
      <c r="C303" s="120"/>
      <c r="D303" s="121"/>
      <c r="E303" s="121"/>
      <c r="F303" s="121"/>
      <c r="G303" s="121"/>
      <c r="H303" s="121"/>
      <c r="I303" s="121"/>
      <c r="J303" s="121"/>
      <c r="K303" s="121"/>
      <c r="L303" s="121"/>
      <c r="M303" s="121"/>
      <c r="N303" s="121"/>
      <c r="O303" s="121"/>
      <c r="P303" s="121"/>
    </row>
    <row r="304" spans="2:16">
      <c r="B304" s="120"/>
      <c r="C304" s="120"/>
      <c r="D304" s="121"/>
      <c r="E304" s="121"/>
      <c r="F304" s="121"/>
      <c r="G304" s="121"/>
      <c r="H304" s="121"/>
      <c r="I304" s="121"/>
      <c r="J304" s="121"/>
      <c r="K304" s="121"/>
      <c r="L304" s="121"/>
      <c r="M304" s="121"/>
      <c r="N304" s="121"/>
      <c r="O304" s="121"/>
      <c r="P304" s="121"/>
    </row>
    <row r="305" spans="2:16">
      <c r="B305" s="120"/>
      <c r="C305" s="120"/>
      <c r="D305" s="121"/>
      <c r="E305" s="121"/>
      <c r="F305" s="121"/>
      <c r="G305" s="121"/>
      <c r="H305" s="121"/>
      <c r="I305" s="121"/>
      <c r="J305" s="121"/>
      <c r="K305" s="121"/>
      <c r="L305" s="121"/>
      <c r="M305" s="121"/>
      <c r="N305" s="121"/>
      <c r="O305" s="121"/>
      <c r="P305" s="121"/>
    </row>
    <row r="306" spans="2:16">
      <c r="B306" s="120"/>
      <c r="C306" s="120"/>
      <c r="D306" s="121"/>
      <c r="E306" s="121"/>
      <c r="F306" s="121"/>
      <c r="G306" s="121"/>
      <c r="H306" s="121"/>
      <c r="I306" s="121"/>
      <c r="J306" s="121"/>
      <c r="K306" s="121"/>
      <c r="L306" s="121"/>
      <c r="M306" s="121"/>
      <c r="N306" s="121"/>
      <c r="O306" s="121"/>
      <c r="P306" s="121"/>
    </row>
    <row r="307" spans="2:16">
      <c r="B307" s="120"/>
      <c r="C307" s="120"/>
      <c r="D307" s="121"/>
      <c r="E307" s="121"/>
      <c r="F307" s="121"/>
      <c r="G307" s="121"/>
      <c r="H307" s="121"/>
      <c r="I307" s="121"/>
      <c r="J307" s="121"/>
      <c r="K307" s="121"/>
      <c r="L307" s="121"/>
      <c r="M307" s="121"/>
      <c r="N307" s="121"/>
      <c r="O307" s="121"/>
      <c r="P307" s="121"/>
    </row>
    <row r="308" spans="2:16">
      <c r="B308" s="120"/>
      <c r="C308" s="120"/>
      <c r="D308" s="121"/>
      <c r="E308" s="121"/>
      <c r="F308" s="121"/>
      <c r="G308" s="121"/>
      <c r="H308" s="121"/>
      <c r="I308" s="121"/>
      <c r="J308" s="121"/>
      <c r="K308" s="121"/>
      <c r="L308" s="121"/>
      <c r="M308" s="121"/>
      <c r="N308" s="121"/>
      <c r="O308" s="121"/>
      <c r="P308" s="121"/>
    </row>
    <row r="309" spans="2:16">
      <c r="B309" s="120"/>
      <c r="C309" s="120"/>
      <c r="D309" s="121"/>
      <c r="E309" s="121"/>
      <c r="F309" s="121"/>
      <c r="G309" s="121"/>
      <c r="H309" s="121"/>
      <c r="I309" s="121"/>
      <c r="J309" s="121"/>
      <c r="K309" s="121"/>
      <c r="L309" s="121"/>
      <c r="M309" s="121"/>
      <c r="N309" s="121"/>
      <c r="O309" s="121"/>
      <c r="P309" s="121"/>
    </row>
    <row r="310" spans="2:16">
      <c r="B310" s="120"/>
      <c r="C310" s="120"/>
      <c r="D310" s="121"/>
      <c r="E310" s="121"/>
      <c r="F310" s="121"/>
      <c r="G310" s="121"/>
      <c r="H310" s="121"/>
      <c r="I310" s="121"/>
      <c r="J310" s="121"/>
      <c r="K310" s="121"/>
      <c r="L310" s="121"/>
      <c r="M310" s="121"/>
      <c r="N310" s="121"/>
      <c r="O310" s="121"/>
      <c r="P310" s="121"/>
    </row>
    <row r="311" spans="2:16">
      <c r="B311" s="120"/>
      <c r="C311" s="120"/>
      <c r="D311" s="121"/>
      <c r="E311" s="121"/>
      <c r="F311" s="121"/>
      <c r="G311" s="121"/>
      <c r="H311" s="121"/>
      <c r="I311" s="121"/>
      <c r="J311" s="121"/>
      <c r="K311" s="121"/>
      <c r="L311" s="121"/>
      <c r="M311" s="121"/>
      <c r="N311" s="121"/>
      <c r="O311" s="121"/>
      <c r="P311" s="121"/>
    </row>
    <row r="312" spans="2:16">
      <c r="B312" s="120"/>
      <c r="C312" s="120"/>
      <c r="D312" s="121"/>
      <c r="E312" s="121"/>
      <c r="F312" s="121"/>
      <c r="G312" s="121"/>
      <c r="H312" s="121"/>
      <c r="I312" s="121"/>
      <c r="J312" s="121"/>
      <c r="K312" s="121"/>
      <c r="L312" s="121"/>
      <c r="M312" s="121"/>
      <c r="N312" s="121"/>
      <c r="O312" s="121"/>
      <c r="P312" s="121"/>
    </row>
    <row r="313" spans="2:16">
      <c r="B313" s="120"/>
      <c r="C313" s="120"/>
      <c r="D313" s="121"/>
      <c r="E313" s="121"/>
      <c r="F313" s="121"/>
      <c r="G313" s="121"/>
      <c r="H313" s="121"/>
      <c r="I313" s="121"/>
      <c r="J313" s="121"/>
      <c r="K313" s="121"/>
      <c r="L313" s="121"/>
      <c r="M313" s="121"/>
      <c r="N313" s="121"/>
      <c r="O313" s="121"/>
      <c r="P313" s="121"/>
    </row>
    <row r="314" spans="2:16">
      <c r="B314" s="120"/>
      <c r="C314" s="120"/>
      <c r="D314" s="121"/>
      <c r="E314" s="121"/>
      <c r="F314" s="121"/>
      <c r="G314" s="121"/>
      <c r="H314" s="121"/>
      <c r="I314" s="121"/>
      <c r="J314" s="121"/>
      <c r="K314" s="121"/>
      <c r="L314" s="121"/>
      <c r="M314" s="121"/>
      <c r="N314" s="121"/>
      <c r="O314" s="121"/>
      <c r="P314" s="121"/>
    </row>
    <row r="315" spans="2:16">
      <c r="B315" s="120"/>
      <c r="C315" s="120"/>
      <c r="D315" s="121"/>
      <c r="E315" s="121"/>
      <c r="F315" s="121"/>
      <c r="G315" s="121"/>
      <c r="H315" s="121"/>
      <c r="I315" s="121"/>
      <c r="J315" s="121"/>
      <c r="K315" s="121"/>
      <c r="L315" s="121"/>
      <c r="M315" s="121"/>
      <c r="N315" s="121"/>
      <c r="O315" s="121"/>
      <c r="P315" s="121"/>
    </row>
    <row r="316" spans="2:16">
      <c r="B316" s="120"/>
      <c r="C316" s="120"/>
      <c r="D316" s="121"/>
      <c r="E316" s="121"/>
      <c r="F316" s="121"/>
      <c r="G316" s="121"/>
      <c r="H316" s="121"/>
      <c r="I316" s="121"/>
      <c r="J316" s="121"/>
      <c r="K316" s="121"/>
      <c r="L316" s="121"/>
      <c r="M316" s="121"/>
      <c r="N316" s="121"/>
      <c r="O316" s="121"/>
      <c r="P316" s="121"/>
    </row>
    <row r="317" spans="2:16">
      <c r="B317" s="120"/>
      <c r="C317" s="120"/>
      <c r="D317" s="121"/>
      <c r="E317" s="121"/>
      <c r="F317" s="121"/>
      <c r="G317" s="121"/>
      <c r="H317" s="121"/>
      <c r="I317" s="121"/>
      <c r="J317" s="121"/>
      <c r="K317" s="121"/>
      <c r="L317" s="121"/>
      <c r="M317" s="121"/>
      <c r="N317" s="121"/>
      <c r="O317" s="121"/>
      <c r="P317" s="121"/>
    </row>
    <row r="318" spans="2:16">
      <c r="B318" s="120"/>
      <c r="C318" s="120"/>
      <c r="D318" s="121"/>
      <c r="E318" s="121"/>
      <c r="F318" s="121"/>
      <c r="G318" s="121"/>
      <c r="H318" s="121"/>
      <c r="I318" s="121"/>
      <c r="J318" s="121"/>
      <c r="K318" s="121"/>
      <c r="L318" s="121"/>
      <c r="M318" s="121"/>
      <c r="N318" s="121"/>
      <c r="O318" s="121"/>
      <c r="P318" s="121"/>
    </row>
    <row r="319" spans="2:16">
      <c r="B319" s="120"/>
      <c r="C319" s="120"/>
      <c r="D319" s="121"/>
      <c r="E319" s="121"/>
      <c r="F319" s="121"/>
      <c r="G319" s="121"/>
      <c r="H319" s="121"/>
      <c r="I319" s="121"/>
      <c r="J319" s="121"/>
      <c r="K319" s="121"/>
      <c r="L319" s="121"/>
      <c r="M319" s="121"/>
      <c r="N319" s="121"/>
      <c r="O319" s="121"/>
      <c r="P319" s="121"/>
    </row>
    <row r="320" spans="2:16">
      <c r="B320" s="120"/>
      <c r="C320" s="120"/>
      <c r="D320" s="121"/>
      <c r="E320" s="121"/>
      <c r="F320" s="121"/>
      <c r="G320" s="121"/>
      <c r="H320" s="121"/>
      <c r="I320" s="121"/>
      <c r="J320" s="121"/>
      <c r="K320" s="121"/>
      <c r="L320" s="121"/>
      <c r="M320" s="121"/>
      <c r="N320" s="121"/>
      <c r="O320" s="121"/>
      <c r="P320" s="121"/>
    </row>
    <row r="321" spans="2:16">
      <c r="B321" s="120"/>
      <c r="C321" s="120"/>
      <c r="D321" s="121"/>
      <c r="E321" s="121"/>
      <c r="F321" s="121"/>
      <c r="G321" s="121"/>
      <c r="H321" s="121"/>
      <c r="I321" s="121"/>
      <c r="J321" s="121"/>
      <c r="K321" s="121"/>
      <c r="L321" s="121"/>
      <c r="M321" s="121"/>
      <c r="N321" s="121"/>
      <c r="O321" s="121"/>
      <c r="P321" s="121"/>
    </row>
    <row r="322" spans="2:16">
      <c r="B322" s="120"/>
      <c r="C322" s="120"/>
      <c r="D322" s="121"/>
      <c r="E322" s="121"/>
      <c r="F322" s="121"/>
      <c r="G322" s="121"/>
      <c r="H322" s="121"/>
      <c r="I322" s="121"/>
      <c r="J322" s="121"/>
      <c r="K322" s="121"/>
      <c r="L322" s="121"/>
      <c r="M322" s="121"/>
      <c r="N322" s="121"/>
      <c r="O322" s="121"/>
      <c r="P322" s="121"/>
    </row>
    <row r="323" spans="2:16">
      <c r="B323" s="120"/>
      <c r="C323" s="120"/>
      <c r="D323" s="121"/>
      <c r="E323" s="121"/>
      <c r="F323" s="121"/>
      <c r="G323" s="121"/>
      <c r="H323" s="121"/>
      <c r="I323" s="121"/>
      <c r="J323" s="121"/>
      <c r="K323" s="121"/>
      <c r="L323" s="121"/>
      <c r="M323" s="121"/>
      <c r="N323" s="121"/>
      <c r="O323" s="121"/>
      <c r="P323" s="121"/>
    </row>
    <row r="324" spans="2:16">
      <c r="B324" s="120"/>
      <c r="C324" s="120"/>
      <c r="D324" s="121"/>
      <c r="E324" s="121"/>
      <c r="F324" s="121"/>
      <c r="G324" s="121"/>
      <c r="H324" s="121"/>
      <c r="I324" s="121"/>
      <c r="J324" s="121"/>
      <c r="K324" s="121"/>
      <c r="L324" s="121"/>
      <c r="M324" s="121"/>
      <c r="N324" s="121"/>
      <c r="O324" s="121"/>
      <c r="P324" s="121"/>
    </row>
    <row r="325" spans="2:16">
      <c r="B325" s="120"/>
      <c r="C325" s="120"/>
      <c r="D325" s="121"/>
      <c r="E325" s="121"/>
      <c r="F325" s="121"/>
      <c r="G325" s="121"/>
      <c r="H325" s="121"/>
      <c r="I325" s="121"/>
      <c r="J325" s="121"/>
      <c r="K325" s="121"/>
      <c r="L325" s="121"/>
      <c r="M325" s="121"/>
      <c r="N325" s="121"/>
      <c r="O325" s="121"/>
      <c r="P325" s="121"/>
    </row>
    <row r="326" spans="2:16">
      <c r="B326" s="120"/>
      <c r="C326" s="120"/>
      <c r="D326" s="121"/>
      <c r="E326" s="121"/>
      <c r="F326" s="121"/>
      <c r="G326" s="121"/>
      <c r="H326" s="121"/>
      <c r="I326" s="121"/>
      <c r="J326" s="121"/>
      <c r="K326" s="121"/>
      <c r="L326" s="121"/>
      <c r="M326" s="121"/>
      <c r="N326" s="121"/>
      <c r="O326" s="121"/>
      <c r="P326" s="121"/>
    </row>
    <row r="327" spans="2:16">
      <c r="B327" s="120"/>
      <c r="C327" s="120"/>
      <c r="D327" s="121"/>
      <c r="E327" s="121"/>
      <c r="F327" s="121"/>
      <c r="G327" s="121"/>
      <c r="H327" s="121"/>
      <c r="I327" s="121"/>
      <c r="J327" s="121"/>
      <c r="K327" s="121"/>
      <c r="L327" s="121"/>
      <c r="M327" s="121"/>
      <c r="N327" s="121"/>
      <c r="O327" s="121"/>
      <c r="P327" s="121"/>
    </row>
    <row r="328" spans="2:16">
      <c r="B328" s="120"/>
      <c r="C328" s="120"/>
      <c r="D328" s="121"/>
      <c r="E328" s="121"/>
      <c r="F328" s="121"/>
      <c r="G328" s="121"/>
      <c r="H328" s="121"/>
      <c r="I328" s="121"/>
      <c r="J328" s="121"/>
      <c r="K328" s="121"/>
      <c r="L328" s="121"/>
      <c r="M328" s="121"/>
      <c r="N328" s="121"/>
      <c r="O328" s="121"/>
      <c r="P328" s="121"/>
    </row>
    <row r="329" spans="2:16">
      <c r="B329" s="120"/>
      <c r="C329" s="120"/>
      <c r="D329" s="121"/>
      <c r="E329" s="121"/>
      <c r="F329" s="121"/>
      <c r="G329" s="121"/>
      <c r="H329" s="121"/>
      <c r="I329" s="121"/>
      <c r="J329" s="121"/>
      <c r="K329" s="121"/>
      <c r="L329" s="121"/>
      <c r="M329" s="121"/>
      <c r="N329" s="121"/>
      <c r="O329" s="121"/>
      <c r="P329" s="121"/>
    </row>
    <row r="330" spans="2:16">
      <c r="B330" s="120"/>
      <c r="C330" s="120"/>
      <c r="D330" s="121"/>
      <c r="E330" s="121"/>
      <c r="F330" s="121"/>
      <c r="G330" s="121"/>
      <c r="H330" s="121"/>
      <c r="I330" s="121"/>
      <c r="J330" s="121"/>
      <c r="K330" s="121"/>
      <c r="L330" s="121"/>
      <c r="M330" s="121"/>
      <c r="N330" s="121"/>
      <c r="O330" s="121"/>
      <c r="P330" s="121"/>
    </row>
    <row r="331" spans="2:16">
      <c r="B331" s="120"/>
      <c r="C331" s="120"/>
      <c r="D331" s="121"/>
      <c r="E331" s="121"/>
      <c r="F331" s="121"/>
      <c r="G331" s="121"/>
      <c r="H331" s="121"/>
      <c r="I331" s="121"/>
      <c r="J331" s="121"/>
      <c r="K331" s="121"/>
      <c r="L331" s="121"/>
      <c r="M331" s="121"/>
      <c r="N331" s="121"/>
      <c r="O331" s="121"/>
      <c r="P331" s="121"/>
    </row>
    <row r="332" spans="2:16">
      <c r="B332" s="120"/>
      <c r="C332" s="120"/>
      <c r="D332" s="121"/>
      <c r="E332" s="121"/>
      <c r="F332" s="121"/>
      <c r="G332" s="121"/>
      <c r="H332" s="121"/>
      <c r="I332" s="121"/>
      <c r="J332" s="121"/>
      <c r="K332" s="121"/>
      <c r="L332" s="121"/>
      <c r="M332" s="121"/>
      <c r="N332" s="121"/>
      <c r="O332" s="121"/>
      <c r="P332" s="121"/>
    </row>
    <row r="333" spans="2:16">
      <c r="B333" s="120"/>
      <c r="C333" s="120"/>
      <c r="D333" s="121"/>
      <c r="E333" s="121"/>
      <c r="F333" s="121"/>
      <c r="G333" s="121"/>
      <c r="H333" s="121"/>
      <c r="I333" s="121"/>
      <c r="J333" s="121"/>
      <c r="K333" s="121"/>
      <c r="L333" s="121"/>
      <c r="M333" s="121"/>
      <c r="N333" s="121"/>
      <c r="O333" s="121"/>
      <c r="P333" s="121"/>
    </row>
    <row r="334" spans="2:16">
      <c r="B334" s="120"/>
      <c r="C334" s="120"/>
      <c r="D334" s="121"/>
      <c r="E334" s="121"/>
      <c r="F334" s="121"/>
      <c r="G334" s="121"/>
      <c r="H334" s="121"/>
      <c r="I334" s="121"/>
      <c r="J334" s="121"/>
      <c r="K334" s="121"/>
      <c r="L334" s="121"/>
      <c r="M334" s="121"/>
      <c r="N334" s="121"/>
      <c r="O334" s="121"/>
      <c r="P334" s="121"/>
    </row>
    <row r="335" spans="2:16">
      <c r="B335" s="120"/>
      <c r="C335" s="120"/>
      <c r="D335" s="121"/>
      <c r="E335" s="121"/>
      <c r="F335" s="121"/>
      <c r="G335" s="121"/>
      <c r="H335" s="121"/>
      <c r="I335" s="121"/>
      <c r="J335" s="121"/>
      <c r="K335" s="121"/>
      <c r="L335" s="121"/>
      <c r="M335" s="121"/>
      <c r="N335" s="121"/>
      <c r="O335" s="121"/>
      <c r="P335" s="121"/>
    </row>
    <row r="336" spans="2:16">
      <c r="B336" s="120"/>
      <c r="C336" s="120"/>
      <c r="D336" s="121"/>
      <c r="E336" s="121"/>
      <c r="F336" s="121"/>
      <c r="G336" s="121"/>
      <c r="H336" s="121"/>
      <c r="I336" s="121"/>
      <c r="J336" s="121"/>
      <c r="K336" s="121"/>
      <c r="L336" s="121"/>
      <c r="M336" s="121"/>
      <c r="N336" s="121"/>
      <c r="O336" s="121"/>
      <c r="P336" s="121"/>
    </row>
    <row r="337" spans="2:16">
      <c r="B337" s="120"/>
      <c r="C337" s="120"/>
      <c r="D337" s="121"/>
      <c r="E337" s="121"/>
      <c r="F337" s="121"/>
      <c r="G337" s="121"/>
      <c r="H337" s="121"/>
      <c r="I337" s="121"/>
      <c r="J337" s="121"/>
      <c r="K337" s="121"/>
      <c r="L337" s="121"/>
      <c r="M337" s="121"/>
      <c r="N337" s="121"/>
      <c r="O337" s="121"/>
      <c r="P337" s="121"/>
    </row>
    <row r="338" spans="2:16">
      <c r="B338" s="120"/>
      <c r="C338" s="120"/>
      <c r="D338" s="121"/>
      <c r="E338" s="121"/>
      <c r="F338" s="121"/>
      <c r="G338" s="121"/>
      <c r="H338" s="121"/>
      <c r="I338" s="121"/>
      <c r="J338" s="121"/>
      <c r="K338" s="121"/>
      <c r="L338" s="121"/>
      <c r="M338" s="121"/>
      <c r="N338" s="121"/>
      <c r="O338" s="121"/>
      <c r="P338" s="121"/>
    </row>
    <row r="339" spans="2:16">
      <c r="B339" s="120"/>
      <c r="C339" s="120"/>
      <c r="D339" s="121"/>
      <c r="E339" s="121"/>
      <c r="F339" s="121"/>
      <c r="G339" s="121"/>
      <c r="H339" s="121"/>
      <c r="I339" s="121"/>
      <c r="J339" s="121"/>
      <c r="K339" s="121"/>
      <c r="L339" s="121"/>
      <c r="M339" s="121"/>
      <c r="N339" s="121"/>
      <c r="O339" s="121"/>
      <c r="P339" s="121"/>
    </row>
    <row r="340" spans="2:16">
      <c r="B340" s="120"/>
      <c r="C340" s="120"/>
      <c r="D340" s="121"/>
      <c r="E340" s="121"/>
      <c r="F340" s="121"/>
      <c r="G340" s="121"/>
      <c r="H340" s="121"/>
      <c r="I340" s="121"/>
      <c r="J340" s="121"/>
      <c r="K340" s="121"/>
      <c r="L340" s="121"/>
      <c r="M340" s="121"/>
      <c r="N340" s="121"/>
      <c r="O340" s="121"/>
      <c r="P340" s="121"/>
    </row>
    <row r="341" spans="2:16">
      <c r="B341" s="120"/>
      <c r="C341" s="120"/>
      <c r="D341" s="121"/>
      <c r="E341" s="121"/>
      <c r="F341" s="121"/>
      <c r="G341" s="121"/>
      <c r="H341" s="121"/>
      <c r="I341" s="121"/>
      <c r="J341" s="121"/>
      <c r="K341" s="121"/>
      <c r="L341" s="121"/>
      <c r="M341" s="121"/>
      <c r="N341" s="121"/>
      <c r="O341" s="121"/>
      <c r="P341" s="121"/>
    </row>
    <row r="342" spans="2:16">
      <c r="B342" s="120"/>
      <c r="C342" s="120"/>
      <c r="D342" s="121"/>
      <c r="E342" s="121"/>
      <c r="F342" s="121"/>
      <c r="G342" s="121"/>
      <c r="H342" s="121"/>
      <c r="I342" s="121"/>
      <c r="J342" s="121"/>
      <c r="K342" s="121"/>
      <c r="L342" s="121"/>
      <c r="M342" s="121"/>
      <c r="N342" s="121"/>
      <c r="O342" s="121"/>
      <c r="P342" s="121"/>
    </row>
    <row r="343" spans="2:16">
      <c r="B343" s="120"/>
      <c r="C343" s="120"/>
      <c r="D343" s="121"/>
      <c r="E343" s="121"/>
      <c r="F343" s="121"/>
      <c r="G343" s="121"/>
      <c r="H343" s="121"/>
      <c r="I343" s="121"/>
      <c r="J343" s="121"/>
      <c r="K343" s="121"/>
      <c r="L343" s="121"/>
      <c r="M343" s="121"/>
      <c r="N343" s="121"/>
      <c r="O343" s="121"/>
      <c r="P343" s="121"/>
    </row>
    <row r="344" spans="2:16">
      <c r="B344" s="120"/>
      <c r="C344" s="120"/>
      <c r="D344" s="121"/>
      <c r="E344" s="121"/>
      <c r="F344" s="121"/>
      <c r="G344" s="121"/>
      <c r="H344" s="121"/>
      <c r="I344" s="121"/>
      <c r="J344" s="121"/>
      <c r="K344" s="121"/>
      <c r="L344" s="121"/>
      <c r="M344" s="121"/>
      <c r="N344" s="121"/>
      <c r="O344" s="121"/>
      <c r="P344" s="121"/>
    </row>
    <row r="345" spans="2:16">
      <c r="B345" s="120"/>
      <c r="C345" s="120"/>
      <c r="D345" s="121"/>
      <c r="E345" s="121"/>
      <c r="F345" s="121"/>
      <c r="G345" s="121"/>
      <c r="H345" s="121"/>
      <c r="I345" s="121"/>
      <c r="J345" s="121"/>
      <c r="K345" s="121"/>
      <c r="L345" s="121"/>
      <c r="M345" s="121"/>
      <c r="N345" s="121"/>
      <c r="O345" s="121"/>
      <c r="P345" s="121"/>
    </row>
    <row r="346" spans="2:16">
      <c r="B346" s="120"/>
      <c r="C346" s="120"/>
      <c r="D346" s="121"/>
      <c r="E346" s="121"/>
      <c r="F346" s="121"/>
      <c r="G346" s="121"/>
      <c r="H346" s="121"/>
      <c r="I346" s="121"/>
      <c r="J346" s="121"/>
      <c r="K346" s="121"/>
      <c r="L346" s="121"/>
      <c r="M346" s="121"/>
      <c r="N346" s="121"/>
      <c r="O346" s="121"/>
      <c r="P346" s="121"/>
    </row>
    <row r="347" spans="2:16">
      <c r="B347" s="120"/>
      <c r="C347" s="120"/>
      <c r="D347" s="121"/>
      <c r="E347" s="121"/>
      <c r="F347" s="121"/>
      <c r="G347" s="121"/>
      <c r="H347" s="121"/>
      <c r="I347" s="121"/>
      <c r="J347" s="121"/>
      <c r="K347" s="121"/>
      <c r="L347" s="121"/>
      <c r="M347" s="121"/>
      <c r="N347" s="121"/>
      <c r="O347" s="121"/>
      <c r="P347" s="121"/>
    </row>
    <row r="348" spans="2:16">
      <c r="B348" s="120"/>
      <c r="C348" s="120"/>
      <c r="D348" s="121"/>
      <c r="E348" s="121"/>
      <c r="F348" s="121"/>
      <c r="G348" s="121"/>
      <c r="H348" s="121"/>
      <c r="I348" s="121"/>
      <c r="J348" s="121"/>
      <c r="K348" s="121"/>
      <c r="L348" s="121"/>
      <c r="M348" s="121"/>
      <c r="N348" s="121"/>
      <c r="O348" s="121"/>
      <c r="P348" s="121"/>
    </row>
    <row r="349" spans="2:16">
      <c r="B349" s="120"/>
      <c r="C349" s="120"/>
      <c r="D349" s="121"/>
      <c r="E349" s="121"/>
      <c r="F349" s="121"/>
      <c r="G349" s="121"/>
      <c r="H349" s="121"/>
      <c r="I349" s="121"/>
      <c r="J349" s="121"/>
      <c r="K349" s="121"/>
      <c r="L349" s="121"/>
      <c r="M349" s="121"/>
      <c r="N349" s="121"/>
      <c r="O349" s="121"/>
      <c r="P349" s="121"/>
    </row>
    <row r="350" spans="2:16">
      <c r="B350" s="120"/>
      <c r="C350" s="120"/>
      <c r="D350" s="121"/>
      <c r="E350" s="121"/>
      <c r="F350" s="121"/>
      <c r="G350" s="121"/>
      <c r="H350" s="121"/>
      <c r="I350" s="121"/>
      <c r="J350" s="121"/>
      <c r="K350" s="121"/>
      <c r="L350" s="121"/>
      <c r="M350" s="121"/>
      <c r="N350" s="121"/>
      <c r="O350" s="121"/>
      <c r="P350" s="121"/>
    </row>
    <row r="351" spans="2:16">
      <c r="B351" s="120"/>
      <c r="C351" s="120"/>
      <c r="D351" s="121"/>
      <c r="E351" s="121"/>
      <c r="F351" s="121"/>
      <c r="G351" s="121"/>
      <c r="H351" s="121"/>
      <c r="I351" s="121"/>
      <c r="J351" s="121"/>
      <c r="K351" s="121"/>
      <c r="L351" s="121"/>
      <c r="M351" s="121"/>
      <c r="N351" s="121"/>
      <c r="O351" s="121"/>
      <c r="P351" s="121"/>
    </row>
    <row r="352" spans="2:16">
      <c r="B352" s="120"/>
      <c r="C352" s="120"/>
      <c r="D352" s="121"/>
      <c r="E352" s="121"/>
      <c r="F352" s="121"/>
      <c r="G352" s="121"/>
      <c r="H352" s="121"/>
      <c r="I352" s="121"/>
      <c r="J352" s="121"/>
      <c r="K352" s="121"/>
      <c r="L352" s="121"/>
      <c r="M352" s="121"/>
      <c r="N352" s="121"/>
      <c r="O352" s="121"/>
      <c r="P352" s="121"/>
    </row>
    <row r="353" spans="2:16">
      <c r="B353" s="120"/>
      <c r="C353" s="120"/>
      <c r="D353" s="121"/>
      <c r="E353" s="121"/>
      <c r="F353" s="121"/>
      <c r="G353" s="121"/>
      <c r="H353" s="121"/>
      <c r="I353" s="121"/>
      <c r="J353" s="121"/>
      <c r="K353" s="121"/>
      <c r="L353" s="121"/>
      <c r="M353" s="121"/>
      <c r="N353" s="121"/>
      <c r="O353" s="121"/>
      <c r="P353" s="121"/>
    </row>
    <row r="354" spans="2:16">
      <c r="B354" s="120"/>
      <c r="C354" s="120"/>
      <c r="D354" s="121"/>
      <c r="E354" s="121"/>
      <c r="F354" s="121"/>
      <c r="G354" s="121"/>
      <c r="H354" s="121"/>
      <c r="I354" s="121"/>
      <c r="J354" s="121"/>
      <c r="K354" s="121"/>
      <c r="L354" s="121"/>
      <c r="M354" s="121"/>
      <c r="N354" s="121"/>
      <c r="O354" s="121"/>
      <c r="P354" s="121"/>
    </row>
    <row r="355" spans="2:16">
      <c r="B355" s="120"/>
      <c r="C355" s="120"/>
      <c r="D355" s="121"/>
      <c r="E355" s="121"/>
      <c r="F355" s="121"/>
      <c r="G355" s="121"/>
      <c r="H355" s="121"/>
      <c r="I355" s="121"/>
      <c r="J355" s="121"/>
      <c r="K355" s="121"/>
      <c r="L355" s="121"/>
      <c r="M355" s="121"/>
      <c r="N355" s="121"/>
      <c r="O355" s="121"/>
      <c r="P355" s="121"/>
    </row>
    <row r="356" spans="2:16">
      <c r="B356" s="120"/>
      <c r="C356" s="120"/>
      <c r="D356" s="121"/>
      <c r="E356" s="121"/>
      <c r="F356" s="121"/>
      <c r="G356" s="121"/>
      <c r="H356" s="121"/>
      <c r="I356" s="121"/>
      <c r="J356" s="121"/>
      <c r="K356" s="121"/>
      <c r="L356" s="121"/>
      <c r="M356" s="121"/>
      <c r="N356" s="121"/>
      <c r="O356" s="121"/>
      <c r="P356" s="121"/>
    </row>
    <row r="357" spans="2:16">
      <c r="B357" s="120"/>
      <c r="C357" s="120"/>
      <c r="D357" s="121"/>
      <c r="E357" s="121"/>
      <c r="F357" s="121"/>
      <c r="G357" s="121"/>
      <c r="H357" s="121"/>
      <c r="I357" s="121"/>
      <c r="J357" s="121"/>
      <c r="K357" s="121"/>
      <c r="L357" s="121"/>
      <c r="M357" s="121"/>
      <c r="N357" s="121"/>
      <c r="O357" s="121"/>
      <c r="P357" s="121"/>
    </row>
    <row r="358" spans="2:16">
      <c r="B358" s="120"/>
      <c r="C358" s="120"/>
      <c r="D358" s="121"/>
      <c r="E358" s="121"/>
      <c r="F358" s="121"/>
      <c r="G358" s="121"/>
      <c r="H358" s="121"/>
      <c r="I358" s="121"/>
      <c r="J358" s="121"/>
      <c r="K358" s="121"/>
      <c r="L358" s="121"/>
      <c r="M358" s="121"/>
      <c r="N358" s="121"/>
      <c r="O358" s="121"/>
      <c r="P358" s="121"/>
    </row>
    <row r="359" spans="2:16">
      <c r="B359" s="120"/>
      <c r="C359" s="120"/>
      <c r="D359" s="121"/>
      <c r="E359" s="121"/>
      <c r="F359" s="121"/>
      <c r="G359" s="121"/>
      <c r="H359" s="121"/>
      <c r="I359" s="121"/>
      <c r="J359" s="121"/>
      <c r="K359" s="121"/>
      <c r="L359" s="121"/>
      <c r="M359" s="121"/>
      <c r="N359" s="121"/>
      <c r="O359" s="121"/>
      <c r="P359" s="121"/>
    </row>
    <row r="360" spans="2:16">
      <c r="B360" s="120"/>
      <c r="C360" s="120"/>
      <c r="D360" s="121"/>
      <c r="E360" s="121"/>
      <c r="F360" s="121"/>
      <c r="G360" s="121"/>
      <c r="H360" s="121"/>
      <c r="I360" s="121"/>
      <c r="J360" s="121"/>
      <c r="K360" s="121"/>
      <c r="L360" s="121"/>
      <c r="M360" s="121"/>
      <c r="N360" s="121"/>
      <c r="O360" s="121"/>
      <c r="P360" s="121"/>
    </row>
    <row r="361" spans="2:16">
      <c r="B361" s="120"/>
      <c r="C361" s="120"/>
      <c r="D361" s="121"/>
      <c r="E361" s="121"/>
      <c r="F361" s="121"/>
      <c r="G361" s="121"/>
      <c r="H361" s="121"/>
      <c r="I361" s="121"/>
      <c r="J361" s="121"/>
      <c r="K361" s="121"/>
      <c r="L361" s="121"/>
      <c r="M361" s="121"/>
      <c r="N361" s="121"/>
      <c r="O361" s="121"/>
      <c r="P361" s="121"/>
    </row>
    <row r="362" spans="2:16">
      <c r="B362" s="120"/>
      <c r="C362" s="120"/>
      <c r="D362" s="121"/>
      <c r="E362" s="121"/>
      <c r="F362" s="121"/>
      <c r="G362" s="121"/>
      <c r="H362" s="121"/>
      <c r="I362" s="121"/>
      <c r="J362" s="121"/>
      <c r="K362" s="121"/>
      <c r="L362" s="121"/>
      <c r="M362" s="121"/>
      <c r="N362" s="121"/>
      <c r="O362" s="121"/>
      <c r="P362" s="121"/>
    </row>
    <row r="363" spans="2:16">
      <c r="B363" s="120"/>
      <c r="C363" s="120"/>
      <c r="D363" s="121"/>
      <c r="E363" s="121"/>
      <c r="F363" s="121"/>
      <c r="G363" s="121"/>
      <c r="H363" s="121"/>
      <c r="I363" s="121"/>
      <c r="J363" s="121"/>
      <c r="K363" s="121"/>
      <c r="L363" s="121"/>
      <c r="M363" s="121"/>
      <c r="N363" s="121"/>
      <c r="O363" s="121"/>
      <c r="P363" s="121"/>
    </row>
    <row r="364" spans="2:16">
      <c r="B364" s="120"/>
      <c r="C364" s="120"/>
      <c r="D364" s="121"/>
      <c r="E364" s="121"/>
      <c r="F364" s="121"/>
      <c r="G364" s="121"/>
      <c r="H364" s="121"/>
      <c r="I364" s="121"/>
      <c r="J364" s="121"/>
      <c r="K364" s="121"/>
      <c r="L364" s="121"/>
      <c r="M364" s="121"/>
      <c r="N364" s="121"/>
      <c r="O364" s="121"/>
      <c r="P364" s="121"/>
    </row>
    <row r="365" spans="2:16">
      <c r="B365" s="120"/>
      <c r="C365" s="120"/>
      <c r="D365" s="121"/>
      <c r="E365" s="121"/>
      <c r="F365" s="121"/>
      <c r="G365" s="121"/>
      <c r="H365" s="121"/>
      <c r="I365" s="121"/>
      <c r="J365" s="121"/>
      <c r="K365" s="121"/>
      <c r="L365" s="121"/>
      <c r="M365" s="121"/>
      <c r="N365" s="121"/>
      <c r="O365" s="121"/>
      <c r="P365" s="121"/>
    </row>
    <row r="366" spans="2:16">
      <c r="B366" s="120"/>
      <c r="C366" s="120"/>
      <c r="D366" s="121"/>
      <c r="E366" s="121"/>
      <c r="F366" s="121"/>
      <c r="G366" s="121"/>
      <c r="H366" s="121"/>
      <c r="I366" s="121"/>
      <c r="J366" s="121"/>
      <c r="K366" s="121"/>
      <c r="L366" s="121"/>
      <c r="M366" s="121"/>
      <c r="N366" s="121"/>
      <c r="O366" s="121"/>
      <c r="P366" s="121"/>
    </row>
    <row r="367" spans="2:16">
      <c r="B367" s="120"/>
      <c r="C367" s="120"/>
      <c r="D367" s="121"/>
      <c r="E367" s="121"/>
      <c r="F367" s="121"/>
      <c r="G367" s="121"/>
      <c r="H367" s="121"/>
      <c r="I367" s="121"/>
      <c r="J367" s="121"/>
      <c r="K367" s="121"/>
      <c r="L367" s="121"/>
      <c r="M367" s="121"/>
      <c r="N367" s="121"/>
      <c r="O367" s="121"/>
      <c r="P367" s="121"/>
    </row>
    <row r="368" spans="2:16">
      <c r="B368" s="120"/>
      <c r="C368" s="120"/>
      <c r="D368" s="121"/>
      <c r="E368" s="121"/>
      <c r="F368" s="121"/>
      <c r="G368" s="121"/>
      <c r="H368" s="121"/>
      <c r="I368" s="121"/>
      <c r="J368" s="121"/>
      <c r="K368" s="121"/>
      <c r="L368" s="121"/>
      <c r="M368" s="121"/>
      <c r="N368" s="121"/>
      <c r="O368" s="121"/>
      <c r="P368" s="121"/>
    </row>
    <row r="369" spans="2:16">
      <c r="B369" s="120"/>
      <c r="C369" s="120"/>
      <c r="D369" s="121"/>
      <c r="E369" s="121"/>
      <c r="F369" s="121"/>
      <c r="G369" s="121"/>
      <c r="H369" s="121"/>
      <c r="I369" s="121"/>
      <c r="J369" s="121"/>
      <c r="K369" s="121"/>
      <c r="L369" s="121"/>
      <c r="M369" s="121"/>
      <c r="N369" s="121"/>
      <c r="O369" s="121"/>
      <c r="P369" s="121"/>
    </row>
    <row r="370" spans="2:16">
      <c r="B370" s="120"/>
      <c r="C370" s="120"/>
      <c r="D370" s="121"/>
      <c r="E370" s="121"/>
      <c r="F370" s="121"/>
      <c r="G370" s="121"/>
      <c r="H370" s="121"/>
      <c r="I370" s="121"/>
      <c r="J370" s="121"/>
      <c r="K370" s="121"/>
      <c r="L370" s="121"/>
      <c r="M370" s="121"/>
      <c r="N370" s="121"/>
      <c r="O370" s="121"/>
      <c r="P370" s="121"/>
    </row>
    <row r="371" spans="2:16">
      <c r="B371" s="120"/>
      <c r="C371" s="120"/>
      <c r="D371" s="121"/>
      <c r="E371" s="121"/>
      <c r="F371" s="121"/>
      <c r="G371" s="121"/>
      <c r="H371" s="121"/>
      <c r="I371" s="121"/>
      <c r="J371" s="121"/>
      <c r="K371" s="121"/>
      <c r="L371" s="121"/>
      <c r="M371" s="121"/>
      <c r="N371" s="121"/>
      <c r="O371" s="121"/>
      <c r="P371" s="121"/>
    </row>
    <row r="372" spans="2:16">
      <c r="B372" s="120"/>
      <c r="C372" s="120"/>
      <c r="D372" s="121"/>
      <c r="E372" s="121"/>
      <c r="F372" s="121"/>
      <c r="G372" s="121"/>
      <c r="H372" s="121"/>
      <c r="I372" s="121"/>
      <c r="J372" s="121"/>
      <c r="K372" s="121"/>
      <c r="L372" s="121"/>
      <c r="M372" s="121"/>
      <c r="N372" s="121"/>
      <c r="O372" s="121"/>
      <c r="P372" s="121"/>
    </row>
    <row r="373" spans="2:16">
      <c r="B373" s="120"/>
      <c r="C373" s="120"/>
      <c r="D373" s="121"/>
      <c r="E373" s="121"/>
      <c r="F373" s="121"/>
      <c r="G373" s="121"/>
      <c r="H373" s="121"/>
      <c r="I373" s="121"/>
      <c r="J373" s="121"/>
      <c r="K373" s="121"/>
      <c r="L373" s="121"/>
      <c r="M373" s="121"/>
      <c r="N373" s="121"/>
      <c r="O373" s="121"/>
      <c r="P373" s="121"/>
    </row>
    <row r="374" spans="2:16">
      <c r="B374" s="120"/>
      <c r="C374" s="120"/>
      <c r="D374" s="121"/>
      <c r="E374" s="121"/>
      <c r="F374" s="121"/>
      <c r="G374" s="121"/>
      <c r="H374" s="121"/>
      <c r="I374" s="121"/>
      <c r="J374" s="121"/>
      <c r="K374" s="121"/>
      <c r="L374" s="121"/>
      <c r="M374" s="121"/>
      <c r="N374" s="121"/>
      <c r="O374" s="121"/>
      <c r="P374" s="121"/>
    </row>
    <row r="375" spans="2:16">
      <c r="B375" s="120"/>
      <c r="C375" s="120"/>
      <c r="D375" s="121"/>
      <c r="E375" s="121"/>
      <c r="F375" s="121"/>
      <c r="G375" s="121"/>
      <c r="H375" s="121"/>
      <c r="I375" s="121"/>
      <c r="J375" s="121"/>
      <c r="K375" s="121"/>
      <c r="L375" s="121"/>
      <c r="M375" s="121"/>
      <c r="N375" s="121"/>
      <c r="O375" s="121"/>
      <c r="P375" s="121"/>
    </row>
    <row r="376" spans="2:16">
      <c r="B376" s="120"/>
      <c r="C376" s="120"/>
      <c r="D376" s="121"/>
      <c r="E376" s="121"/>
      <c r="F376" s="121"/>
      <c r="G376" s="121"/>
      <c r="H376" s="121"/>
      <c r="I376" s="121"/>
      <c r="J376" s="121"/>
      <c r="K376" s="121"/>
      <c r="L376" s="121"/>
      <c r="M376" s="121"/>
      <c r="N376" s="121"/>
      <c r="O376" s="121"/>
      <c r="P376" s="121"/>
    </row>
    <row r="377" spans="2:16">
      <c r="B377" s="120"/>
      <c r="C377" s="120"/>
      <c r="D377" s="121"/>
      <c r="E377" s="121"/>
      <c r="F377" s="121"/>
      <c r="G377" s="121"/>
      <c r="H377" s="121"/>
      <c r="I377" s="121"/>
      <c r="J377" s="121"/>
      <c r="K377" s="121"/>
      <c r="L377" s="121"/>
      <c r="M377" s="121"/>
      <c r="N377" s="121"/>
      <c r="O377" s="121"/>
      <c r="P377" s="121"/>
    </row>
    <row r="378" spans="2:16">
      <c r="B378" s="120"/>
      <c r="C378" s="120"/>
      <c r="D378" s="121"/>
      <c r="E378" s="121"/>
      <c r="F378" s="121"/>
      <c r="G378" s="121"/>
      <c r="H378" s="121"/>
      <c r="I378" s="121"/>
      <c r="J378" s="121"/>
      <c r="K378" s="121"/>
      <c r="L378" s="121"/>
      <c r="M378" s="121"/>
      <c r="N378" s="121"/>
      <c r="O378" s="121"/>
      <c r="P378" s="121"/>
    </row>
    <row r="379" spans="2:16">
      <c r="B379" s="120"/>
      <c r="C379" s="120"/>
      <c r="D379" s="121"/>
      <c r="E379" s="121"/>
      <c r="F379" s="121"/>
      <c r="G379" s="121"/>
      <c r="H379" s="121"/>
      <c r="I379" s="121"/>
      <c r="J379" s="121"/>
      <c r="K379" s="121"/>
      <c r="L379" s="121"/>
      <c r="M379" s="121"/>
      <c r="N379" s="121"/>
      <c r="O379" s="121"/>
      <c r="P379" s="121"/>
    </row>
    <row r="380" spans="2:16">
      <c r="B380" s="120"/>
      <c r="C380" s="120"/>
      <c r="D380" s="121"/>
      <c r="E380" s="121"/>
      <c r="F380" s="121"/>
      <c r="G380" s="121"/>
      <c r="H380" s="121"/>
      <c r="I380" s="121"/>
      <c r="J380" s="121"/>
      <c r="K380" s="121"/>
      <c r="L380" s="121"/>
      <c r="M380" s="121"/>
      <c r="N380" s="121"/>
      <c r="O380" s="121"/>
      <c r="P380" s="121"/>
    </row>
    <row r="381" spans="2:16">
      <c r="B381" s="120"/>
      <c r="C381" s="120"/>
      <c r="D381" s="121"/>
      <c r="E381" s="121"/>
      <c r="F381" s="121"/>
      <c r="G381" s="121"/>
      <c r="H381" s="121"/>
      <c r="I381" s="121"/>
      <c r="J381" s="121"/>
      <c r="K381" s="121"/>
      <c r="L381" s="121"/>
      <c r="M381" s="121"/>
      <c r="N381" s="121"/>
      <c r="O381" s="121"/>
      <c r="P381" s="121"/>
    </row>
    <row r="382" spans="2:16">
      <c r="B382" s="120"/>
      <c r="C382" s="120"/>
      <c r="D382" s="121"/>
      <c r="E382" s="121"/>
      <c r="F382" s="121"/>
      <c r="G382" s="121"/>
      <c r="H382" s="121"/>
      <c r="I382" s="121"/>
      <c r="J382" s="121"/>
      <c r="K382" s="121"/>
      <c r="L382" s="121"/>
      <c r="M382" s="121"/>
      <c r="N382" s="121"/>
      <c r="O382" s="121"/>
      <c r="P382" s="121"/>
    </row>
    <row r="383" spans="2:16">
      <c r="B383" s="120"/>
      <c r="C383" s="120"/>
      <c r="D383" s="121"/>
      <c r="E383" s="121"/>
      <c r="F383" s="121"/>
      <c r="G383" s="121"/>
      <c r="H383" s="121"/>
      <c r="I383" s="121"/>
      <c r="J383" s="121"/>
      <c r="K383" s="121"/>
      <c r="L383" s="121"/>
      <c r="M383" s="121"/>
      <c r="N383" s="121"/>
      <c r="O383" s="121"/>
      <c r="P383" s="121"/>
    </row>
    <row r="384" spans="2:16">
      <c r="B384" s="120"/>
      <c r="C384" s="120"/>
      <c r="D384" s="121"/>
      <c r="E384" s="121"/>
      <c r="F384" s="121"/>
      <c r="G384" s="121"/>
      <c r="H384" s="121"/>
      <c r="I384" s="121"/>
      <c r="J384" s="121"/>
      <c r="K384" s="121"/>
      <c r="L384" s="121"/>
      <c r="M384" s="121"/>
      <c r="N384" s="121"/>
      <c r="O384" s="121"/>
      <c r="P384" s="121"/>
    </row>
    <row r="385" spans="2:16">
      <c r="B385" s="120"/>
      <c r="C385" s="120"/>
      <c r="D385" s="121"/>
      <c r="E385" s="121"/>
      <c r="F385" s="121"/>
      <c r="G385" s="121"/>
      <c r="H385" s="121"/>
      <c r="I385" s="121"/>
      <c r="J385" s="121"/>
      <c r="K385" s="121"/>
      <c r="L385" s="121"/>
      <c r="M385" s="121"/>
      <c r="N385" s="121"/>
      <c r="O385" s="121"/>
      <c r="P385" s="121"/>
    </row>
    <row r="386" spans="2:16">
      <c r="B386" s="120"/>
      <c r="C386" s="120"/>
      <c r="D386" s="121"/>
      <c r="E386" s="121"/>
      <c r="F386" s="121"/>
      <c r="G386" s="121"/>
      <c r="H386" s="121"/>
      <c r="I386" s="121"/>
      <c r="J386" s="121"/>
      <c r="K386" s="121"/>
      <c r="L386" s="121"/>
      <c r="M386" s="121"/>
      <c r="N386" s="121"/>
      <c r="O386" s="121"/>
      <c r="P386" s="121"/>
    </row>
    <row r="387" spans="2:16">
      <c r="B387" s="120"/>
      <c r="C387" s="120"/>
      <c r="D387" s="121"/>
      <c r="E387" s="121"/>
      <c r="F387" s="121"/>
      <c r="G387" s="121"/>
      <c r="H387" s="121"/>
      <c r="I387" s="121"/>
      <c r="J387" s="121"/>
      <c r="K387" s="121"/>
      <c r="L387" s="121"/>
      <c r="M387" s="121"/>
      <c r="N387" s="121"/>
      <c r="O387" s="121"/>
      <c r="P387" s="121"/>
    </row>
    <row r="388" spans="2:16">
      <c r="B388" s="120"/>
      <c r="C388" s="120"/>
      <c r="D388" s="121"/>
      <c r="E388" s="121"/>
      <c r="F388" s="121"/>
      <c r="G388" s="121"/>
      <c r="H388" s="121"/>
      <c r="I388" s="121"/>
      <c r="J388" s="121"/>
      <c r="K388" s="121"/>
      <c r="L388" s="121"/>
      <c r="M388" s="121"/>
      <c r="N388" s="121"/>
      <c r="O388" s="121"/>
      <c r="P388" s="121"/>
    </row>
    <row r="389" spans="2:16">
      <c r="B389" s="120"/>
      <c r="C389" s="120"/>
      <c r="D389" s="121"/>
      <c r="E389" s="121"/>
      <c r="F389" s="121"/>
      <c r="G389" s="121"/>
      <c r="H389" s="121"/>
      <c r="I389" s="121"/>
      <c r="J389" s="121"/>
      <c r="K389" s="121"/>
      <c r="L389" s="121"/>
      <c r="M389" s="121"/>
      <c r="N389" s="121"/>
      <c r="O389" s="121"/>
      <c r="P389" s="121"/>
    </row>
    <row r="390" spans="2:16">
      <c r="B390" s="120"/>
      <c r="C390" s="120"/>
      <c r="D390" s="121"/>
      <c r="E390" s="121"/>
      <c r="F390" s="121"/>
      <c r="G390" s="121"/>
      <c r="H390" s="121"/>
      <c r="I390" s="121"/>
      <c r="J390" s="121"/>
      <c r="K390" s="121"/>
      <c r="L390" s="121"/>
      <c r="M390" s="121"/>
      <c r="N390" s="121"/>
      <c r="O390" s="121"/>
      <c r="P390" s="121"/>
    </row>
    <row r="391" spans="2:16">
      <c r="B391" s="120"/>
      <c r="C391" s="120"/>
      <c r="D391" s="121"/>
      <c r="E391" s="121"/>
      <c r="F391" s="121"/>
      <c r="G391" s="121"/>
      <c r="H391" s="121"/>
      <c r="I391" s="121"/>
      <c r="J391" s="121"/>
      <c r="K391" s="121"/>
      <c r="L391" s="121"/>
      <c r="M391" s="121"/>
      <c r="N391" s="121"/>
      <c r="O391" s="121"/>
      <c r="P391" s="121"/>
    </row>
    <row r="392" spans="2:16">
      <c r="B392" s="120"/>
      <c r="C392" s="120"/>
      <c r="D392" s="121"/>
      <c r="E392" s="121"/>
      <c r="F392" s="121"/>
      <c r="G392" s="121"/>
      <c r="H392" s="121"/>
      <c r="I392" s="121"/>
      <c r="J392" s="121"/>
      <c r="K392" s="121"/>
      <c r="L392" s="121"/>
      <c r="M392" s="121"/>
      <c r="N392" s="121"/>
      <c r="O392" s="121"/>
      <c r="P392" s="121"/>
    </row>
    <row r="393" spans="2:16">
      <c r="B393" s="120"/>
      <c r="C393" s="120"/>
      <c r="D393" s="121"/>
      <c r="E393" s="121"/>
      <c r="F393" s="121"/>
      <c r="G393" s="121"/>
      <c r="H393" s="121"/>
      <c r="I393" s="121"/>
      <c r="J393" s="121"/>
      <c r="K393" s="121"/>
      <c r="L393" s="121"/>
      <c r="M393" s="121"/>
      <c r="N393" s="121"/>
      <c r="O393" s="121"/>
      <c r="P393" s="121"/>
    </row>
    <row r="394" spans="2:16">
      <c r="B394" s="120"/>
      <c r="C394" s="120"/>
      <c r="D394" s="121"/>
      <c r="E394" s="121"/>
      <c r="F394" s="121"/>
      <c r="G394" s="121"/>
      <c r="H394" s="121"/>
      <c r="I394" s="121"/>
      <c r="J394" s="121"/>
      <c r="K394" s="121"/>
      <c r="L394" s="121"/>
      <c r="M394" s="121"/>
      <c r="N394" s="121"/>
      <c r="O394" s="121"/>
      <c r="P394" s="121"/>
    </row>
    <row r="395" spans="2:16">
      <c r="B395" s="120"/>
      <c r="C395" s="120"/>
      <c r="D395" s="121"/>
      <c r="E395" s="121"/>
      <c r="F395" s="121"/>
      <c r="G395" s="121"/>
      <c r="H395" s="121"/>
      <c r="I395" s="121"/>
      <c r="J395" s="121"/>
      <c r="K395" s="121"/>
      <c r="L395" s="121"/>
      <c r="M395" s="121"/>
      <c r="N395" s="121"/>
      <c r="O395" s="121"/>
      <c r="P395" s="121"/>
    </row>
    <row r="396" spans="2:16">
      <c r="B396" s="120"/>
      <c r="C396" s="120"/>
      <c r="D396" s="121"/>
      <c r="E396" s="121"/>
      <c r="F396" s="121"/>
      <c r="G396" s="121"/>
      <c r="H396" s="121"/>
      <c r="I396" s="121"/>
      <c r="J396" s="121"/>
      <c r="K396" s="121"/>
      <c r="L396" s="121"/>
      <c r="M396" s="121"/>
      <c r="N396" s="121"/>
      <c r="O396" s="121"/>
      <c r="P396" s="121"/>
    </row>
    <row r="397" spans="2:16">
      <c r="B397" s="120"/>
      <c r="C397" s="120"/>
      <c r="D397" s="121"/>
      <c r="E397" s="121"/>
      <c r="F397" s="121"/>
      <c r="G397" s="121"/>
      <c r="H397" s="121"/>
      <c r="I397" s="121"/>
      <c r="J397" s="121"/>
      <c r="K397" s="121"/>
      <c r="L397" s="121"/>
      <c r="M397" s="121"/>
      <c r="N397" s="121"/>
      <c r="O397" s="121"/>
      <c r="P397" s="121"/>
    </row>
    <row r="398" spans="2:16">
      <c r="B398" s="120"/>
      <c r="C398" s="120"/>
      <c r="D398" s="121"/>
      <c r="E398" s="121"/>
      <c r="F398" s="121"/>
      <c r="G398" s="121"/>
      <c r="H398" s="121"/>
      <c r="I398" s="121"/>
      <c r="J398" s="121"/>
      <c r="K398" s="121"/>
      <c r="L398" s="121"/>
      <c r="M398" s="121"/>
      <c r="N398" s="121"/>
      <c r="O398" s="121"/>
      <c r="P398" s="121"/>
    </row>
    <row r="399" spans="2:16">
      <c r="B399" s="120"/>
      <c r="C399" s="120"/>
      <c r="D399" s="121"/>
      <c r="E399" s="121"/>
      <c r="F399" s="121"/>
      <c r="G399" s="121"/>
      <c r="H399" s="121"/>
      <c r="I399" s="121"/>
      <c r="J399" s="121"/>
      <c r="K399" s="121"/>
      <c r="L399" s="121"/>
      <c r="M399" s="121"/>
      <c r="N399" s="121"/>
      <c r="O399" s="121"/>
      <c r="P399" s="121"/>
    </row>
    <row r="400" spans="2:16">
      <c r="B400" s="120"/>
      <c r="C400" s="120"/>
      <c r="D400" s="121"/>
      <c r="E400" s="121"/>
      <c r="F400" s="121"/>
      <c r="G400" s="121"/>
      <c r="H400" s="121"/>
      <c r="I400" s="121"/>
      <c r="J400" s="121"/>
      <c r="K400" s="121"/>
      <c r="L400" s="121"/>
      <c r="M400" s="121"/>
      <c r="N400" s="121"/>
      <c r="O400" s="121"/>
      <c r="P400" s="121"/>
    </row>
    <row r="401" spans="2:16">
      <c r="B401" s="120"/>
      <c r="C401" s="120"/>
      <c r="D401" s="121"/>
      <c r="E401" s="121"/>
      <c r="F401" s="121"/>
      <c r="G401" s="121"/>
      <c r="H401" s="121"/>
      <c r="I401" s="121"/>
      <c r="J401" s="121"/>
      <c r="K401" s="121"/>
      <c r="L401" s="121"/>
      <c r="M401" s="121"/>
      <c r="N401" s="121"/>
      <c r="O401" s="121"/>
      <c r="P401" s="121"/>
    </row>
    <row r="402" spans="2:16">
      <c r="B402" s="120"/>
      <c r="C402" s="120"/>
      <c r="D402" s="121"/>
      <c r="E402" s="121"/>
      <c r="F402" s="121"/>
      <c r="G402" s="121"/>
      <c r="H402" s="121"/>
      <c r="I402" s="121"/>
      <c r="J402" s="121"/>
      <c r="K402" s="121"/>
      <c r="L402" s="121"/>
      <c r="M402" s="121"/>
      <c r="N402" s="121"/>
      <c r="O402" s="121"/>
      <c r="P402" s="121"/>
    </row>
    <row r="403" spans="2:16">
      <c r="B403" s="120"/>
      <c r="C403" s="120"/>
      <c r="D403" s="121"/>
      <c r="E403" s="121"/>
      <c r="F403" s="121"/>
      <c r="G403" s="121"/>
      <c r="H403" s="121"/>
      <c r="I403" s="121"/>
      <c r="J403" s="121"/>
      <c r="K403" s="121"/>
      <c r="L403" s="121"/>
      <c r="M403" s="121"/>
      <c r="N403" s="121"/>
      <c r="O403" s="121"/>
      <c r="P403" s="121"/>
    </row>
    <row r="404" spans="2:16">
      <c r="B404" s="120"/>
      <c r="C404" s="120"/>
      <c r="D404" s="121"/>
      <c r="E404" s="121"/>
      <c r="F404" s="121"/>
      <c r="G404" s="121"/>
      <c r="H404" s="121"/>
      <c r="I404" s="121"/>
      <c r="J404" s="121"/>
      <c r="K404" s="121"/>
      <c r="L404" s="121"/>
      <c r="M404" s="121"/>
      <c r="N404" s="121"/>
      <c r="O404" s="121"/>
      <c r="P404" s="121"/>
    </row>
    <row r="405" spans="2:16">
      <c r="B405" s="120"/>
      <c r="C405" s="120"/>
      <c r="D405" s="121"/>
      <c r="E405" s="121"/>
      <c r="F405" s="121"/>
      <c r="G405" s="121"/>
      <c r="H405" s="121"/>
      <c r="I405" s="121"/>
      <c r="J405" s="121"/>
      <c r="K405" s="121"/>
      <c r="L405" s="121"/>
      <c r="M405" s="121"/>
      <c r="N405" s="121"/>
      <c r="O405" s="121"/>
      <c r="P405" s="121"/>
    </row>
    <row r="406" spans="2:16">
      <c r="B406" s="120"/>
      <c r="C406" s="120"/>
      <c r="D406" s="121"/>
      <c r="E406" s="121"/>
      <c r="F406" s="121"/>
      <c r="G406" s="121"/>
      <c r="H406" s="121"/>
      <c r="I406" s="121"/>
      <c r="J406" s="121"/>
      <c r="K406" s="121"/>
      <c r="L406" s="121"/>
      <c r="M406" s="121"/>
      <c r="N406" s="121"/>
      <c r="O406" s="121"/>
      <c r="P406" s="121"/>
    </row>
    <row r="407" spans="2:16">
      <c r="B407" s="120"/>
      <c r="C407" s="120"/>
      <c r="D407" s="121"/>
      <c r="E407" s="121"/>
      <c r="F407" s="121"/>
      <c r="G407" s="121"/>
      <c r="H407" s="121"/>
      <c r="I407" s="121"/>
      <c r="J407" s="121"/>
      <c r="K407" s="121"/>
      <c r="L407" s="121"/>
      <c r="M407" s="121"/>
      <c r="N407" s="121"/>
      <c r="O407" s="121"/>
      <c r="P407" s="121"/>
    </row>
    <row r="408" spans="2:16">
      <c r="B408" s="120"/>
      <c r="C408" s="120"/>
      <c r="D408" s="121"/>
      <c r="E408" s="121"/>
      <c r="F408" s="121"/>
      <c r="G408" s="121"/>
      <c r="H408" s="121"/>
      <c r="I408" s="121"/>
      <c r="J408" s="121"/>
      <c r="K408" s="121"/>
      <c r="L408" s="121"/>
      <c r="M408" s="121"/>
      <c r="N408" s="121"/>
      <c r="O408" s="121"/>
      <c r="P408" s="121"/>
    </row>
    <row r="409" spans="2:16">
      <c r="B409" s="120"/>
      <c r="C409" s="120"/>
      <c r="D409" s="121"/>
      <c r="E409" s="121"/>
      <c r="F409" s="121"/>
      <c r="G409" s="121"/>
      <c r="H409" s="121"/>
      <c r="I409" s="121"/>
      <c r="J409" s="121"/>
      <c r="K409" s="121"/>
      <c r="L409" s="121"/>
      <c r="M409" s="121"/>
      <c r="N409" s="121"/>
      <c r="O409" s="121"/>
      <c r="P409" s="121"/>
    </row>
    <row r="410" spans="2:16">
      <c r="B410" s="120"/>
      <c r="C410" s="120"/>
      <c r="D410" s="121"/>
      <c r="E410" s="121"/>
      <c r="F410" s="121"/>
      <c r="G410" s="121"/>
      <c r="H410" s="121"/>
      <c r="I410" s="121"/>
      <c r="J410" s="121"/>
      <c r="K410" s="121"/>
      <c r="L410" s="121"/>
      <c r="M410" s="121"/>
      <c r="N410" s="121"/>
      <c r="O410" s="121"/>
      <c r="P410" s="121"/>
    </row>
    <row r="411" spans="2:16">
      <c r="B411" s="120"/>
      <c r="C411" s="120"/>
      <c r="D411" s="121"/>
      <c r="E411" s="121"/>
      <c r="F411" s="121"/>
      <c r="G411" s="121"/>
      <c r="H411" s="121"/>
      <c r="I411" s="121"/>
      <c r="J411" s="121"/>
      <c r="K411" s="121"/>
      <c r="L411" s="121"/>
      <c r="M411" s="121"/>
      <c r="N411" s="121"/>
      <c r="O411" s="121"/>
      <c r="P411" s="121"/>
    </row>
    <row r="412" spans="2:16">
      <c r="B412" s="120"/>
      <c r="C412" s="120"/>
      <c r="D412" s="121"/>
      <c r="E412" s="121"/>
      <c r="F412" s="121"/>
      <c r="G412" s="121"/>
      <c r="H412" s="121"/>
      <c r="I412" s="121"/>
      <c r="J412" s="121"/>
      <c r="K412" s="121"/>
      <c r="L412" s="121"/>
      <c r="M412" s="121"/>
      <c r="N412" s="121"/>
      <c r="O412" s="121"/>
      <c r="P412" s="121"/>
    </row>
    <row r="413" spans="2:16">
      <c r="B413" s="120"/>
      <c r="C413" s="120"/>
      <c r="D413" s="121"/>
      <c r="E413" s="121"/>
      <c r="F413" s="121"/>
      <c r="G413" s="121"/>
      <c r="H413" s="121"/>
      <c r="I413" s="121"/>
      <c r="J413" s="121"/>
      <c r="K413" s="121"/>
      <c r="L413" s="121"/>
      <c r="M413" s="121"/>
      <c r="N413" s="121"/>
      <c r="O413" s="121"/>
      <c r="P413" s="121"/>
    </row>
    <row r="414" spans="2:16">
      <c r="B414" s="120"/>
      <c r="C414" s="120"/>
      <c r="D414" s="121"/>
      <c r="E414" s="121"/>
      <c r="F414" s="121"/>
      <c r="G414" s="121"/>
      <c r="H414" s="121"/>
      <c r="I414" s="121"/>
      <c r="J414" s="121"/>
      <c r="K414" s="121"/>
      <c r="L414" s="121"/>
      <c r="M414" s="121"/>
      <c r="N414" s="121"/>
      <c r="O414" s="121"/>
      <c r="P414" s="121"/>
    </row>
    <row r="415" spans="2:16">
      <c r="B415" s="120"/>
      <c r="C415" s="120"/>
      <c r="D415" s="121"/>
      <c r="E415" s="121"/>
      <c r="F415" s="121"/>
      <c r="G415" s="121"/>
      <c r="H415" s="121"/>
      <c r="I415" s="121"/>
      <c r="J415" s="121"/>
      <c r="K415" s="121"/>
      <c r="L415" s="121"/>
      <c r="M415" s="121"/>
      <c r="N415" s="121"/>
      <c r="O415" s="121"/>
      <c r="P415" s="121"/>
    </row>
    <row r="416" spans="2:16">
      <c r="B416" s="120"/>
      <c r="C416" s="120"/>
      <c r="D416" s="121"/>
      <c r="E416" s="121"/>
      <c r="F416" s="121"/>
      <c r="G416" s="121"/>
      <c r="H416" s="121"/>
      <c r="I416" s="121"/>
      <c r="J416" s="121"/>
      <c r="K416" s="121"/>
      <c r="L416" s="121"/>
      <c r="M416" s="121"/>
      <c r="N416" s="121"/>
      <c r="O416" s="121"/>
      <c r="P416" s="121"/>
    </row>
    <row r="417" spans="2:16">
      <c r="B417" s="120"/>
      <c r="C417" s="120"/>
      <c r="D417" s="121"/>
      <c r="E417" s="121"/>
      <c r="F417" s="121"/>
      <c r="G417" s="121"/>
      <c r="H417" s="121"/>
      <c r="I417" s="121"/>
      <c r="J417" s="121"/>
      <c r="K417" s="121"/>
      <c r="L417" s="121"/>
      <c r="M417" s="121"/>
      <c r="N417" s="121"/>
      <c r="O417" s="121"/>
      <c r="P417" s="121"/>
    </row>
    <row r="418" spans="2:16">
      <c r="B418" s="120"/>
      <c r="C418" s="120"/>
      <c r="D418" s="121"/>
      <c r="E418" s="121"/>
      <c r="F418" s="121"/>
      <c r="G418" s="121"/>
      <c r="H418" s="121"/>
      <c r="I418" s="121"/>
      <c r="J418" s="121"/>
      <c r="K418" s="121"/>
      <c r="L418" s="121"/>
      <c r="M418" s="121"/>
      <c r="N418" s="121"/>
      <c r="O418" s="121"/>
      <c r="P418" s="121"/>
    </row>
    <row r="419" spans="2:16">
      <c r="B419" s="120"/>
      <c r="C419" s="120"/>
      <c r="D419" s="121"/>
      <c r="E419" s="121"/>
      <c r="F419" s="121"/>
      <c r="G419" s="121"/>
      <c r="H419" s="121"/>
      <c r="I419" s="121"/>
      <c r="J419" s="121"/>
      <c r="K419" s="121"/>
      <c r="L419" s="121"/>
      <c r="M419" s="121"/>
      <c r="N419" s="121"/>
      <c r="O419" s="121"/>
      <c r="P419" s="121"/>
    </row>
    <row r="420" spans="2:16">
      <c r="B420" s="120"/>
      <c r="C420" s="120"/>
      <c r="D420" s="121"/>
      <c r="E420" s="121"/>
      <c r="F420" s="121"/>
      <c r="G420" s="121"/>
      <c r="H420" s="121"/>
      <c r="I420" s="121"/>
      <c r="J420" s="121"/>
      <c r="K420" s="121"/>
      <c r="L420" s="121"/>
      <c r="M420" s="121"/>
      <c r="N420" s="121"/>
      <c r="O420" s="121"/>
      <c r="P420" s="121"/>
    </row>
    <row r="421" spans="2:16">
      <c r="B421" s="120"/>
      <c r="C421" s="120"/>
      <c r="D421" s="121"/>
      <c r="E421" s="121"/>
      <c r="F421" s="121"/>
      <c r="G421" s="121"/>
      <c r="H421" s="121"/>
      <c r="I421" s="121"/>
      <c r="J421" s="121"/>
      <c r="K421" s="121"/>
      <c r="L421" s="121"/>
      <c r="M421" s="121"/>
      <c r="N421" s="121"/>
      <c r="O421" s="121"/>
      <c r="P421" s="121"/>
    </row>
    <row r="422" spans="2:16">
      <c r="B422" s="120"/>
      <c r="C422" s="120"/>
      <c r="D422" s="121"/>
      <c r="E422" s="121"/>
      <c r="F422" s="121"/>
      <c r="G422" s="121"/>
      <c r="H422" s="121"/>
      <c r="I422" s="121"/>
      <c r="J422" s="121"/>
      <c r="K422" s="121"/>
      <c r="L422" s="121"/>
      <c r="M422" s="121"/>
      <c r="N422" s="121"/>
      <c r="O422" s="121"/>
      <c r="P422" s="121"/>
    </row>
    <row r="423" spans="2:16">
      <c r="B423" s="120"/>
      <c r="C423" s="120"/>
      <c r="D423" s="121"/>
      <c r="E423" s="121"/>
      <c r="F423" s="121"/>
      <c r="G423" s="121"/>
      <c r="H423" s="121"/>
      <c r="I423" s="121"/>
      <c r="J423" s="121"/>
      <c r="K423" s="121"/>
      <c r="L423" s="121"/>
      <c r="M423" s="121"/>
      <c r="N423" s="121"/>
      <c r="O423" s="121"/>
      <c r="P423" s="121"/>
    </row>
    <row r="424" spans="2:16">
      <c r="B424" s="120"/>
      <c r="C424" s="120"/>
      <c r="D424" s="121"/>
      <c r="E424" s="121"/>
      <c r="F424" s="121"/>
      <c r="G424" s="121"/>
      <c r="H424" s="121"/>
      <c r="I424" s="121"/>
      <c r="J424" s="121"/>
      <c r="K424" s="121"/>
      <c r="L424" s="121"/>
      <c r="M424" s="121"/>
      <c r="N424" s="121"/>
      <c r="O424" s="121"/>
      <c r="P424" s="121"/>
    </row>
    <row r="425" spans="2:16">
      <c r="B425" s="120"/>
      <c r="C425" s="120"/>
      <c r="D425" s="121"/>
      <c r="E425" s="121"/>
      <c r="F425" s="121"/>
      <c r="G425" s="121"/>
      <c r="H425" s="121"/>
      <c r="I425" s="121"/>
      <c r="J425" s="121"/>
      <c r="K425" s="121"/>
      <c r="L425" s="121"/>
      <c r="M425" s="121"/>
      <c r="N425" s="121"/>
      <c r="O425" s="121"/>
      <c r="P425" s="121"/>
    </row>
    <row r="426" spans="2:16">
      <c r="B426" s="120"/>
      <c r="C426" s="120"/>
      <c r="D426" s="121"/>
      <c r="E426" s="121"/>
      <c r="F426" s="121"/>
      <c r="G426" s="121"/>
      <c r="H426" s="121"/>
      <c r="I426" s="121"/>
      <c r="J426" s="121"/>
      <c r="K426" s="121"/>
      <c r="L426" s="121"/>
      <c r="M426" s="121"/>
      <c r="N426" s="121"/>
      <c r="O426" s="121"/>
      <c r="P426" s="121"/>
    </row>
    <row r="427" spans="2:16">
      <c r="B427" s="120"/>
      <c r="C427" s="120"/>
      <c r="D427" s="121"/>
      <c r="E427" s="121"/>
      <c r="F427" s="121"/>
      <c r="G427" s="121"/>
      <c r="H427" s="121"/>
      <c r="I427" s="121"/>
      <c r="J427" s="121"/>
      <c r="K427" s="121"/>
      <c r="L427" s="121"/>
      <c r="M427" s="121"/>
      <c r="N427" s="121"/>
      <c r="O427" s="121"/>
      <c r="P427" s="121"/>
    </row>
    <row r="428" spans="2:16">
      <c r="B428" s="120"/>
      <c r="C428" s="120"/>
      <c r="D428" s="121"/>
      <c r="E428" s="121"/>
      <c r="F428" s="121"/>
      <c r="G428" s="121"/>
      <c r="H428" s="121"/>
      <c r="I428" s="121"/>
      <c r="J428" s="121"/>
      <c r="K428" s="121"/>
      <c r="L428" s="121"/>
      <c r="M428" s="121"/>
      <c r="N428" s="121"/>
      <c r="O428" s="121"/>
      <c r="P428" s="121"/>
    </row>
    <row r="429" spans="2:16">
      <c r="B429" s="120"/>
      <c r="C429" s="120"/>
      <c r="D429" s="121"/>
      <c r="E429" s="121"/>
      <c r="F429" s="121"/>
      <c r="G429" s="121"/>
      <c r="H429" s="121"/>
      <c r="I429" s="121"/>
      <c r="J429" s="121"/>
      <c r="K429" s="121"/>
      <c r="L429" s="121"/>
      <c r="M429" s="121"/>
      <c r="N429" s="121"/>
      <c r="O429" s="121"/>
      <c r="P429" s="121"/>
    </row>
    <row r="430" spans="2:16">
      <c r="B430" s="120"/>
      <c r="C430" s="120"/>
      <c r="D430" s="121"/>
      <c r="E430" s="121"/>
      <c r="F430" s="121"/>
      <c r="G430" s="121"/>
      <c r="H430" s="121"/>
      <c r="I430" s="121"/>
      <c r="J430" s="121"/>
      <c r="K430" s="121"/>
      <c r="L430" s="121"/>
      <c r="M430" s="121"/>
      <c r="N430" s="121"/>
      <c r="O430" s="121"/>
      <c r="P430" s="121"/>
    </row>
    <row r="431" spans="2:16">
      <c r="B431" s="120"/>
      <c r="C431" s="120"/>
      <c r="D431" s="121"/>
      <c r="E431" s="121"/>
      <c r="F431" s="121"/>
      <c r="G431" s="121"/>
      <c r="H431" s="121"/>
      <c r="I431" s="121"/>
      <c r="J431" s="121"/>
      <c r="K431" s="121"/>
      <c r="L431" s="121"/>
      <c r="M431" s="121"/>
      <c r="N431" s="121"/>
      <c r="O431" s="121"/>
      <c r="P431" s="121"/>
    </row>
    <row r="432" spans="2:16">
      <c r="B432" s="120"/>
      <c r="C432" s="120"/>
      <c r="D432" s="121"/>
      <c r="E432" s="121"/>
      <c r="F432" s="121"/>
      <c r="G432" s="121"/>
      <c r="H432" s="121"/>
      <c r="I432" s="121"/>
      <c r="J432" s="121"/>
      <c r="K432" s="121"/>
      <c r="L432" s="121"/>
      <c r="M432" s="121"/>
      <c r="N432" s="121"/>
      <c r="O432" s="121"/>
      <c r="P432" s="121"/>
    </row>
    <row r="433" spans="2:16">
      <c r="B433" s="120"/>
      <c r="C433" s="120"/>
      <c r="D433" s="121"/>
      <c r="E433" s="121"/>
      <c r="F433" s="121"/>
      <c r="G433" s="121"/>
      <c r="H433" s="121"/>
      <c r="I433" s="121"/>
      <c r="J433" s="121"/>
      <c r="K433" s="121"/>
      <c r="L433" s="121"/>
      <c r="M433" s="121"/>
      <c r="N433" s="121"/>
      <c r="O433" s="121"/>
      <c r="P433" s="121"/>
    </row>
    <row r="434" spans="2:16">
      <c r="B434" s="120"/>
      <c r="C434" s="120"/>
      <c r="D434" s="121"/>
      <c r="E434" s="121"/>
      <c r="F434" s="121"/>
      <c r="G434" s="121"/>
      <c r="H434" s="121"/>
      <c r="I434" s="121"/>
      <c r="J434" s="121"/>
      <c r="K434" s="121"/>
      <c r="L434" s="121"/>
      <c r="M434" s="121"/>
      <c r="N434" s="121"/>
      <c r="O434" s="121"/>
      <c r="P434" s="121"/>
    </row>
    <row r="435" spans="2:16">
      <c r="B435" s="120"/>
      <c r="C435" s="120"/>
      <c r="D435" s="121"/>
      <c r="E435" s="121"/>
      <c r="F435" s="121"/>
      <c r="G435" s="121"/>
      <c r="H435" s="121"/>
      <c r="I435" s="121"/>
      <c r="J435" s="121"/>
      <c r="K435" s="121"/>
      <c r="L435" s="121"/>
      <c r="M435" s="121"/>
      <c r="N435" s="121"/>
      <c r="O435" s="121"/>
      <c r="P435" s="121"/>
    </row>
    <row r="436" spans="2:16">
      <c r="B436" s="120"/>
      <c r="C436" s="120"/>
      <c r="D436" s="121"/>
      <c r="E436" s="121"/>
      <c r="F436" s="121"/>
      <c r="G436" s="121"/>
      <c r="H436" s="121"/>
      <c r="I436" s="121"/>
      <c r="J436" s="121"/>
      <c r="K436" s="121"/>
      <c r="L436" s="121"/>
      <c r="M436" s="121"/>
      <c r="N436" s="121"/>
      <c r="O436" s="121"/>
      <c r="P436" s="121"/>
    </row>
    <row r="437" spans="2:16">
      <c r="B437" s="120"/>
      <c r="C437" s="120"/>
      <c r="D437" s="121"/>
      <c r="E437" s="121"/>
      <c r="F437" s="121"/>
      <c r="G437" s="121"/>
      <c r="H437" s="121"/>
      <c r="I437" s="121"/>
      <c r="J437" s="121"/>
      <c r="K437" s="121"/>
      <c r="L437" s="121"/>
      <c r="M437" s="121"/>
      <c r="N437" s="121"/>
      <c r="O437" s="121"/>
      <c r="P437" s="121"/>
    </row>
    <row r="438" spans="2:16">
      <c r="B438" s="120"/>
      <c r="C438" s="120"/>
      <c r="D438" s="121"/>
      <c r="E438" s="121"/>
      <c r="F438" s="121"/>
      <c r="G438" s="121"/>
      <c r="H438" s="121"/>
      <c r="I438" s="121"/>
      <c r="J438" s="121"/>
      <c r="K438" s="121"/>
      <c r="L438" s="121"/>
      <c r="M438" s="121"/>
      <c r="N438" s="121"/>
      <c r="O438" s="121"/>
      <c r="P438" s="121"/>
    </row>
    <row r="439" spans="2:16">
      <c r="B439" s="120"/>
      <c r="C439" s="120"/>
      <c r="D439" s="121"/>
      <c r="E439" s="121"/>
      <c r="F439" s="121"/>
      <c r="G439" s="121"/>
      <c r="H439" s="121"/>
      <c r="I439" s="121"/>
      <c r="J439" s="121"/>
      <c r="K439" s="121"/>
      <c r="L439" s="121"/>
      <c r="M439" s="121"/>
      <c r="N439" s="121"/>
      <c r="O439" s="121"/>
      <c r="P439" s="121"/>
    </row>
    <row r="440" spans="2:16">
      <c r="B440" s="120"/>
      <c r="C440" s="120"/>
      <c r="D440" s="121"/>
      <c r="E440" s="121"/>
      <c r="F440" s="121"/>
      <c r="G440" s="121"/>
      <c r="H440" s="121"/>
      <c r="I440" s="121"/>
      <c r="J440" s="121"/>
      <c r="K440" s="121"/>
      <c r="L440" s="121"/>
      <c r="M440" s="121"/>
      <c r="N440" s="121"/>
      <c r="O440" s="121"/>
      <c r="P440" s="121"/>
    </row>
    <row r="441" spans="2:16">
      <c r="B441" s="120"/>
      <c r="C441" s="120"/>
      <c r="D441" s="121"/>
      <c r="E441" s="121"/>
      <c r="F441" s="121"/>
      <c r="G441" s="121"/>
      <c r="H441" s="121"/>
      <c r="I441" s="121"/>
      <c r="J441" s="121"/>
      <c r="K441" s="121"/>
      <c r="L441" s="121"/>
      <c r="M441" s="121"/>
      <c r="N441" s="121"/>
      <c r="O441" s="121"/>
      <c r="P441" s="121"/>
    </row>
    <row r="442" spans="2:16">
      <c r="B442" s="120"/>
      <c r="C442" s="120"/>
      <c r="D442" s="121"/>
      <c r="E442" s="121"/>
      <c r="F442" s="121"/>
      <c r="G442" s="121"/>
      <c r="H442" s="121"/>
      <c r="I442" s="121"/>
      <c r="J442" s="121"/>
      <c r="K442" s="121"/>
      <c r="L442" s="121"/>
      <c r="M442" s="121"/>
      <c r="N442" s="121"/>
      <c r="O442" s="121"/>
      <c r="P442" s="121"/>
    </row>
    <row r="443" spans="2:16">
      <c r="B443" s="120"/>
      <c r="C443" s="120"/>
      <c r="D443" s="121"/>
      <c r="E443" s="121"/>
      <c r="F443" s="121"/>
      <c r="G443" s="121"/>
      <c r="H443" s="121"/>
      <c r="I443" s="121"/>
      <c r="J443" s="121"/>
      <c r="K443" s="121"/>
      <c r="L443" s="121"/>
      <c r="M443" s="121"/>
      <c r="N443" s="121"/>
      <c r="O443" s="121"/>
      <c r="P443" s="121"/>
    </row>
    <row r="444" spans="2:16">
      <c r="B444" s="120"/>
      <c r="C444" s="120"/>
      <c r="D444" s="121"/>
      <c r="E444" s="121"/>
      <c r="F444" s="121"/>
      <c r="G444" s="121"/>
      <c r="H444" s="121"/>
      <c r="I444" s="121"/>
      <c r="J444" s="121"/>
      <c r="K444" s="121"/>
      <c r="L444" s="121"/>
      <c r="M444" s="121"/>
      <c r="N444" s="121"/>
      <c r="O444" s="121"/>
      <c r="P444" s="121"/>
    </row>
    <row r="445" spans="2:16">
      <c r="B445" s="120"/>
      <c r="C445" s="120"/>
      <c r="D445" s="121"/>
      <c r="E445" s="121"/>
      <c r="F445" s="121"/>
      <c r="G445" s="121"/>
      <c r="H445" s="121"/>
      <c r="I445" s="121"/>
      <c r="J445" s="121"/>
      <c r="K445" s="121"/>
      <c r="L445" s="121"/>
      <c r="M445" s="121"/>
      <c r="N445" s="121"/>
      <c r="O445" s="121"/>
      <c r="P445" s="121"/>
    </row>
    <row r="446" spans="2:16">
      <c r="B446" s="120"/>
      <c r="C446" s="120"/>
      <c r="D446" s="121"/>
      <c r="E446" s="121"/>
      <c r="F446" s="121"/>
      <c r="G446" s="121"/>
      <c r="H446" s="121"/>
      <c r="I446" s="121"/>
      <c r="J446" s="121"/>
      <c r="K446" s="121"/>
      <c r="L446" s="121"/>
      <c r="M446" s="121"/>
      <c r="N446" s="121"/>
      <c r="O446" s="121"/>
      <c r="P446" s="121"/>
    </row>
    <row r="447" spans="2:16">
      <c r="B447" s="120"/>
      <c r="C447" s="120"/>
      <c r="D447" s="121"/>
      <c r="E447" s="121"/>
      <c r="F447" s="121"/>
      <c r="G447" s="121"/>
      <c r="H447" s="121"/>
      <c r="I447" s="121"/>
      <c r="J447" s="121"/>
      <c r="K447" s="121"/>
      <c r="L447" s="121"/>
      <c r="M447" s="121"/>
      <c r="N447" s="121"/>
      <c r="O447" s="121"/>
      <c r="P447" s="121"/>
    </row>
    <row r="448" spans="2:16">
      <c r="B448" s="120"/>
      <c r="C448" s="120"/>
      <c r="D448" s="121"/>
      <c r="E448" s="121"/>
      <c r="F448" s="121"/>
      <c r="G448" s="121"/>
      <c r="H448" s="121"/>
      <c r="I448" s="121"/>
      <c r="J448" s="121"/>
      <c r="K448" s="121"/>
      <c r="L448" s="121"/>
      <c r="M448" s="121"/>
      <c r="N448" s="121"/>
      <c r="O448" s="121"/>
      <c r="P448" s="121"/>
    </row>
    <row r="449" spans="2:16">
      <c r="B449" s="120"/>
      <c r="C449" s="120"/>
      <c r="D449" s="121"/>
      <c r="E449" s="121"/>
      <c r="F449" s="121"/>
      <c r="G449" s="121"/>
      <c r="H449" s="121"/>
      <c r="I449" s="121"/>
      <c r="J449" s="121"/>
      <c r="K449" s="121"/>
      <c r="L449" s="121"/>
      <c r="M449" s="121"/>
      <c r="N449" s="121"/>
      <c r="O449" s="121"/>
      <c r="P449" s="121"/>
    </row>
    <row r="450" spans="2:16">
      <c r="B450" s="120"/>
      <c r="C450" s="120"/>
      <c r="D450" s="121"/>
      <c r="E450" s="121"/>
      <c r="F450" s="121"/>
      <c r="G450" s="121"/>
      <c r="H450" s="121"/>
      <c r="I450" s="121"/>
      <c r="J450" s="121"/>
      <c r="K450" s="121"/>
      <c r="L450" s="121"/>
      <c r="M450" s="121"/>
      <c r="N450" s="121"/>
      <c r="O450" s="121"/>
      <c r="P450" s="121"/>
    </row>
    <row r="451" spans="2:16">
      <c r="B451" s="120"/>
      <c r="C451" s="120"/>
      <c r="D451" s="121"/>
      <c r="E451" s="121"/>
      <c r="F451" s="121"/>
      <c r="G451" s="121"/>
      <c r="H451" s="121"/>
      <c r="I451" s="121"/>
      <c r="J451" s="121"/>
      <c r="K451" s="121"/>
      <c r="L451" s="121"/>
      <c r="M451" s="121"/>
      <c r="N451" s="121"/>
      <c r="O451" s="121"/>
      <c r="P451" s="121"/>
    </row>
    <row r="452" spans="2:16">
      <c r="B452" s="120"/>
      <c r="C452" s="120"/>
      <c r="D452" s="121"/>
      <c r="E452" s="121"/>
      <c r="F452" s="121"/>
      <c r="G452" s="121"/>
      <c r="H452" s="121"/>
      <c r="I452" s="121"/>
      <c r="J452" s="121"/>
      <c r="K452" s="121"/>
      <c r="L452" s="121"/>
      <c r="M452" s="121"/>
      <c r="N452" s="121"/>
      <c r="O452" s="121"/>
      <c r="P452" s="121"/>
    </row>
  </sheetData>
  <sheetProtection sheet="1" objects="1" scenarios="1"/>
  <mergeCells count="2">
    <mergeCell ref="B6:P6"/>
    <mergeCell ref="B7:P7"/>
  </mergeCells>
  <phoneticPr fontId="5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4">
    <tabColor indexed="43"/>
    <pageSetUpPr fitToPage="1"/>
  </sheetPr>
  <dimension ref="B1:S400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58" style="2" bestFit="1" customWidth="1"/>
    <col min="4" max="4" width="5.7109375" style="2" bestFit="1" customWidth="1"/>
    <col min="5" max="5" width="6.5703125" style="2" bestFit="1" customWidth="1"/>
    <col min="6" max="6" width="5.28515625" style="2" bestFit="1" customWidth="1"/>
    <col min="7" max="7" width="4.5703125" style="1" bestFit="1" customWidth="1"/>
    <col min="8" max="8" width="4.85546875" style="1" bestFit="1" customWidth="1"/>
    <col min="9" max="9" width="7.140625" style="1" bestFit="1" customWidth="1"/>
    <col min="10" max="10" width="5.140625" style="1" bestFit="1" customWidth="1"/>
    <col min="11" max="11" width="5.28515625" style="1" bestFit="1" customWidth="1"/>
    <col min="12" max="12" width="6.7109375" style="1" bestFit="1" customWidth="1"/>
    <col min="13" max="13" width="7.5703125" style="1" bestFit="1" customWidth="1"/>
    <col min="14" max="14" width="7" style="1" bestFit="1" customWidth="1"/>
    <col min="15" max="15" width="6.42578125" style="1" bestFit="1" customWidth="1"/>
    <col min="16" max="16" width="8" style="1" bestFit="1" customWidth="1"/>
    <col min="17" max="17" width="6.28515625" style="1" bestFit="1" customWidth="1"/>
    <col min="18" max="18" width="10" style="1" bestFit="1" customWidth="1"/>
    <col min="19" max="19" width="9" style="1" bestFit="1" customWidth="1"/>
    <col min="20" max="16384" width="9.140625" style="1"/>
  </cols>
  <sheetData>
    <row r="1" spans="2:19">
      <c r="B1" s="46" t="s">
        <v>146</v>
      </c>
      <c r="C1" s="67" t="s" vm="1">
        <v>230</v>
      </c>
    </row>
    <row r="2" spans="2:19">
      <c r="B2" s="46" t="s">
        <v>145</v>
      </c>
      <c r="C2" s="67" t="s">
        <v>231</v>
      </c>
    </row>
    <row r="3" spans="2:19">
      <c r="B3" s="46" t="s">
        <v>147</v>
      </c>
      <c r="C3" s="67" t="s">
        <v>232</v>
      </c>
    </row>
    <row r="4" spans="2:19">
      <c r="B4" s="46" t="s">
        <v>148</v>
      </c>
      <c r="C4" s="67">
        <v>8802</v>
      </c>
    </row>
    <row r="6" spans="2:19" ht="26.25" customHeight="1">
      <c r="B6" s="154" t="s">
        <v>175</v>
      </c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  <c r="O6" s="155"/>
      <c r="P6" s="155"/>
      <c r="Q6" s="155"/>
      <c r="R6" s="155"/>
      <c r="S6" s="156"/>
    </row>
    <row r="7" spans="2:19" ht="26.25" customHeight="1">
      <c r="B7" s="154" t="s">
        <v>91</v>
      </c>
      <c r="C7" s="155"/>
      <c r="D7" s="155"/>
      <c r="E7" s="155"/>
      <c r="F7" s="155"/>
      <c r="G7" s="155"/>
      <c r="H7" s="155"/>
      <c r="I7" s="155"/>
      <c r="J7" s="155"/>
      <c r="K7" s="155"/>
      <c r="L7" s="155"/>
      <c r="M7" s="155"/>
      <c r="N7" s="155"/>
      <c r="O7" s="155"/>
      <c r="P7" s="155"/>
      <c r="Q7" s="155"/>
      <c r="R7" s="155"/>
      <c r="S7" s="156"/>
    </row>
    <row r="8" spans="2:19" s="3" customFormat="1" ht="78.75">
      <c r="B8" s="21" t="s">
        <v>117</v>
      </c>
      <c r="C8" s="29" t="s">
        <v>47</v>
      </c>
      <c r="D8" s="29" t="s">
        <v>119</v>
      </c>
      <c r="E8" s="29" t="s">
        <v>118</v>
      </c>
      <c r="F8" s="29" t="s">
        <v>67</v>
      </c>
      <c r="G8" s="29" t="s">
        <v>14</v>
      </c>
      <c r="H8" s="29" t="s">
        <v>68</v>
      </c>
      <c r="I8" s="29" t="s">
        <v>105</v>
      </c>
      <c r="J8" s="29" t="s">
        <v>17</v>
      </c>
      <c r="K8" s="29" t="s">
        <v>104</v>
      </c>
      <c r="L8" s="29" t="s">
        <v>16</v>
      </c>
      <c r="M8" s="58" t="s">
        <v>18</v>
      </c>
      <c r="N8" s="29" t="s">
        <v>206</v>
      </c>
      <c r="O8" s="29" t="s">
        <v>205</v>
      </c>
      <c r="P8" s="29" t="s">
        <v>112</v>
      </c>
      <c r="Q8" s="29" t="s">
        <v>60</v>
      </c>
      <c r="R8" s="29" t="s">
        <v>149</v>
      </c>
      <c r="S8" s="30" t="s">
        <v>151</v>
      </c>
    </row>
    <row r="9" spans="2:19" s="3" customFormat="1" ht="17.25" customHeight="1">
      <c r="B9" s="14"/>
      <c r="C9" s="31"/>
      <c r="D9" s="15"/>
      <c r="E9" s="15"/>
      <c r="F9" s="31"/>
      <c r="G9" s="31"/>
      <c r="H9" s="31"/>
      <c r="I9" s="31" t="s">
        <v>21</v>
      </c>
      <c r="J9" s="31" t="s">
        <v>20</v>
      </c>
      <c r="K9" s="31"/>
      <c r="L9" s="31" t="s">
        <v>19</v>
      </c>
      <c r="M9" s="31" t="s">
        <v>19</v>
      </c>
      <c r="N9" s="31" t="s">
        <v>213</v>
      </c>
      <c r="O9" s="31"/>
      <c r="P9" s="31" t="s">
        <v>209</v>
      </c>
      <c r="Q9" s="31" t="s">
        <v>19</v>
      </c>
      <c r="R9" s="31" t="s">
        <v>19</v>
      </c>
      <c r="S9" s="32" t="s">
        <v>19</v>
      </c>
    </row>
    <row r="10" spans="2:19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114</v>
      </c>
      <c r="R10" s="18" t="s">
        <v>115</v>
      </c>
      <c r="S10" s="19" t="s">
        <v>152</v>
      </c>
    </row>
    <row r="11" spans="2:19" s="4" customFormat="1" ht="18" customHeight="1">
      <c r="B11" s="125" t="s">
        <v>3171</v>
      </c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126">
        <v>0</v>
      </c>
      <c r="Q11" s="81"/>
      <c r="R11" s="127">
        <v>0</v>
      </c>
      <c r="S11" s="127">
        <v>0</v>
      </c>
    </row>
    <row r="12" spans="2:19" ht="20.25" customHeight="1">
      <c r="B12" s="128" t="s">
        <v>221</v>
      </c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81"/>
    </row>
    <row r="13" spans="2:19">
      <c r="B13" s="128" t="s">
        <v>113</v>
      </c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81"/>
    </row>
    <row r="14" spans="2:19">
      <c r="B14" s="128" t="s">
        <v>204</v>
      </c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</row>
    <row r="15" spans="2:19">
      <c r="B15" s="128" t="s">
        <v>212</v>
      </c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</row>
    <row r="16" spans="2:19"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</row>
    <row r="17" spans="2:19"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</row>
    <row r="18" spans="2:19">
      <c r="B18" s="81"/>
      <c r="C18" s="81"/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1"/>
      <c r="S18" s="81"/>
    </row>
    <row r="19" spans="2:19">
      <c r="B19" s="81"/>
      <c r="C19" s="81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</row>
    <row r="20" spans="2:19">
      <c r="B20" s="81"/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1"/>
      <c r="S20" s="81"/>
    </row>
    <row r="21" spans="2:19">
      <c r="B21" s="81"/>
      <c r="C21" s="81"/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81"/>
      <c r="R21" s="81"/>
      <c r="S21" s="81"/>
    </row>
    <row r="22" spans="2:19"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</row>
    <row r="23" spans="2:19">
      <c r="B23" s="81"/>
      <c r="C23" s="81"/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81"/>
    </row>
    <row r="24" spans="2:19">
      <c r="B24" s="81"/>
      <c r="C24" s="81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</row>
    <row r="25" spans="2:19">
      <c r="B25" s="81"/>
      <c r="C25" s="81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</row>
    <row r="26" spans="2:19">
      <c r="B26" s="81"/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</row>
    <row r="27" spans="2:19">
      <c r="B27" s="81"/>
      <c r="C27" s="81"/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</row>
    <row r="28" spans="2:19">
      <c r="B28" s="81"/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</row>
    <row r="29" spans="2:19">
      <c r="B29" s="81"/>
      <c r="C29" s="81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</row>
    <row r="30" spans="2:19">
      <c r="B30" s="81"/>
      <c r="C30" s="81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</row>
    <row r="31" spans="2:19">
      <c r="B31" s="81"/>
      <c r="C31" s="81"/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1"/>
    </row>
    <row r="32" spans="2:19">
      <c r="B32" s="81"/>
      <c r="C32" s="81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</row>
    <row r="33" spans="2:19">
      <c r="B33" s="81"/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1"/>
    </row>
    <row r="34" spans="2:19">
      <c r="B34" s="81"/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</row>
    <row r="35" spans="2:19">
      <c r="B35" s="81"/>
      <c r="C35" s="81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1"/>
    </row>
    <row r="36" spans="2:19">
      <c r="B36" s="81"/>
      <c r="C36" s="81"/>
      <c r="D36" s="81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</row>
    <row r="37" spans="2:19">
      <c r="B37" s="81"/>
      <c r="C37" s="81"/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</row>
    <row r="38" spans="2:19">
      <c r="B38" s="81"/>
      <c r="C38" s="81"/>
      <c r="D38" s="81"/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</row>
    <row r="39" spans="2:19">
      <c r="B39" s="81"/>
      <c r="C39" s="81"/>
      <c r="D39" s="81"/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</row>
    <row r="40" spans="2:19">
      <c r="B40" s="81"/>
      <c r="C40" s="81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1"/>
    </row>
    <row r="41" spans="2:19">
      <c r="B41" s="81"/>
      <c r="C41" s="81"/>
      <c r="D41" s="81"/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</row>
    <row r="42" spans="2:19">
      <c r="B42" s="81"/>
      <c r="C42" s="81"/>
      <c r="D42" s="81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</row>
    <row r="43" spans="2:19">
      <c r="B43" s="81"/>
      <c r="C43" s="81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1"/>
    </row>
    <row r="44" spans="2:19">
      <c r="B44" s="81"/>
      <c r="C44" s="81"/>
      <c r="D44" s="81"/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1"/>
    </row>
    <row r="45" spans="2:19">
      <c r="B45" s="81"/>
      <c r="C45" s="81"/>
      <c r="D45" s="81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</row>
    <row r="46" spans="2:19">
      <c r="B46" s="81"/>
      <c r="C46" s="81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</row>
    <row r="47" spans="2:19">
      <c r="B47" s="81"/>
      <c r="C47" s="81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</row>
    <row r="48" spans="2:19">
      <c r="B48" s="81"/>
      <c r="C48" s="81"/>
      <c r="D48" s="81"/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</row>
    <row r="49" spans="2:19">
      <c r="B49" s="81"/>
      <c r="C49" s="81"/>
      <c r="D49" s="81"/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1"/>
    </row>
    <row r="50" spans="2:19">
      <c r="B50" s="81"/>
      <c r="C50" s="81"/>
      <c r="D50" s="81"/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1"/>
    </row>
    <row r="51" spans="2:19"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1"/>
      <c r="O51" s="81"/>
      <c r="P51" s="81"/>
      <c r="Q51" s="81"/>
      <c r="R51" s="81"/>
      <c r="S51" s="81"/>
    </row>
    <row r="52" spans="2:19">
      <c r="B52" s="81"/>
      <c r="C52" s="81"/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81"/>
      <c r="Q52" s="81"/>
      <c r="R52" s="81"/>
      <c r="S52" s="81"/>
    </row>
    <row r="53" spans="2:19">
      <c r="B53" s="81"/>
      <c r="C53" s="81"/>
      <c r="D53" s="81"/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81"/>
      <c r="P53" s="81"/>
      <c r="Q53" s="81"/>
      <c r="R53" s="81"/>
      <c r="S53" s="81"/>
    </row>
    <row r="54" spans="2:19">
      <c r="B54" s="81"/>
      <c r="C54" s="81"/>
      <c r="D54" s="81"/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</row>
    <row r="55" spans="2:19">
      <c r="B55" s="81"/>
      <c r="C55" s="81"/>
      <c r="D55" s="81"/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81"/>
      <c r="R55" s="81"/>
      <c r="S55" s="81"/>
    </row>
    <row r="56" spans="2:19">
      <c r="B56" s="81"/>
      <c r="C56" s="81"/>
      <c r="D56" s="81"/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</row>
    <row r="57" spans="2:19">
      <c r="B57" s="81"/>
      <c r="C57" s="81"/>
      <c r="D57" s="81"/>
      <c r="E57" s="81"/>
      <c r="F57" s="81"/>
      <c r="G57" s="81"/>
      <c r="H57" s="81"/>
      <c r="I57" s="81"/>
      <c r="J57" s="81"/>
      <c r="K57" s="81"/>
      <c r="L57" s="81"/>
      <c r="M57" s="81"/>
      <c r="N57" s="81"/>
      <c r="O57" s="81"/>
      <c r="P57" s="81"/>
      <c r="Q57" s="81"/>
      <c r="R57" s="81"/>
      <c r="S57" s="81"/>
    </row>
    <row r="58" spans="2:19">
      <c r="B58" s="81"/>
      <c r="C58" s="81"/>
      <c r="D58" s="81"/>
      <c r="E58" s="81"/>
      <c r="F58" s="81"/>
      <c r="G58" s="81"/>
      <c r="H58" s="81"/>
      <c r="I58" s="81"/>
      <c r="J58" s="81"/>
      <c r="K58" s="81"/>
      <c r="L58" s="81"/>
      <c r="M58" s="81"/>
      <c r="N58" s="81"/>
      <c r="O58" s="81"/>
      <c r="P58" s="81"/>
      <c r="Q58" s="81"/>
      <c r="R58" s="81"/>
      <c r="S58" s="81"/>
    </row>
    <row r="59" spans="2:19">
      <c r="B59" s="81"/>
      <c r="C59" s="81"/>
      <c r="D59" s="81"/>
      <c r="E59" s="81"/>
      <c r="F59" s="81"/>
      <c r="G59" s="81"/>
      <c r="H59" s="81"/>
      <c r="I59" s="81"/>
      <c r="J59" s="81"/>
      <c r="K59" s="81"/>
      <c r="L59" s="81"/>
      <c r="M59" s="81"/>
      <c r="N59" s="81"/>
      <c r="O59" s="81"/>
      <c r="P59" s="81"/>
      <c r="Q59" s="81"/>
      <c r="R59" s="81"/>
      <c r="S59" s="81"/>
    </row>
    <row r="60" spans="2:19">
      <c r="B60" s="81"/>
      <c r="C60" s="81"/>
      <c r="D60" s="81"/>
      <c r="E60" s="81"/>
      <c r="F60" s="81"/>
      <c r="G60" s="81"/>
      <c r="H60" s="81"/>
      <c r="I60" s="81"/>
      <c r="J60" s="81"/>
      <c r="K60" s="81"/>
      <c r="L60" s="81"/>
      <c r="M60" s="81"/>
      <c r="N60" s="81"/>
      <c r="O60" s="81"/>
      <c r="P60" s="81"/>
      <c r="Q60" s="81"/>
      <c r="R60" s="81"/>
      <c r="S60" s="81"/>
    </row>
    <row r="61" spans="2:19">
      <c r="B61" s="81"/>
      <c r="C61" s="81"/>
      <c r="D61" s="81"/>
      <c r="E61" s="81"/>
      <c r="F61" s="81"/>
      <c r="G61" s="81"/>
      <c r="H61" s="81"/>
      <c r="I61" s="81"/>
      <c r="J61" s="81"/>
      <c r="K61" s="81"/>
      <c r="L61" s="81"/>
      <c r="M61" s="81"/>
      <c r="N61" s="81"/>
      <c r="O61" s="81"/>
      <c r="P61" s="81"/>
      <c r="Q61" s="81"/>
      <c r="R61" s="81"/>
      <c r="S61" s="81"/>
    </row>
    <row r="62" spans="2:19">
      <c r="B62" s="81"/>
      <c r="C62" s="81"/>
      <c r="D62" s="81"/>
      <c r="E62" s="81"/>
      <c r="F62" s="81"/>
      <c r="G62" s="81"/>
      <c r="H62" s="81"/>
      <c r="I62" s="81"/>
      <c r="J62" s="81"/>
      <c r="K62" s="81"/>
      <c r="L62" s="81"/>
      <c r="M62" s="81"/>
      <c r="N62" s="81"/>
      <c r="O62" s="81"/>
      <c r="P62" s="81"/>
      <c r="Q62" s="81"/>
      <c r="R62" s="81"/>
      <c r="S62" s="81"/>
    </row>
    <row r="63" spans="2:19">
      <c r="B63" s="81"/>
      <c r="C63" s="81"/>
      <c r="D63" s="81"/>
      <c r="E63" s="81"/>
      <c r="F63" s="81"/>
      <c r="G63" s="81"/>
      <c r="H63" s="81"/>
      <c r="I63" s="81"/>
      <c r="J63" s="81"/>
      <c r="K63" s="81"/>
      <c r="L63" s="81"/>
      <c r="M63" s="81"/>
      <c r="N63" s="81"/>
      <c r="O63" s="81"/>
      <c r="P63" s="81"/>
      <c r="Q63" s="81"/>
      <c r="R63" s="81"/>
      <c r="S63" s="81"/>
    </row>
    <row r="64" spans="2:19">
      <c r="B64" s="81"/>
      <c r="C64" s="81"/>
      <c r="D64" s="81"/>
      <c r="E64" s="81"/>
      <c r="F64" s="81"/>
      <c r="G64" s="81"/>
      <c r="H64" s="81"/>
      <c r="I64" s="81"/>
      <c r="J64" s="81"/>
      <c r="K64" s="81"/>
      <c r="L64" s="81"/>
      <c r="M64" s="81"/>
      <c r="N64" s="81"/>
      <c r="O64" s="81"/>
      <c r="P64" s="81"/>
      <c r="Q64" s="81"/>
      <c r="R64" s="81"/>
      <c r="S64" s="81"/>
    </row>
    <row r="65" spans="2:19">
      <c r="B65" s="81"/>
      <c r="C65" s="81"/>
      <c r="D65" s="81"/>
      <c r="E65" s="81"/>
      <c r="F65" s="81"/>
      <c r="G65" s="81"/>
      <c r="H65" s="81"/>
      <c r="I65" s="81"/>
      <c r="J65" s="81"/>
      <c r="K65" s="81"/>
      <c r="L65" s="81"/>
      <c r="M65" s="81"/>
      <c r="N65" s="81"/>
      <c r="O65" s="81"/>
      <c r="P65" s="81"/>
      <c r="Q65" s="81"/>
      <c r="R65" s="81"/>
      <c r="S65" s="81"/>
    </row>
    <row r="66" spans="2:19">
      <c r="B66" s="81"/>
      <c r="C66" s="81"/>
      <c r="D66" s="81"/>
      <c r="E66" s="81"/>
      <c r="F66" s="81"/>
      <c r="G66" s="81"/>
      <c r="H66" s="81"/>
      <c r="I66" s="81"/>
      <c r="J66" s="81"/>
      <c r="K66" s="81"/>
      <c r="L66" s="81"/>
      <c r="M66" s="81"/>
      <c r="N66" s="81"/>
      <c r="O66" s="81"/>
      <c r="P66" s="81"/>
      <c r="Q66" s="81"/>
      <c r="R66" s="81"/>
      <c r="S66" s="81"/>
    </row>
    <row r="67" spans="2:19">
      <c r="B67" s="81"/>
      <c r="C67" s="81"/>
      <c r="D67" s="81"/>
      <c r="E67" s="81"/>
      <c r="F67" s="81"/>
      <c r="G67" s="81"/>
      <c r="H67" s="81"/>
      <c r="I67" s="81"/>
      <c r="J67" s="81"/>
      <c r="K67" s="81"/>
      <c r="L67" s="81"/>
      <c r="M67" s="81"/>
      <c r="N67" s="81"/>
      <c r="O67" s="81"/>
      <c r="P67" s="81"/>
      <c r="Q67" s="81"/>
      <c r="R67" s="81"/>
      <c r="S67" s="81"/>
    </row>
    <row r="68" spans="2:19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  <c r="Q68" s="81"/>
      <c r="R68" s="81"/>
      <c r="S68" s="81"/>
    </row>
    <row r="69" spans="2:19">
      <c r="B69" s="81"/>
      <c r="C69" s="81"/>
      <c r="D69" s="81"/>
      <c r="E69" s="81"/>
      <c r="F69" s="81"/>
      <c r="G69" s="81"/>
      <c r="H69" s="81"/>
      <c r="I69" s="81"/>
      <c r="J69" s="81"/>
      <c r="K69" s="81"/>
      <c r="L69" s="81"/>
      <c r="M69" s="81"/>
      <c r="N69" s="81"/>
      <c r="O69" s="81"/>
      <c r="P69" s="81"/>
      <c r="Q69" s="81"/>
      <c r="R69" s="81"/>
      <c r="S69" s="81"/>
    </row>
    <row r="70" spans="2:19">
      <c r="B70" s="81"/>
      <c r="C70" s="81"/>
      <c r="D70" s="81"/>
      <c r="E70" s="81"/>
      <c r="F70" s="81"/>
      <c r="G70" s="81"/>
      <c r="H70" s="81"/>
      <c r="I70" s="81"/>
      <c r="J70" s="81"/>
      <c r="K70" s="81"/>
      <c r="L70" s="81"/>
      <c r="M70" s="81"/>
      <c r="N70" s="81"/>
      <c r="O70" s="81"/>
      <c r="P70" s="81"/>
      <c r="Q70" s="81"/>
      <c r="R70" s="81"/>
      <c r="S70" s="81"/>
    </row>
    <row r="71" spans="2:19">
      <c r="B71" s="81"/>
      <c r="C71" s="81"/>
      <c r="D71" s="81"/>
      <c r="E71" s="81"/>
      <c r="F71" s="81"/>
      <c r="G71" s="81"/>
      <c r="H71" s="81"/>
      <c r="I71" s="81"/>
      <c r="J71" s="81"/>
      <c r="K71" s="81"/>
      <c r="L71" s="81"/>
      <c r="M71" s="81"/>
      <c r="N71" s="81"/>
      <c r="O71" s="81"/>
      <c r="P71" s="81"/>
      <c r="Q71" s="81"/>
      <c r="R71" s="81"/>
      <c r="S71" s="81"/>
    </row>
    <row r="72" spans="2:19">
      <c r="B72" s="81"/>
      <c r="C72" s="81"/>
      <c r="D72" s="81"/>
      <c r="E72" s="81"/>
      <c r="F72" s="81"/>
      <c r="G72" s="81"/>
      <c r="H72" s="81"/>
      <c r="I72" s="81"/>
      <c r="J72" s="81"/>
      <c r="K72" s="81"/>
      <c r="L72" s="81"/>
      <c r="M72" s="81"/>
      <c r="N72" s="81"/>
      <c r="O72" s="81"/>
      <c r="P72" s="81"/>
      <c r="Q72" s="81"/>
      <c r="R72" s="81"/>
      <c r="S72" s="81"/>
    </row>
    <row r="73" spans="2:19">
      <c r="B73" s="81"/>
      <c r="C73" s="81"/>
      <c r="D73" s="81"/>
      <c r="E73" s="81"/>
      <c r="F73" s="81"/>
      <c r="G73" s="81"/>
      <c r="H73" s="81"/>
      <c r="I73" s="81"/>
      <c r="J73" s="81"/>
      <c r="K73" s="81"/>
      <c r="L73" s="81"/>
      <c r="M73" s="81"/>
      <c r="N73" s="81"/>
      <c r="O73" s="81"/>
      <c r="P73" s="81"/>
      <c r="Q73" s="81"/>
      <c r="R73" s="81"/>
      <c r="S73" s="81"/>
    </row>
    <row r="74" spans="2:19">
      <c r="B74" s="81"/>
      <c r="C74" s="81"/>
      <c r="D74" s="81"/>
      <c r="E74" s="81"/>
      <c r="F74" s="81"/>
      <c r="G74" s="81"/>
      <c r="H74" s="81"/>
      <c r="I74" s="81"/>
      <c r="J74" s="81"/>
      <c r="K74" s="81"/>
      <c r="L74" s="81"/>
      <c r="M74" s="81"/>
      <c r="N74" s="81"/>
      <c r="O74" s="81"/>
      <c r="P74" s="81"/>
      <c r="Q74" s="81"/>
      <c r="R74" s="81"/>
      <c r="S74" s="81"/>
    </row>
    <row r="75" spans="2:19">
      <c r="B75" s="81"/>
      <c r="C75" s="81"/>
      <c r="D75" s="81"/>
      <c r="E75" s="81"/>
      <c r="F75" s="81"/>
      <c r="G75" s="81"/>
      <c r="H75" s="81"/>
      <c r="I75" s="81"/>
      <c r="J75" s="81"/>
      <c r="K75" s="81"/>
      <c r="L75" s="81"/>
      <c r="M75" s="81"/>
      <c r="N75" s="81"/>
      <c r="O75" s="81"/>
      <c r="P75" s="81"/>
      <c r="Q75" s="81"/>
      <c r="R75" s="81"/>
      <c r="S75" s="81"/>
    </row>
    <row r="76" spans="2:19">
      <c r="B76" s="81"/>
      <c r="C76" s="81"/>
      <c r="D76" s="81"/>
      <c r="E76" s="81"/>
      <c r="F76" s="81"/>
      <c r="G76" s="81"/>
      <c r="H76" s="81"/>
      <c r="I76" s="81"/>
      <c r="J76" s="81"/>
      <c r="K76" s="81"/>
      <c r="L76" s="81"/>
      <c r="M76" s="81"/>
      <c r="N76" s="81"/>
      <c r="O76" s="81"/>
      <c r="P76" s="81"/>
      <c r="Q76" s="81"/>
      <c r="R76" s="81"/>
      <c r="S76" s="81"/>
    </row>
    <row r="77" spans="2:19">
      <c r="B77" s="81"/>
      <c r="C77" s="81"/>
      <c r="D77" s="81"/>
      <c r="E77" s="81"/>
      <c r="F77" s="81"/>
      <c r="G77" s="81"/>
      <c r="H77" s="81"/>
      <c r="I77" s="81"/>
      <c r="J77" s="81"/>
      <c r="K77" s="81"/>
      <c r="L77" s="81"/>
      <c r="M77" s="81"/>
      <c r="N77" s="81"/>
      <c r="O77" s="81"/>
      <c r="P77" s="81"/>
      <c r="Q77" s="81"/>
      <c r="R77" s="81"/>
      <c r="S77" s="81"/>
    </row>
    <row r="78" spans="2:19">
      <c r="B78" s="81"/>
      <c r="C78" s="81"/>
      <c r="D78" s="81"/>
      <c r="E78" s="81"/>
      <c r="F78" s="81"/>
      <c r="G78" s="81"/>
      <c r="H78" s="81"/>
      <c r="I78" s="81"/>
      <c r="J78" s="81"/>
      <c r="K78" s="81"/>
      <c r="L78" s="81"/>
      <c r="M78" s="81"/>
      <c r="N78" s="81"/>
      <c r="O78" s="81"/>
      <c r="P78" s="81"/>
      <c r="Q78" s="81"/>
      <c r="R78" s="81"/>
      <c r="S78" s="81"/>
    </row>
    <row r="79" spans="2:19">
      <c r="B79" s="81"/>
      <c r="C79" s="81"/>
      <c r="D79" s="81"/>
      <c r="E79" s="81"/>
      <c r="F79" s="81"/>
      <c r="G79" s="81"/>
      <c r="H79" s="81"/>
      <c r="I79" s="81"/>
      <c r="J79" s="81"/>
      <c r="K79" s="81"/>
      <c r="L79" s="81"/>
      <c r="M79" s="81"/>
      <c r="N79" s="81"/>
      <c r="O79" s="81"/>
      <c r="P79" s="81"/>
      <c r="Q79" s="81"/>
      <c r="R79" s="81"/>
      <c r="S79" s="81"/>
    </row>
    <row r="80" spans="2:19">
      <c r="B80" s="81"/>
      <c r="C80" s="81"/>
      <c r="D80" s="81"/>
      <c r="E80" s="81"/>
      <c r="F80" s="81"/>
      <c r="G80" s="81"/>
      <c r="H80" s="81"/>
      <c r="I80" s="81"/>
      <c r="J80" s="81"/>
      <c r="K80" s="81"/>
      <c r="L80" s="81"/>
      <c r="M80" s="81"/>
      <c r="N80" s="81"/>
      <c r="O80" s="81"/>
      <c r="P80" s="81"/>
      <c r="Q80" s="81"/>
      <c r="R80" s="81"/>
      <c r="S80" s="81"/>
    </row>
    <row r="81" spans="2:19">
      <c r="B81" s="81"/>
      <c r="C81" s="81"/>
      <c r="D81" s="81"/>
      <c r="E81" s="81"/>
      <c r="F81" s="81"/>
      <c r="G81" s="81"/>
      <c r="H81" s="81"/>
      <c r="I81" s="81"/>
      <c r="J81" s="81"/>
      <c r="K81" s="81"/>
      <c r="L81" s="81"/>
      <c r="M81" s="81"/>
      <c r="N81" s="81"/>
      <c r="O81" s="81"/>
      <c r="P81" s="81"/>
      <c r="Q81" s="81"/>
      <c r="R81" s="81"/>
      <c r="S81" s="81"/>
    </row>
    <row r="82" spans="2:19">
      <c r="B82" s="81"/>
      <c r="C82" s="81"/>
      <c r="D82" s="81"/>
      <c r="E82" s="81"/>
      <c r="F82" s="81"/>
      <c r="G82" s="81"/>
      <c r="H82" s="81"/>
      <c r="I82" s="81"/>
      <c r="J82" s="81"/>
      <c r="K82" s="81"/>
      <c r="L82" s="81"/>
      <c r="M82" s="81"/>
      <c r="N82" s="81"/>
      <c r="O82" s="81"/>
      <c r="P82" s="81"/>
      <c r="Q82" s="81"/>
      <c r="R82" s="81"/>
      <c r="S82" s="81"/>
    </row>
    <row r="83" spans="2:19">
      <c r="B83" s="81"/>
      <c r="C83" s="81"/>
      <c r="D83" s="81"/>
      <c r="E83" s="81"/>
      <c r="F83" s="81"/>
      <c r="G83" s="81"/>
      <c r="H83" s="81"/>
      <c r="I83" s="81"/>
      <c r="J83" s="81"/>
      <c r="K83" s="81"/>
      <c r="L83" s="81"/>
      <c r="M83" s="81"/>
      <c r="N83" s="81"/>
      <c r="O83" s="81"/>
      <c r="P83" s="81"/>
      <c r="Q83" s="81"/>
      <c r="R83" s="81"/>
      <c r="S83" s="81"/>
    </row>
    <row r="84" spans="2:19">
      <c r="B84" s="81"/>
      <c r="C84" s="81"/>
      <c r="D84" s="81"/>
      <c r="E84" s="81"/>
      <c r="F84" s="81"/>
      <c r="G84" s="81"/>
      <c r="H84" s="81"/>
      <c r="I84" s="81"/>
      <c r="J84" s="81"/>
      <c r="K84" s="81"/>
      <c r="L84" s="81"/>
      <c r="M84" s="81"/>
      <c r="N84" s="81"/>
      <c r="O84" s="81"/>
      <c r="P84" s="81"/>
      <c r="Q84" s="81"/>
      <c r="R84" s="81"/>
      <c r="S84" s="81"/>
    </row>
    <row r="85" spans="2:19">
      <c r="B85" s="81"/>
      <c r="C85" s="81"/>
      <c r="D85" s="81"/>
      <c r="E85" s="81"/>
      <c r="F85" s="81"/>
      <c r="G85" s="81"/>
      <c r="H85" s="81"/>
      <c r="I85" s="81"/>
      <c r="J85" s="81"/>
      <c r="K85" s="81"/>
      <c r="L85" s="81"/>
      <c r="M85" s="81"/>
      <c r="N85" s="81"/>
      <c r="O85" s="81"/>
      <c r="P85" s="81"/>
      <c r="Q85" s="81"/>
      <c r="R85" s="81"/>
      <c r="S85" s="81"/>
    </row>
    <row r="86" spans="2:19">
      <c r="B86" s="81"/>
      <c r="C86" s="81"/>
      <c r="D86" s="81"/>
      <c r="E86" s="81"/>
      <c r="F86" s="81"/>
      <c r="G86" s="81"/>
      <c r="H86" s="81"/>
      <c r="I86" s="81"/>
      <c r="J86" s="81"/>
      <c r="K86" s="81"/>
      <c r="L86" s="81"/>
      <c r="M86" s="81"/>
      <c r="N86" s="81"/>
      <c r="O86" s="81"/>
      <c r="P86" s="81"/>
      <c r="Q86" s="81"/>
      <c r="R86" s="81"/>
      <c r="S86" s="81"/>
    </row>
    <row r="87" spans="2:19">
      <c r="B87" s="81"/>
      <c r="C87" s="81"/>
      <c r="D87" s="81"/>
      <c r="E87" s="81"/>
      <c r="F87" s="81"/>
      <c r="G87" s="81"/>
      <c r="H87" s="81"/>
      <c r="I87" s="81"/>
      <c r="J87" s="81"/>
      <c r="K87" s="81"/>
      <c r="L87" s="81"/>
      <c r="M87" s="81"/>
      <c r="N87" s="81"/>
      <c r="O87" s="81"/>
      <c r="P87" s="81"/>
      <c r="Q87" s="81"/>
      <c r="R87" s="81"/>
      <c r="S87" s="81"/>
    </row>
    <row r="88" spans="2:19">
      <c r="B88" s="81"/>
      <c r="C88" s="81"/>
      <c r="D88" s="81"/>
      <c r="E88" s="81"/>
      <c r="F88" s="81"/>
      <c r="G88" s="81"/>
      <c r="H88" s="81"/>
      <c r="I88" s="81"/>
      <c r="J88" s="81"/>
      <c r="K88" s="81"/>
      <c r="L88" s="81"/>
      <c r="M88" s="81"/>
      <c r="N88" s="81"/>
      <c r="O88" s="81"/>
      <c r="P88" s="81"/>
      <c r="Q88" s="81"/>
      <c r="R88" s="81"/>
      <c r="S88" s="81"/>
    </row>
    <row r="89" spans="2:19">
      <c r="B89" s="81"/>
      <c r="C89" s="81"/>
      <c r="D89" s="81"/>
      <c r="E89" s="81"/>
      <c r="F89" s="81"/>
      <c r="G89" s="81"/>
      <c r="H89" s="81"/>
      <c r="I89" s="81"/>
      <c r="J89" s="81"/>
      <c r="K89" s="81"/>
      <c r="L89" s="81"/>
      <c r="M89" s="81"/>
      <c r="N89" s="81"/>
      <c r="O89" s="81"/>
      <c r="P89" s="81"/>
      <c r="Q89" s="81"/>
      <c r="R89" s="81"/>
      <c r="S89" s="81"/>
    </row>
    <row r="90" spans="2:19">
      <c r="B90" s="81"/>
      <c r="C90" s="81"/>
      <c r="D90" s="81"/>
      <c r="E90" s="81"/>
      <c r="F90" s="81"/>
      <c r="G90" s="81"/>
      <c r="H90" s="81"/>
      <c r="I90" s="81"/>
      <c r="J90" s="81"/>
      <c r="K90" s="81"/>
      <c r="L90" s="81"/>
      <c r="M90" s="81"/>
      <c r="N90" s="81"/>
      <c r="O90" s="81"/>
      <c r="P90" s="81"/>
      <c r="Q90" s="81"/>
      <c r="R90" s="81"/>
      <c r="S90" s="81"/>
    </row>
    <row r="91" spans="2:19">
      <c r="B91" s="81"/>
      <c r="C91" s="81"/>
      <c r="D91" s="81"/>
      <c r="E91" s="81"/>
      <c r="F91" s="81"/>
      <c r="G91" s="81"/>
      <c r="H91" s="81"/>
      <c r="I91" s="81"/>
      <c r="J91" s="81"/>
      <c r="K91" s="81"/>
      <c r="L91" s="81"/>
      <c r="M91" s="81"/>
      <c r="N91" s="81"/>
      <c r="O91" s="81"/>
      <c r="P91" s="81"/>
      <c r="Q91" s="81"/>
      <c r="R91" s="81"/>
      <c r="S91" s="81"/>
    </row>
    <row r="92" spans="2:19">
      <c r="B92" s="81"/>
      <c r="C92" s="81"/>
      <c r="D92" s="81"/>
      <c r="E92" s="81"/>
      <c r="F92" s="81"/>
      <c r="G92" s="81"/>
      <c r="H92" s="81"/>
      <c r="I92" s="81"/>
      <c r="J92" s="81"/>
      <c r="K92" s="81"/>
      <c r="L92" s="81"/>
      <c r="M92" s="81"/>
      <c r="N92" s="81"/>
      <c r="O92" s="81"/>
      <c r="P92" s="81"/>
      <c r="Q92" s="81"/>
      <c r="R92" s="81"/>
      <c r="S92" s="81"/>
    </row>
    <row r="93" spans="2:19">
      <c r="B93" s="81"/>
      <c r="C93" s="81"/>
      <c r="D93" s="81"/>
      <c r="E93" s="81"/>
      <c r="F93" s="81"/>
      <c r="G93" s="81"/>
      <c r="H93" s="81"/>
      <c r="I93" s="81"/>
      <c r="J93" s="81"/>
      <c r="K93" s="81"/>
      <c r="L93" s="81"/>
      <c r="M93" s="81"/>
      <c r="N93" s="81"/>
      <c r="O93" s="81"/>
      <c r="P93" s="81"/>
      <c r="Q93" s="81"/>
      <c r="R93" s="81"/>
      <c r="S93" s="81"/>
    </row>
    <row r="94" spans="2:19">
      <c r="B94" s="81"/>
      <c r="C94" s="81"/>
      <c r="D94" s="81"/>
      <c r="E94" s="81"/>
      <c r="F94" s="81"/>
      <c r="G94" s="81"/>
      <c r="H94" s="81"/>
      <c r="I94" s="81"/>
      <c r="J94" s="81"/>
      <c r="K94" s="81"/>
      <c r="L94" s="81"/>
      <c r="M94" s="81"/>
      <c r="N94" s="81"/>
      <c r="O94" s="81"/>
      <c r="P94" s="81"/>
      <c r="Q94" s="81"/>
      <c r="R94" s="81"/>
      <c r="S94" s="81"/>
    </row>
    <row r="95" spans="2:19">
      <c r="B95" s="81"/>
      <c r="C95" s="81"/>
      <c r="D95" s="81"/>
      <c r="E95" s="81"/>
      <c r="F95" s="81"/>
      <c r="G95" s="81"/>
      <c r="H95" s="81"/>
      <c r="I95" s="81"/>
      <c r="J95" s="81"/>
      <c r="K95" s="81"/>
      <c r="L95" s="81"/>
      <c r="M95" s="81"/>
      <c r="N95" s="81"/>
      <c r="O95" s="81"/>
      <c r="P95" s="81"/>
      <c r="Q95" s="81"/>
      <c r="R95" s="81"/>
      <c r="S95" s="81"/>
    </row>
    <row r="96" spans="2:19">
      <c r="B96" s="81"/>
      <c r="C96" s="81"/>
      <c r="D96" s="81"/>
      <c r="E96" s="81"/>
      <c r="F96" s="81"/>
      <c r="G96" s="81"/>
      <c r="H96" s="81"/>
      <c r="I96" s="81"/>
      <c r="J96" s="81"/>
      <c r="K96" s="81"/>
      <c r="L96" s="81"/>
      <c r="M96" s="81"/>
      <c r="N96" s="81"/>
      <c r="O96" s="81"/>
      <c r="P96" s="81"/>
      <c r="Q96" s="81"/>
      <c r="R96" s="81"/>
      <c r="S96" s="81"/>
    </row>
    <row r="97" spans="2:19">
      <c r="B97" s="81"/>
      <c r="C97" s="81"/>
      <c r="D97" s="81"/>
      <c r="E97" s="81"/>
      <c r="F97" s="81"/>
      <c r="G97" s="81"/>
      <c r="H97" s="81"/>
      <c r="I97" s="81"/>
      <c r="J97" s="81"/>
      <c r="K97" s="81"/>
      <c r="L97" s="81"/>
      <c r="M97" s="81"/>
      <c r="N97" s="81"/>
      <c r="O97" s="81"/>
      <c r="P97" s="81"/>
      <c r="Q97" s="81"/>
      <c r="R97" s="81"/>
      <c r="S97" s="81"/>
    </row>
    <row r="98" spans="2:19">
      <c r="B98" s="81"/>
      <c r="C98" s="81"/>
      <c r="D98" s="81"/>
      <c r="E98" s="81"/>
      <c r="F98" s="81"/>
      <c r="G98" s="81"/>
      <c r="H98" s="81"/>
      <c r="I98" s="81"/>
      <c r="J98" s="81"/>
      <c r="K98" s="81"/>
      <c r="L98" s="81"/>
      <c r="M98" s="81"/>
      <c r="N98" s="81"/>
      <c r="O98" s="81"/>
      <c r="P98" s="81"/>
      <c r="Q98" s="81"/>
      <c r="R98" s="81"/>
      <c r="S98" s="81"/>
    </row>
    <row r="99" spans="2:19">
      <c r="B99" s="81"/>
      <c r="C99" s="81"/>
      <c r="D99" s="81"/>
      <c r="E99" s="81"/>
      <c r="F99" s="81"/>
      <c r="G99" s="81"/>
      <c r="H99" s="81"/>
      <c r="I99" s="81"/>
      <c r="J99" s="81"/>
      <c r="K99" s="81"/>
      <c r="L99" s="81"/>
      <c r="M99" s="81"/>
      <c r="N99" s="81"/>
      <c r="O99" s="81"/>
      <c r="P99" s="81"/>
      <c r="Q99" s="81"/>
      <c r="R99" s="81"/>
      <c r="S99" s="81"/>
    </row>
    <row r="100" spans="2:19">
      <c r="B100" s="81"/>
      <c r="C100" s="81"/>
      <c r="D100" s="81"/>
      <c r="E100" s="81"/>
      <c r="F100" s="81"/>
      <c r="G100" s="81"/>
      <c r="H100" s="81"/>
      <c r="I100" s="81"/>
      <c r="J100" s="81"/>
      <c r="K100" s="81"/>
      <c r="L100" s="81"/>
      <c r="M100" s="81"/>
      <c r="N100" s="81"/>
      <c r="O100" s="81"/>
      <c r="P100" s="81"/>
      <c r="Q100" s="81"/>
      <c r="R100" s="81"/>
      <c r="S100" s="81"/>
    </row>
    <row r="101" spans="2:19">
      <c r="B101" s="81"/>
      <c r="C101" s="81"/>
      <c r="D101" s="81"/>
      <c r="E101" s="81"/>
      <c r="F101" s="81"/>
      <c r="G101" s="81"/>
      <c r="H101" s="81"/>
      <c r="I101" s="81"/>
      <c r="J101" s="81"/>
      <c r="K101" s="81"/>
      <c r="L101" s="81"/>
      <c r="M101" s="81"/>
      <c r="N101" s="81"/>
      <c r="O101" s="81"/>
      <c r="P101" s="81"/>
      <c r="Q101" s="81"/>
      <c r="R101" s="81"/>
      <c r="S101" s="81"/>
    </row>
    <row r="102" spans="2:19">
      <c r="B102" s="81"/>
      <c r="C102" s="81"/>
      <c r="D102" s="81"/>
      <c r="E102" s="81"/>
      <c r="F102" s="81"/>
      <c r="G102" s="81"/>
      <c r="H102" s="81"/>
      <c r="I102" s="81"/>
      <c r="J102" s="81"/>
      <c r="K102" s="81"/>
      <c r="L102" s="81"/>
      <c r="M102" s="81"/>
      <c r="N102" s="81"/>
      <c r="O102" s="81"/>
      <c r="P102" s="81"/>
      <c r="Q102" s="81"/>
      <c r="R102" s="81"/>
      <c r="S102" s="81"/>
    </row>
    <row r="103" spans="2:19">
      <c r="B103" s="81"/>
      <c r="C103" s="81"/>
      <c r="D103" s="81"/>
      <c r="E103" s="81"/>
      <c r="F103" s="81"/>
      <c r="G103" s="81"/>
      <c r="H103" s="81"/>
      <c r="I103" s="81"/>
      <c r="J103" s="81"/>
      <c r="K103" s="81"/>
      <c r="L103" s="81"/>
      <c r="M103" s="81"/>
      <c r="N103" s="81"/>
      <c r="O103" s="81"/>
      <c r="P103" s="81"/>
      <c r="Q103" s="81"/>
      <c r="R103" s="81"/>
      <c r="S103" s="81"/>
    </row>
    <row r="104" spans="2:19">
      <c r="B104" s="81"/>
      <c r="C104" s="81"/>
      <c r="D104" s="81"/>
      <c r="E104" s="81"/>
      <c r="F104" s="81"/>
      <c r="G104" s="81"/>
      <c r="H104" s="81"/>
      <c r="I104" s="81"/>
      <c r="J104" s="81"/>
      <c r="K104" s="81"/>
      <c r="L104" s="81"/>
      <c r="M104" s="81"/>
      <c r="N104" s="81"/>
      <c r="O104" s="81"/>
      <c r="P104" s="81"/>
      <c r="Q104" s="81"/>
      <c r="R104" s="81"/>
      <c r="S104" s="81"/>
    </row>
    <row r="105" spans="2:19">
      <c r="B105" s="81"/>
      <c r="C105" s="81"/>
      <c r="D105" s="81"/>
      <c r="E105" s="81"/>
      <c r="F105" s="81"/>
      <c r="G105" s="81"/>
      <c r="H105" s="81"/>
      <c r="I105" s="81"/>
      <c r="J105" s="81"/>
      <c r="K105" s="81"/>
      <c r="L105" s="81"/>
      <c r="M105" s="81"/>
      <c r="N105" s="81"/>
      <c r="O105" s="81"/>
      <c r="P105" s="81"/>
      <c r="Q105" s="81"/>
      <c r="R105" s="81"/>
      <c r="S105" s="81"/>
    </row>
    <row r="106" spans="2:19">
      <c r="B106" s="81"/>
      <c r="C106" s="81"/>
      <c r="D106" s="81"/>
      <c r="E106" s="81"/>
      <c r="F106" s="81"/>
      <c r="G106" s="81"/>
      <c r="H106" s="81"/>
      <c r="I106" s="81"/>
      <c r="J106" s="81"/>
      <c r="K106" s="81"/>
      <c r="L106" s="81"/>
      <c r="M106" s="81"/>
      <c r="N106" s="81"/>
      <c r="O106" s="81"/>
      <c r="P106" s="81"/>
      <c r="Q106" s="81"/>
      <c r="R106" s="81"/>
      <c r="S106" s="81"/>
    </row>
    <row r="107" spans="2:19">
      <c r="B107" s="81"/>
      <c r="C107" s="81"/>
      <c r="D107" s="81"/>
      <c r="E107" s="81"/>
      <c r="F107" s="81"/>
      <c r="G107" s="81"/>
      <c r="H107" s="81"/>
      <c r="I107" s="81"/>
      <c r="J107" s="81"/>
      <c r="K107" s="81"/>
      <c r="L107" s="81"/>
      <c r="M107" s="81"/>
      <c r="N107" s="81"/>
      <c r="O107" s="81"/>
      <c r="P107" s="81"/>
      <c r="Q107" s="81"/>
      <c r="R107" s="81"/>
      <c r="S107" s="81"/>
    </row>
    <row r="108" spans="2:19">
      <c r="B108" s="81"/>
      <c r="C108" s="81"/>
      <c r="D108" s="81"/>
      <c r="E108" s="81"/>
      <c r="F108" s="81"/>
      <c r="G108" s="81"/>
      <c r="H108" s="81"/>
      <c r="I108" s="81"/>
      <c r="J108" s="81"/>
      <c r="K108" s="81"/>
      <c r="L108" s="81"/>
      <c r="M108" s="81"/>
      <c r="N108" s="81"/>
      <c r="O108" s="81"/>
      <c r="P108" s="81"/>
      <c r="Q108" s="81"/>
      <c r="R108" s="81"/>
      <c r="S108" s="81"/>
    </row>
    <row r="109" spans="2:19">
      <c r="B109" s="81"/>
      <c r="C109" s="81"/>
      <c r="D109" s="81"/>
      <c r="E109" s="81"/>
      <c r="F109" s="81"/>
      <c r="G109" s="81"/>
      <c r="H109" s="81"/>
      <c r="I109" s="81"/>
      <c r="J109" s="81"/>
      <c r="K109" s="81"/>
      <c r="L109" s="81"/>
      <c r="M109" s="81"/>
      <c r="N109" s="81"/>
      <c r="O109" s="81"/>
      <c r="P109" s="81"/>
      <c r="Q109" s="81"/>
      <c r="R109" s="81"/>
      <c r="S109" s="81"/>
    </row>
    <row r="110" spans="2:19">
      <c r="B110" s="81"/>
      <c r="C110" s="81"/>
      <c r="D110" s="81"/>
      <c r="E110" s="81"/>
      <c r="F110" s="81"/>
      <c r="G110" s="81"/>
      <c r="H110" s="81"/>
      <c r="I110" s="81"/>
      <c r="J110" s="81"/>
      <c r="K110" s="81"/>
      <c r="L110" s="81"/>
      <c r="M110" s="81"/>
      <c r="N110" s="81"/>
      <c r="O110" s="81"/>
      <c r="P110" s="81"/>
      <c r="Q110" s="81"/>
      <c r="R110" s="81"/>
      <c r="S110" s="81"/>
    </row>
    <row r="111" spans="2:19">
      <c r="B111" s="120"/>
      <c r="C111" s="120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</row>
    <row r="112" spans="2:19">
      <c r="B112" s="120"/>
      <c r="C112" s="120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</row>
    <row r="113" spans="2:19">
      <c r="B113" s="120"/>
      <c r="C113" s="120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</row>
    <row r="114" spans="2:19">
      <c r="B114" s="120"/>
      <c r="C114" s="120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</row>
    <row r="115" spans="2:19">
      <c r="B115" s="120"/>
      <c r="C115" s="120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</row>
    <row r="116" spans="2:19">
      <c r="B116" s="120"/>
      <c r="C116" s="120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</row>
    <row r="117" spans="2:19">
      <c r="B117" s="120"/>
      <c r="C117" s="120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</row>
    <row r="118" spans="2:19">
      <c r="B118" s="120"/>
      <c r="C118" s="120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</row>
    <row r="119" spans="2:19">
      <c r="B119" s="120"/>
      <c r="C119" s="120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</row>
    <row r="120" spans="2:19">
      <c r="B120" s="120"/>
      <c r="C120" s="120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</row>
    <row r="121" spans="2:19">
      <c r="B121" s="120"/>
      <c r="C121" s="120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</row>
    <row r="122" spans="2:19">
      <c r="B122" s="120"/>
      <c r="C122" s="120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</row>
    <row r="123" spans="2:19">
      <c r="B123" s="120"/>
      <c r="C123" s="120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</row>
    <row r="124" spans="2:19">
      <c r="B124" s="120"/>
      <c r="C124" s="120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</row>
    <row r="125" spans="2:19">
      <c r="B125" s="120"/>
      <c r="C125" s="120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</row>
    <row r="126" spans="2:19">
      <c r="B126" s="120"/>
      <c r="C126" s="120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</row>
    <row r="127" spans="2:19">
      <c r="B127" s="120"/>
      <c r="C127" s="120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</row>
    <row r="128" spans="2:19">
      <c r="B128" s="120"/>
      <c r="C128" s="120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</row>
    <row r="129" spans="2:19">
      <c r="B129" s="120"/>
      <c r="C129" s="120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</row>
    <row r="130" spans="2:19">
      <c r="B130" s="120"/>
      <c r="C130" s="120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</row>
    <row r="131" spans="2:19">
      <c r="B131" s="120"/>
      <c r="C131" s="120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</row>
    <row r="132" spans="2:19">
      <c r="B132" s="120"/>
      <c r="C132" s="120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</row>
    <row r="133" spans="2:19">
      <c r="B133" s="120"/>
      <c r="C133" s="120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</row>
    <row r="134" spans="2:19">
      <c r="B134" s="120"/>
      <c r="C134" s="120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</row>
    <row r="135" spans="2:19">
      <c r="B135" s="120"/>
      <c r="C135" s="120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</row>
    <row r="136" spans="2:19">
      <c r="B136" s="120"/>
      <c r="C136" s="120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</row>
    <row r="137" spans="2:19">
      <c r="B137" s="120"/>
      <c r="C137" s="120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</row>
    <row r="138" spans="2:19">
      <c r="B138" s="120"/>
      <c r="C138" s="120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</row>
    <row r="139" spans="2:19">
      <c r="B139" s="120"/>
      <c r="C139" s="120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</row>
    <row r="140" spans="2:19">
      <c r="B140" s="120"/>
      <c r="C140" s="120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</row>
    <row r="141" spans="2:19">
      <c r="B141" s="120"/>
      <c r="C141" s="120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</row>
    <row r="142" spans="2:19">
      <c r="B142" s="120"/>
      <c r="C142" s="120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</row>
    <row r="143" spans="2:19">
      <c r="B143" s="120"/>
      <c r="C143" s="120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</row>
    <row r="144" spans="2:19">
      <c r="B144" s="120"/>
      <c r="C144" s="120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</row>
    <row r="145" spans="2:19">
      <c r="B145" s="120"/>
      <c r="C145" s="120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</row>
    <row r="146" spans="2:19">
      <c r="B146" s="120"/>
      <c r="C146" s="120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</row>
    <row r="147" spans="2:19">
      <c r="B147" s="120"/>
      <c r="C147" s="120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</row>
    <row r="148" spans="2:19">
      <c r="B148" s="120"/>
      <c r="C148" s="120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</row>
    <row r="149" spans="2:19">
      <c r="B149" s="120"/>
      <c r="C149" s="120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</row>
    <row r="150" spans="2:19">
      <c r="B150" s="120"/>
      <c r="C150" s="120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</row>
    <row r="151" spans="2:19">
      <c r="B151" s="120"/>
      <c r="C151" s="120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</row>
    <row r="152" spans="2:19">
      <c r="B152" s="120"/>
      <c r="C152" s="120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</row>
    <row r="153" spans="2:19">
      <c r="B153" s="120"/>
      <c r="C153" s="120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</row>
    <row r="154" spans="2:19">
      <c r="B154" s="120"/>
      <c r="C154" s="120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</row>
    <row r="155" spans="2:19">
      <c r="B155" s="120"/>
      <c r="C155" s="120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</row>
    <row r="156" spans="2:19">
      <c r="B156" s="120"/>
      <c r="C156" s="120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</row>
    <row r="157" spans="2:19">
      <c r="B157" s="120"/>
      <c r="C157" s="120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</row>
    <row r="158" spans="2:19">
      <c r="B158" s="120"/>
      <c r="C158" s="120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</row>
    <row r="159" spans="2:19">
      <c r="B159" s="120"/>
      <c r="C159" s="120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</row>
    <row r="160" spans="2:19">
      <c r="B160" s="120"/>
      <c r="C160" s="120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</row>
    <row r="161" spans="2:19">
      <c r="B161" s="120"/>
      <c r="C161" s="120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</row>
    <row r="162" spans="2:19">
      <c r="B162" s="120"/>
      <c r="C162" s="120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</row>
    <row r="163" spans="2:19">
      <c r="B163" s="120"/>
      <c r="C163" s="120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</row>
    <row r="164" spans="2:19">
      <c r="B164" s="120"/>
      <c r="C164" s="120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</row>
    <row r="165" spans="2:19">
      <c r="B165" s="120"/>
      <c r="C165" s="120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</row>
    <row r="166" spans="2:19">
      <c r="B166" s="120"/>
      <c r="C166" s="120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</row>
    <row r="167" spans="2:19">
      <c r="B167" s="120"/>
      <c r="C167" s="120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</row>
    <row r="168" spans="2:19">
      <c r="B168" s="120"/>
      <c r="C168" s="120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</row>
    <row r="169" spans="2:19">
      <c r="B169" s="120"/>
      <c r="C169" s="120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</row>
    <row r="170" spans="2:19">
      <c r="B170" s="120"/>
      <c r="C170" s="120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</row>
    <row r="171" spans="2:19">
      <c r="B171" s="120"/>
      <c r="C171" s="120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</row>
    <row r="172" spans="2:19">
      <c r="B172" s="120"/>
      <c r="C172" s="120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</row>
    <row r="173" spans="2:19">
      <c r="B173" s="120"/>
      <c r="C173" s="120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</row>
    <row r="174" spans="2:19">
      <c r="B174" s="120"/>
      <c r="C174" s="120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</row>
    <row r="175" spans="2:19">
      <c r="B175" s="120"/>
      <c r="C175" s="120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</row>
    <row r="176" spans="2:19">
      <c r="B176" s="120"/>
      <c r="C176" s="120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</row>
    <row r="177" spans="2:19">
      <c r="B177" s="120"/>
      <c r="C177" s="120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</row>
    <row r="178" spans="2:19">
      <c r="B178" s="120"/>
      <c r="C178" s="120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</row>
    <row r="179" spans="2:19">
      <c r="B179" s="120"/>
      <c r="C179" s="120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</row>
    <row r="180" spans="2:19">
      <c r="B180" s="120"/>
      <c r="C180" s="120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</row>
    <row r="181" spans="2:19">
      <c r="B181" s="120"/>
      <c r="C181" s="120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</row>
    <row r="182" spans="2:19">
      <c r="B182" s="120"/>
      <c r="C182" s="120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</row>
    <row r="183" spans="2:19">
      <c r="B183" s="120"/>
      <c r="C183" s="120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</row>
    <row r="184" spans="2:19">
      <c r="B184" s="120"/>
      <c r="C184" s="120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</row>
    <row r="185" spans="2:19">
      <c r="B185" s="120"/>
      <c r="C185" s="120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</row>
    <row r="186" spans="2:19">
      <c r="B186" s="120"/>
      <c r="C186" s="120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</row>
    <row r="187" spans="2:19">
      <c r="B187" s="120"/>
      <c r="C187" s="120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</row>
    <row r="188" spans="2:19">
      <c r="B188" s="120"/>
      <c r="C188" s="120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</row>
    <row r="189" spans="2:19">
      <c r="B189" s="120"/>
      <c r="C189" s="120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</row>
    <row r="190" spans="2:19">
      <c r="B190" s="120"/>
      <c r="C190" s="120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</row>
    <row r="191" spans="2:19">
      <c r="B191" s="120"/>
      <c r="C191" s="120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</row>
    <row r="192" spans="2:19">
      <c r="B192" s="120"/>
      <c r="C192" s="120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</row>
    <row r="193" spans="2:19">
      <c r="B193" s="120"/>
      <c r="C193" s="120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</row>
    <row r="194" spans="2:19">
      <c r="B194" s="120"/>
      <c r="C194" s="120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</row>
    <row r="195" spans="2:19">
      <c r="B195" s="120"/>
      <c r="C195" s="120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</row>
    <row r="196" spans="2:19">
      <c r="B196" s="120"/>
      <c r="C196" s="120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</row>
    <row r="197" spans="2:19">
      <c r="B197" s="120"/>
      <c r="C197" s="120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</row>
    <row r="198" spans="2:19">
      <c r="B198" s="120"/>
      <c r="C198" s="120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</row>
    <row r="199" spans="2:19">
      <c r="B199" s="120"/>
      <c r="C199" s="120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</row>
    <row r="200" spans="2:19">
      <c r="B200" s="120"/>
      <c r="C200" s="120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</row>
    <row r="201" spans="2:19">
      <c r="B201" s="120"/>
      <c r="C201" s="120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</row>
    <row r="202" spans="2:19">
      <c r="B202" s="120"/>
      <c r="C202" s="120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</row>
    <row r="203" spans="2:19">
      <c r="B203" s="120"/>
      <c r="C203" s="120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</row>
    <row r="204" spans="2:19">
      <c r="B204" s="120"/>
      <c r="C204" s="120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</row>
    <row r="205" spans="2:19">
      <c r="B205" s="120"/>
      <c r="C205" s="120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</row>
    <row r="206" spans="2:19">
      <c r="B206" s="120"/>
      <c r="C206" s="120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</row>
    <row r="207" spans="2:19">
      <c r="B207" s="120"/>
      <c r="C207" s="120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</row>
    <row r="208" spans="2:19">
      <c r="B208" s="120"/>
      <c r="C208" s="120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</row>
    <row r="209" spans="2:19">
      <c r="B209" s="120"/>
      <c r="C209" s="120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</row>
    <row r="210" spans="2:19">
      <c r="B210" s="120"/>
      <c r="C210" s="120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</row>
    <row r="211" spans="2:19">
      <c r="B211" s="120"/>
      <c r="C211" s="120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</row>
    <row r="212" spans="2:19">
      <c r="B212" s="120"/>
      <c r="C212" s="120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</row>
    <row r="213" spans="2:19">
      <c r="B213" s="120"/>
      <c r="C213" s="120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</row>
    <row r="214" spans="2:19">
      <c r="B214" s="120"/>
      <c r="C214" s="120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</row>
    <row r="215" spans="2:19">
      <c r="B215" s="120"/>
      <c r="C215" s="120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</row>
    <row r="216" spans="2:19">
      <c r="B216" s="120"/>
      <c r="C216" s="120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</row>
    <row r="217" spans="2:19">
      <c r="B217" s="120"/>
      <c r="C217" s="120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</row>
    <row r="218" spans="2:19">
      <c r="B218" s="120"/>
      <c r="C218" s="120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</row>
    <row r="219" spans="2:19">
      <c r="B219" s="120"/>
      <c r="C219" s="120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</row>
    <row r="220" spans="2:19">
      <c r="B220" s="120"/>
      <c r="C220" s="120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</row>
    <row r="221" spans="2:19">
      <c r="B221" s="120"/>
      <c r="C221" s="120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</row>
    <row r="222" spans="2:19">
      <c r="B222" s="120"/>
      <c r="C222" s="120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</row>
    <row r="223" spans="2:19">
      <c r="B223" s="120"/>
      <c r="C223" s="120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</row>
    <row r="224" spans="2:19">
      <c r="B224" s="120"/>
      <c r="C224" s="120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</row>
    <row r="225" spans="2:19">
      <c r="B225" s="120"/>
      <c r="C225" s="120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</row>
    <row r="226" spans="2:19">
      <c r="B226" s="120"/>
      <c r="C226" s="120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</row>
    <row r="227" spans="2:19">
      <c r="B227" s="120"/>
      <c r="C227" s="120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</row>
    <row r="228" spans="2:19">
      <c r="B228" s="120"/>
      <c r="C228" s="120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</row>
    <row r="229" spans="2:19">
      <c r="B229" s="120"/>
      <c r="C229" s="120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</row>
    <row r="230" spans="2:19">
      <c r="B230" s="120"/>
      <c r="C230" s="120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</row>
    <row r="231" spans="2:19">
      <c r="B231" s="120"/>
      <c r="C231" s="120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</row>
    <row r="232" spans="2:19">
      <c r="B232" s="120"/>
      <c r="C232" s="120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</row>
    <row r="233" spans="2:19">
      <c r="B233" s="120"/>
      <c r="C233" s="120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</row>
    <row r="234" spans="2:19">
      <c r="B234" s="120"/>
      <c r="C234" s="120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</row>
    <row r="235" spans="2:19">
      <c r="B235" s="120"/>
      <c r="C235" s="120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</row>
    <row r="236" spans="2:19">
      <c r="B236" s="120"/>
      <c r="C236" s="120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</row>
    <row r="237" spans="2:19">
      <c r="B237" s="120"/>
      <c r="C237" s="120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</row>
    <row r="238" spans="2:19">
      <c r="B238" s="120"/>
      <c r="C238" s="120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</row>
    <row r="239" spans="2:19">
      <c r="B239" s="120"/>
      <c r="C239" s="120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</row>
    <row r="240" spans="2:19">
      <c r="B240" s="120"/>
      <c r="C240" s="120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</row>
    <row r="241" spans="2:19">
      <c r="B241" s="120"/>
      <c r="C241" s="120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</row>
    <row r="242" spans="2:19">
      <c r="B242" s="120"/>
      <c r="C242" s="120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</row>
    <row r="243" spans="2:19">
      <c r="B243" s="120"/>
      <c r="C243" s="120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</row>
    <row r="244" spans="2:19">
      <c r="B244" s="120"/>
      <c r="C244" s="120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</row>
    <row r="245" spans="2:19">
      <c r="B245" s="120"/>
      <c r="C245" s="120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</row>
    <row r="246" spans="2:19">
      <c r="B246" s="120"/>
      <c r="C246" s="120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</row>
    <row r="247" spans="2:19">
      <c r="B247" s="120"/>
      <c r="C247" s="120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</row>
    <row r="248" spans="2:19">
      <c r="B248" s="120"/>
      <c r="C248" s="120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</row>
    <row r="249" spans="2:19">
      <c r="B249" s="120"/>
      <c r="C249" s="120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</row>
    <row r="250" spans="2:19">
      <c r="B250" s="120"/>
      <c r="C250" s="120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</row>
    <row r="251" spans="2:19">
      <c r="B251" s="120"/>
      <c r="C251" s="120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</row>
    <row r="252" spans="2:19">
      <c r="B252" s="120"/>
      <c r="C252" s="120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</row>
    <row r="253" spans="2:19">
      <c r="B253" s="120"/>
      <c r="C253" s="120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</row>
    <row r="254" spans="2:19">
      <c r="B254" s="120"/>
      <c r="C254" s="120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</row>
    <row r="255" spans="2:19">
      <c r="B255" s="120"/>
      <c r="C255" s="120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</row>
    <row r="256" spans="2:19">
      <c r="B256" s="120"/>
      <c r="C256" s="120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</row>
    <row r="257" spans="2:19">
      <c r="B257" s="120"/>
      <c r="C257" s="120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</row>
    <row r="258" spans="2:19">
      <c r="B258" s="120"/>
      <c r="C258" s="120"/>
      <c r="D258" s="121"/>
      <c r="E258" s="121"/>
      <c r="F258" s="121"/>
      <c r="G258" s="121"/>
      <c r="H258" s="121"/>
      <c r="I258" s="121"/>
      <c r="J258" s="121"/>
      <c r="K258" s="121"/>
      <c r="L258" s="121"/>
      <c r="M258" s="121"/>
      <c r="N258" s="121"/>
      <c r="O258" s="121"/>
      <c r="P258" s="121"/>
      <c r="Q258" s="121"/>
      <c r="R258" s="121"/>
      <c r="S258" s="121"/>
    </row>
    <row r="259" spans="2:19">
      <c r="B259" s="120"/>
      <c r="C259" s="120"/>
      <c r="D259" s="121"/>
      <c r="E259" s="121"/>
      <c r="F259" s="121"/>
      <c r="G259" s="121"/>
      <c r="H259" s="121"/>
      <c r="I259" s="121"/>
      <c r="J259" s="121"/>
      <c r="K259" s="121"/>
      <c r="L259" s="121"/>
      <c r="M259" s="121"/>
      <c r="N259" s="121"/>
      <c r="O259" s="121"/>
      <c r="P259" s="121"/>
      <c r="Q259" s="121"/>
      <c r="R259" s="121"/>
      <c r="S259" s="121"/>
    </row>
    <row r="260" spans="2:19">
      <c r="B260" s="120"/>
      <c r="C260" s="120"/>
      <c r="D260" s="121"/>
      <c r="E260" s="121"/>
      <c r="F260" s="121"/>
      <c r="G260" s="121"/>
      <c r="H260" s="121"/>
      <c r="I260" s="121"/>
      <c r="J260" s="121"/>
      <c r="K260" s="121"/>
      <c r="L260" s="121"/>
      <c r="M260" s="121"/>
      <c r="N260" s="121"/>
      <c r="O260" s="121"/>
      <c r="P260" s="121"/>
      <c r="Q260" s="121"/>
      <c r="R260" s="121"/>
      <c r="S260" s="121"/>
    </row>
    <row r="261" spans="2:19">
      <c r="B261" s="120"/>
      <c r="C261" s="120"/>
      <c r="D261" s="121"/>
      <c r="E261" s="121"/>
      <c r="F261" s="121"/>
      <c r="G261" s="121"/>
      <c r="H261" s="121"/>
      <c r="I261" s="121"/>
      <c r="J261" s="121"/>
      <c r="K261" s="121"/>
      <c r="L261" s="121"/>
      <c r="M261" s="121"/>
      <c r="N261" s="121"/>
      <c r="O261" s="121"/>
      <c r="P261" s="121"/>
      <c r="Q261" s="121"/>
      <c r="R261" s="121"/>
      <c r="S261" s="121"/>
    </row>
    <row r="262" spans="2:19">
      <c r="B262" s="120"/>
      <c r="C262" s="120"/>
      <c r="D262" s="121"/>
      <c r="E262" s="121"/>
      <c r="F262" s="121"/>
      <c r="G262" s="121"/>
      <c r="H262" s="121"/>
      <c r="I262" s="121"/>
      <c r="J262" s="121"/>
      <c r="K262" s="121"/>
      <c r="L262" s="121"/>
      <c r="M262" s="121"/>
      <c r="N262" s="121"/>
      <c r="O262" s="121"/>
      <c r="P262" s="121"/>
      <c r="Q262" s="121"/>
      <c r="R262" s="121"/>
      <c r="S262" s="121"/>
    </row>
    <row r="263" spans="2:19">
      <c r="B263" s="120"/>
      <c r="C263" s="120"/>
      <c r="D263" s="121"/>
      <c r="E263" s="121"/>
      <c r="F263" s="121"/>
      <c r="G263" s="121"/>
      <c r="H263" s="121"/>
      <c r="I263" s="121"/>
      <c r="J263" s="121"/>
      <c r="K263" s="121"/>
      <c r="L263" s="121"/>
      <c r="M263" s="121"/>
      <c r="N263" s="121"/>
      <c r="O263" s="121"/>
      <c r="P263" s="121"/>
      <c r="Q263" s="121"/>
      <c r="R263" s="121"/>
      <c r="S263" s="121"/>
    </row>
    <row r="264" spans="2:19">
      <c r="B264" s="120"/>
      <c r="C264" s="120"/>
      <c r="D264" s="121"/>
      <c r="E264" s="121"/>
      <c r="F264" s="121"/>
      <c r="G264" s="121"/>
      <c r="H264" s="121"/>
      <c r="I264" s="121"/>
      <c r="J264" s="121"/>
      <c r="K264" s="121"/>
      <c r="L264" s="121"/>
      <c r="M264" s="121"/>
      <c r="N264" s="121"/>
      <c r="O264" s="121"/>
      <c r="P264" s="121"/>
      <c r="Q264" s="121"/>
      <c r="R264" s="121"/>
      <c r="S264" s="121"/>
    </row>
    <row r="265" spans="2:19">
      <c r="B265" s="120"/>
      <c r="C265" s="120"/>
      <c r="D265" s="121"/>
      <c r="E265" s="121"/>
      <c r="F265" s="121"/>
      <c r="G265" s="121"/>
      <c r="H265" s="121"/>
      <c r="I265" s="121"/>
      <c r="J265" s="121"/>
      <c r="K265" s="121"/>
      <c r="L265" s="121"/>
      <c r="M265" s="121"/>
      <c r="N265" s="121"/>
      <c r="O265" s="121"/>
      <c r="P265" s="121"/>
      <c r="Q265" s="121"/>
      <c r="R265" s="121"/>
      <c r="S265" s="121"/>
    </row>
    <row r="266" spans="2:19">
      <c r="B266" s="120"/>
      <c r="C266" s="120"/>
      <c r="D266" s="121"/>
      <c r="E266" s="121"/>
      <c r="F266" s="121"/>
      <c r="G266" s="121"/>
      <c r="H266" s="121"/>
      <c r="I266" s="121"/>
      <c r="J266" s="121"/>
      <c r="K266" s="121"/>
      <c r="L266" s="121"/>
      <c r="M266" s="121"/>
      <c r="N266" s="121"/>
      <c r="O266" s="121"/>
      <c r="P266" s="121"/>
      <c r="Q266" s="121"/>
      <c r="R266" s="121"/>
      <c r="S266" s="121"/>
    </row>
    <row r="267" spans="2:19">
      <c r="B267" s="120"/>
      <c r="C267" s="120"/>
      <c r="D267" s="121"/>
      <c r="E267" s="121"/>
      <c r="F267" s="121"/>
      <c r="G267" s="121"/>
      <c r="H267" s="121"/>
      <c r="I267" s="121"/>
      <c r="J267" s="121"/>
      <c r="K267" s="121"/>
      <c r="L267" s="121"/>
      <c r="M267" s="121"/>
      <c r="N267" s="121"/>
      <c r="O267" s="121"/>
      <c r="P267" s="121"/>
      <c r="Q267" s="121"/>
      <c r="R267" s="121"/>
      <c r="S267" s="121"/>
    </row>
    <row r="268" spans="2:19">
      <c r="B268" s="120"/>
      <c r="C268" s="120"/>
      <c r="D268" s="121"/>
      <c r="E268" s="121"/>
      <c r="F268" s="121"/>
      <c r="G268" s="121"/>
      <c r="H268" s="121"/>
      <c r="I268" s="121"/>
      <c r="J268" s="121"/>
      <c r="K268" s="121"/>
      <c r="L268" s="121"/>
      <c r="M268" s="121"/>
      <c r="N268" s="121"/>
      <c r="O268" s="121"/>
      <c r="P268" s="121"/>
      <c r="Q268" s="121"/>
      <c r="R268" s="121"/>
      <c r="S268" s="121"/>
    </row>
    <row r="269" spans="2:19">
      <c r="B269" s="120"/>
      <c r="C269" s="120"/>
      <c r="D269" s="121"/>
      <c r="E269" s="121"/>
      <c r="F269" s="121"/>
      <c r="G269" s="121"/>
      <c r="H269" s="121"/>
      <c r="I269" s="121"/>
      <c r="J269" s="121"/>
      <c r="K269" s="121"/>
      <c r="L269" s="121"/>
      <c r="M269" s="121"/>
      <c r="N269" s="121"/>
      <c r="O269" s="121"/>
      <c r="P269" s="121"/>
      <c r="Q269" s="121"/>
      <c r="R269" s="121"/>
      <c r="S269" s="121"/>
    </row>
    <row r="270" spans="2:19">
      <c r="B270" s="120"/>
      <c r="C270" s="120"/>
      <c r="D270" s="121"/>
      <c r="E270" s="121"/>
      <c r="F270" s="121"/>
      <c r="G270" s="121"/>
      <c r="H270" s="121"/>
      <c r="I270" s="121"/>
      <c r="J270" s="121"/>
      <c r="K270" s="121"/>
      <c r="L270" s="121"/>
      <c r="M270" s="121"/>
      <c r="N270" s="121"/>
      <c r="O270" s="121"/>
      <c r="P270" s="121"/>
      <c r="Q270" s="121"/>
      <c r="R270" s="121"/>
      <c r="S270" s="121"/>
    </row>
    <row r="271" spans="2:19">
      <c r="B271" s="120"/>
      <c r="C271" s="120"/>
      <c r="D271" s="121"/>
      <c r="E271" s="121"/>
      <c r="F271" s="121"/>
      <c r="G271" s="121"/>
      <c r="H271" s="121"/>
      <c r="I271" s="121"/>
      <c r="J271" s="121"/>
      <c r="K271" s="121"/>
      <c r="L271" s="121"/>
      <c r="M271" s="121"/>
      <c r="N271" s="121"/>
      <c r="O271" s="121"/>
      <c r="P271" s="121"/>
      <c r="Q271" s="121"/>
      <c r="R271" s="121"/>
      <c r="S271" s="121"/>
    </row>
    <row r="272" spans="2:19">
      <c r="B272" s="120"/>
      <c r="C272" s="120"/>
      <c r="D272" s="121"/>
      <c r="E272" s="121"/>
      <c r="F272" s="121"/>
      <c r="G272" s="121"/>
      <c r="H272" s="121"/>
      <c r="I272" s="121"/>
      <c r="J272" s="121"/>
      <c r="K272" s="121"/>
      <c r="L272" s="121"/>
      <c r="M272" s="121"/>
      <c r="N272" s="121"/>
      <c r="O272" s="121"/>
      <c r="P272" s="121"/>
      <c r="Q272" s="121"/>
      <c r="R272" s="121"/>
      <c r="S272" s="121"/>
    </row>
    <row r="273" spans="2:19">
      <c r="B273" s="120"/>
      <c r="C273" s="120"/>
      <c r="D273" s="121"/>
      <c r="E273" s="121"/>
      <c r="F273" s="121"/>
      <c r="G273" s="121"/>
      <c r="H273" s="121"/>
      <c r="I273" s="121"/>
      <c r="J273" s="121"/>
      <c r="K273" s="121"/>
      <c r="L273" s="121"/>
      <c r="M273" s="121"/>
      <c r="N273" s="121"/>
      <c r="O273" s="121"/>
      <c r="P273" s="121"/>
      <c r="Q273" s="121"/>
      <c r="R273" s="121"/>
      <c r="S273" s="121"/>
    </row>
    <row r="274" spans="2:19">
      <c r="B274" s="120"/>
      <c r="C274" s="120"/>
      <c r="D274" s="121"/>
      <c r="E274" s="121"/>
      <c r="F274" s="121"/>
      <c r="G274" s="121"/>
      <c r="H274" s="121"/>
      <c r="I274" s="121"/>
      <c r="J274" s="121"/>
      <c r="K274" s="121"/>
      <c r="L274" s="121"/>
      <c r="M274" s="121"/>
      <c r="N274" s="121"/>
      <c r="O274" s="121"/>
      <c r="P274" s="121"/>
      <c r="Q274" s="121"/>
      <c r="R274" s="121"/>
      <c r="S274" s="121"/>
    </row>
    <row r="275" spans="2:19">
      <c r="B275" s="120"/>
      <c r="C275" s="120"/>
      <c r="D275" s="121"/>
      <c r="E275" s="121"/>
      <c r="F275" s="121"/>
      <c r="G275" s="121"/>
      <c r="H275" s="121"/>
      <c r="I275" s="121"/>
      <c r="J275" s="121"/>
      <c r="K275" s="121"/>
      <c r="L275" s="121"/>
      <c r="M275" s="121"/>
      <c r="N275" s="121"/>
      <c r="O275" s="121"/>
      <c r="P275" s="121"/>
      <c r="Q275" s="121"/>
      <c r="R275" s="121"/>
      <c r="S275" s="121"/>
    </row>
    <row r="276" spans="2:19">
      <c r="B276" s="120"/>
      <c r="C276" s="120"/>
      <c r="D276" s="121"/>
      <c r="E276" s="121"/>
      <c r="F276" s="121"/>
      <c r="G276" s="121"/>
      <c r="H276" s="121"/>
      <c r="I276" s="121"/>
      <c r="J276" s="121"/>
      <c r="K276" s="121"/>
      <c r="L276" s="121"/>
      <c r="M276" s="121"/>
      <c r="N276" s="121"/>
      <c r="O276" s="121"/>
      <c r="P276" s="121"/>
      <c r="Q276" s="121"/>
      <c r="R276" s="121"/>
      <c r="S276" s="121"/>
    </row>
    <row r="277" spans="2:19">
      <c r="B277" s="120"/>
      <c r="C277" s="120"/>
      <c r="D277" s="121"/>
      <c r="E277" s="121"/>
      <c r="F277" s="121"/>
      <c r="G277" s="121"/>
      <c r="H277" s="121"/>
      <c r="I277" s="121"/>
      <c r="J277" s="121"/>
      <c r="K277" s="121"/>
      <c r="L277" s="121"/>
      <c r="M277" s="121"/>
      <c r="N277" s="121"/>
      <c r="O277" s="121"/>
      <c r="P277" s="121"/>
      <c r="Q277" s="121"/>
      <c r="R277" s="121"/>
      <c r="S277" s="121"/>
    </row>
    <row r="278" spans="2:19">
      <c r="B278" s="120"/>
      <c r="C278" s="120"/>
      <c r="D278" s="121"/>
      <c r="E278" s="121"/>
      <c r="F278" s="121"/>
      <c r="G278" s="121"/>
      <c r="H278" s="121"/>
      <c r="I278" s="121"/>
      <c r="J278" s="121"/>
      <c r="K278" s="121"/>
      <c r="L278" s="121"/>
      <c r="M278" s="121"/>
      <c r="N278" s="121"/>
      <c r="O278" s="121"/>
      <c r="P278" s="121"/>
      <c r="Q278" s="121"/>
      <c r="R278" s="121"/>
      <c r="S278" s="121"/>
    </row>
    <row r="279" spans="2:19">
      <c r="B279" s="120"/>
      <c r="C279" s="120"/>
      <c r="D279" s="121"/>
      <c r="E279" s="121"/>
      <c r="F279" s="121"/>
      <c r="G279" s="121"/>
      <c r="H279" s="121"/>
      <c r="I279" s="121"/>
      <c r="J279" s="121"/>
      <c r="K279" s="121"/>
      <c r="L279" s="121"/>
      <c r="M279" s="121"/>
      <c r="N279" s="121"/>
      <c r="O279" s="121"/>
      <c r="P279" s="121"/>
      <c r="Q279" s="121"/>
      <c r="R279" s="121"/>
      <c r="S279" s="121"/>
    </row>
    <row r="280" spans="2:19">
      <c r="B280" s="120"/>
      <c r="C280" s="120"/>
      <c r="D280" s="121"/>
      <c r="E280" s="121"/>
      <c r="F280" s="121"/>
      <c r="G280" s="121"/>
      <c r="H280" s="121"/>
      <c r="I280" s="121"/>
      <c r="J280" s="121"/>
      <c r="K280" s="121"/>
      <c r="L280" s="121"/>
      <c r="M280" s="121"/>
      <c r="N280" s="121"/>
      <c r="O280" s="121"/>
      <c r="P280" s="121"/>
      <c r="Q280" s="121"/>
      <c r="R280" s="121"/>
      <c r="S280" s="121"/>
    </row>
    <row r="281" spans="2:19">
      <c r="B281" s="120"/>
      <c r="C281" s="120"/>
      <c r="D281" s="121"/>
      <c r="E281" s="121"/>
      <c r="F281" s="121"/>
      <c r="G281" s="121"/>
      <c r="H281" s="121"/>
      <c r="I281" s="121"/>
      <c r="J281" s="121"/>
      <c r="K281" s="121"/>
      <c r="L281" s="121"/>
      <c r="M281" s="121"/>
      <c r="N281" s="121"/>
      <c r="O281" s="121"/>
      <c r="P281" s="121"/>
      <c r="Q281" s="121"/>
      <c r="R281" s="121"/>
      <c r="S281" s="121"/>
    </row>
    <row r="282" spans="2:19">
      <c r="B282" s="120"/>
      <c r="C282" s="120"/>
      <c r="D282" s="121"/>
      <c r="E282" s="121"/>
      <c r="F282" s="121"/>
      <c r="G282" s="121"/>
      <c r="H282" s="121"/>
      <c r="I282" s="121"/>
      <c r="J282" s="121"/>
      <c r="K282" s="121"/>
      <c r="L282" s="121"/>
      <c r="M282" s="121"/>
      <c r="N282" s="121"/>
      <c r="O282" s="121"/>
      <c r="P282" s="121"/>
      <c r="Q282" s="121"/>
      <c r="R282" s="121"/>
      <c r="S282" s="121"/>
    </row>
    <row r="283" spans="2:19">
      <c r="B283" s="120"/>
      <c r="C283" s="120"/>
      <c r="D283" s="121"/>
      <c r="E283" s="121"/>
      <c r="F283" s="121"/>
      <c r="G283" s="121"/>
      <c r="H283" s="121"/>
      <c r="I283" s="121"/>
      <c r="J283" s="121"/>
      <c r="K283" s="121"/>
      <c r="L283" s="121"/>
      <c r="M283" s="121"/>
      <c r="N283" s="121"/>
      <c r="O283" s="121"/>
      <c r="P283" s="121"/>
      <c r="Q283" s="121"/>
      <c r="R283" s="121"/>
      <c r="S283" s="121"/>
    </row>
    <row r="284" spans="2:19">
      <c r="B284" s="120"/>
      <c r="C284" s="120"/>
      <c r="D284" s="121"/>
      <c r="E284" s="121"/>
      <c r="F284" s="121"/>
      <c r="G284" s="121"/>
      <c r="H284" s="121"/>
      <c r="I284" s="121"/>
      <c r="J284" s="121"/>
      <c r="K284" s="121"/>
      <c r="L284" s="121"/>
      <c r="M284" s="121"/>
      <c r="N284" s="121"/>
      <c r="O284" s="121"/>
      <c r="P284" s="121"/>
      <c r="Q284" s="121"/>
      <c r="R284" s="121"/>
      <c r="S284" s="121"/>
    </row>
    <row r="285" spans="2:19">
      <c r="B285" s="120"/>
      <c r="C285" s="120"/>
      <c r="D285" s="121"/>
      <c r="E285" s="121"/>
      <c r="F285" s="121"/>
      <c r="G285" s="121"/>
      <c r="H285" s="121"/>
      <c r="I285" s="121"/>
      <c r="J285" s="121"/>
      <c r="K285" s="121"/>
      <c r="L285" s="121"/>
      <c r="M285" s="121"/>
      <c r="N285" s="121"/>
      <c r="O285" s="121"/>
      <c r="P285" s="121"/>
      <c r="Q285" s="121"/>
      <c r="R285" s="121"/>
      <c r="S285" s="121"/>
    </row>
    <row r="286" spans="2:19">
      <c r="B286" s="120"/>
      <c r="C286" s="120"/>
      <c r="D286" s="121"/>
      <c r="E286" s="121"/>
      <c r="F286" s="121"/>
      <c r="G286" s="121"/>
      <c r="H286" s="121"/>
      <c r="I286" s="121"/>
      <c r="J286" s="121"/>
      <c r="K286" s="121"/>
      <c r="L286" s="121"/>
      <c r="M286" s="121"/>
      <c r="N286" s="121"/>
      <c r="O286" s="121"/>
      <c r="P286" s="121"/>
      <c r="Q286" s="121"/>
      <c r="R286" s="121"/>
      <c r="S286" s="121"/>
    </row>
    <row r="287" spans="2:19">
      <c r="B287" s="120"/>
      <c r="C287" s="120"/>
      <c r="D287" s="121"/>
      <c r="E287" s="121"/>
      <c r="F287" s="121"/>
      <c r="G287" s="121"/>
      <c r="H287" s="121"/>
      <c r="I287" s="121"/>
      <c r="J287" s="121"/>
      <c r="K287" s="121"/>
      <c r="L287" s="121"/>
      <c r="M287" s="121"/>
      <c r="N287" s="121"/>
      <c r="O287" s="121"/>
      <c r="P287" s="121"/>
      <c r="Q287" s="121"/>
      <c r="R287" s="121"/>
      <c r="S287" s="121"/>
    </row>
    <row r="288" spans="2:19">
      <c r="B288" s="120"/>
      <c r="C288" s="120"/>
      <c r="D288" s="121"/>
      <c r="E288" s="121"/>
      <c r="F288" s="121"/>
      <c r="G288" s="121"/>
      <c r="H288" s="121"/>
      <c r="I288" s="121"/>
      <c r="J288" s="121"/>
      <c r="K288" s="121"/>
      <c r="L288" s="121"/>
      <c r="M288" s="121"/>
      <c r="N288" s="121"/>
      <c r="O288" s="121"/>
      <c r="P288" s="121"/>
      <c r="Q288" s="121"/>
      <c r="R288" s="121"/>
      <c r="S288" s="121"/>
    </row>
    <row r="289" spans="2:19">
      <c r="B289" s="120"/>
      <c r="C289" s="120"/>
      <c r="D289" s="121"/>
      <c r="E289" s="121"/>
      <c r="F289" s="121"/>
      <c r="G289" s="121"/>
      <c r="H289" s="121"/>
      <c r="I289" s="121"/>
      <c r="J289" s="121"/>
      <c r="K289" s="121"/>
      <c r="L289" s="121"/>
      <c r="M289" s="121"/>
      <c r="N289" s="121"/>
      <c r="O289" s="121"/>
      <c r="P289" s="121"/>
      <c r="Q289" s="121"/>
      <c r="R289" s="121"/>
      <c r="S289" s="121"/>
    </row>
    <row r="290" spans="2:19">
      <c r="B290" s="120"/>
      <c r="C290" s="120"/>
      <c r="D290" s="121"/>
      <c r="E290" s="121"/>
      <c r="F290" s="121"/>
      <c r="G290" s="121"/>
      <c r="H290" s="121"/>
      <c r="I290" s="121"/>
      <c r="J290" s="121"/>
      <c r="K290" s="121"/>
      <c r="L290" s="121"/>
      <c r="M290" s="121"/>
      <c r="N290" s="121"/>
      <c r="O290" s="121"/>
      <c r="P290" s="121"/>
      <c r="Q290" s="121"/>
      <c r="R290" s="121"/>
      <c r="S290" s="121"/>
    </row>
    <row r="291" spans="2:19">
      <c r="B291" s="120"/>
      <c r="C291" s="120"/>
      <c r="D291" s="121"/>
      <c r="E291" s="121"/>
      <c r="F291" s="121"/>
      <c r="G291" s="121"/>
      <c r="H291" s="121"/>
      <c r="I291" s="121"/>
      <c r="J291" s="121"/>
      <c r="K291" s="121"/>
      <c r="L291" s="121"/>
      <c r="M291" s="121"/>
      <c r="N291" s="121"/>
      <c r="O291" s="121"/>
      <c r="P291" s="121"/>
      <c r="Q291" s="121"/>
      <c r="R291" s="121"/>
      <c r="S291" s="121"/>
    </row>
    <row r="292" spans="2:19">
      <c r="B292" s="120"/>
      <c r="C292" s="120"/>
      <c r="D292" s="121"/>
      <c r="E292" s="121"/>
      <c r="F292" s="121"/>
      <c r="G292" s="121"/>
      <c r="H292" s="121"/>
      <c r="I292" s="121"/>
      <c r="J292" s="121"/>
      <c r="K292" s="121"/>
      <c r="L292" s="121"/>
      <c r="M292" s="121"/>
      <c r="N292" s="121"/>
      <c r="O292" s="121"/>
      <c r="P292" s="121"/>
      <c r="Q292" s="121"/>
      <c r="R292" s="121"/>
      <c r="S292" s="121"/>
    </row>
    <row r="293" spans="2:19">
      <c r="B293" s="120"/>
      <c r="C293" s="120"/>
      <c r="D293" s="121"/>
      <c r="E293" s="121"/>
      <c r="F293" s="121"/>
      <c r="G293" s="121"/>
      <c r="H293" s="121"/>
      <c r="I293" s="121"/>
      <c r="J293" s="121"/>
      <c r="K293" s="121"/>
      <c r="L293" s="121"/>
      <c r="M293" s="121"/>
      <c r="N293" s="121"/>
      <c r="O293" s="121"/>
      <c r="P293" s="121"/>
      <c r="Q293" s="121"/>
      <c r="R293" s="121"/>
      <c r="S293" s="121"/>
    </row>
    <row r="294" spans="2:19">
      <c r="B294" s="120"/>
      <c r="C294" s="120"/>
      <c r="D294" s="121"/>
      <c r="E294" s="121"/>
      <c r="F294" s="121"/>
      <c r="G294" s="121"/>
      <c r="H294" s="121"/>
      <c r="I294" s="121"/>
      <c r="J294" s="121"/>
      <c r="K294" s="121"/>
      <c r="L294" s="121"/>
      <c r="M294" s="121"/>
      <c r="N294" s="121"/>
      <c r="O294" s="121"/>
      <c r="P294" s="121"/>
      <c r="Q294" s="121"/>
      <c r="R294" s="121"/>
      <c r="S294" s="121"/>
    </row>
    <row r="295" spans="2:19">
      <c r="B295" s="120"/>
      <c r="C295" s="120"/>
      <c r="D295" s="121"/>
      <c r="E295" s="121"/>
      <c r="F295" s="121"/>
      <c r="G295" s="121"/>
      <c r="H295" s="121"/>
      <c r="I295" s="121"/>
      <c r="J295" s="121"/>
      <c r="K295" s="121"/>
      <c r="L295" s="121"/>
      <c r="M295" s="121"/>
      <c r="N295" s="121"/>
      <c r="O295" s="121"/>
      <c r="P295" s="121"/>
      <c r="Q295" s="121"/>
      <c r="R295" s="121"/>
      <c r="S295" s="121"/>
    </row>
    <row r="296" spans="2:19">
      <c r="B296" s="120"/>
      <c r="C296" s="120"/>
      <c r="D296" s="121"/>
      <c r="E296" s="121"/>
      <c r="F296" s="121"/>
      <c r="G296" s="121"/>
      <c r="H296" s="121"/>
      <c r="I296" s="121"/>
      <c r="J296" s="121"/>
      <c r="K296" s="121"/>
      <c r="L296" s="121"/>
      <c r="M296" s="121"/>
      <c r="N296" s="121"/>
      <c r="O296" s="121"/>
      <c r="P296" s="121"/>
      <c r="Q296" s="121"/>
      <c r="R296" s="121"/>
      <c r="S296" s="121"/>
    </row>
    <row r="297" spans="2:19">
      <c r="B297" s="120"/>
      <c r="C297" s="120"/>
      <c r="D297" s="121"/>
      <c r="E297" s="121"/>
      <c r="F297" s="121"/>
      <c r="G297" s="121"/>
      <c r="H297" s="121"/>
      <c r="I297" s="121"/>
      <c r="J297" s="121"/>
      <c r="K297" s="121"/>
      <c r="L297" s="121"/>
      <c r="M297" s="121"/>
      <c r="N297" s="121"/>
      <c r="O297" s="121"/>
      <c r="P297" s="121"/>
      <c r="Q297" s="121"/>
      <c r="R297" s="121"/>
      <c r="S297" s="121"/>
    </row>
    <row r="298" spans="2:19">
      <c r="B298" s="120"/>
      <c r="C298" s="120"/>
      <c r="D298" s="121"/>
      <c r="E298" s="121"/>
      <c r="F298" s="121"/>
      <c r="G298" s="121"/>
      <c r="H298" s="121"/>
      <c r="I298" s="121"/>
      <c r="J298" s="121"/>
      <c r="K298" s="121"/>
      <c r="L298" s="121"/>
      <c r="M298" s="121"/>
      <c r="N298" s="121"/>
      <c r="O298" s="121"/>
      <c r="P298" s="121"/>
      <c r="Q298" s="121"/>
      <c r="R298" s="121"/>
      <c r="S298" s="121"/>
    </row>
    <row r="299" spans="2:19">
      <c r="B299" s="120"/>
      <c r="C299" s="120"/>
      <c r="D299" s="121"/>
      <c r="E299" s="121"/>
      <c r="F299" s="121"/>
      <c r="G299" s="121"/>
      <c r="H299" s="121"/>
      <c r="I299" s="121"/>
      <c r="J299" s="121"/>
      <c r="K299" s="121"/>
      <c r="L299" s="121"/>
      <c r="M299" s="121"/>
      <c r="N299" s="121"/>
      <c r="O299" s="121"/>
      <c r="P299" s="121"/>
      <c r="Q299" s="121"/>
      <c r="R299" s="121"/>
      <c r="S299" s="121"/>
    </row>
    <row r="300" spans="2:19">
      <c r="B300" s="120"/>
      <c r="C300" s="120"/>
      <c r="D300" s="121"/>
      <c r="E300" s="121"/>
      <c r="F300" s="121"/>
      <c r="G300" s="121"/>
      <c r="H300" s="121"/>
      <c r="I300" s="121"/>
      <c r="J300" s="121"/>
      <c r="K300" s="121"/>
      <c r="L300" s="121"/>
      <c r="M300" s="121"/>
      <c r="N300" s="121"/>
      <c r="O300" s="121"/>
      <c r="P300" s="121"/>
      <c r="Q300" s="121"/>
      <c r="R300" s="121"/>
      <c r="S300" s="121"/>
    </row>
    <row r="301" spans="2:19">
      <c r="B301" s="120"/>
      <c r="C301" s="120"/>
      <c r="D301" s="121"/>
      <c r="E301" s="121"/>
      <c r="F301" s="121"/>
      <c r="G301" s="121"/>
      <c r="H301" s="121"/>
      <c r="I301" s="121"/>
      <c r="J301" s="121"/>
      <c r="K301" s="121"/>
      <c r="L301" s="121"/>
      <c r="M301" s="121"/>
      <c r="N301" s="121"/>
      <c r="O301" s="121"/>
      <c r="P301" s="121"/>
      <c r="Q301" s="121"/>
      <c r="R301" s="121"/>
      <c r="S301" s="121"/>
    </row>
    <row r="302" spans="2:19">
      <c r="B302" s="120"/>
      <c r="C302" s="120"/>
      <c r="D302" s="121"/>
      <c r="E302" s="121"/>
      <c r="F302" s="121"/>
      <c r="G302" s="121"/>
      <c r="H302" s="121"/>
      <c r="I302" s="121"/>
      <c r="J302" s="121"/>
      <c r="K302" s="121"/>
      <c r="L302" s="121"/>
      <c r="M302" s="121"/>
      <c r="N302" s="121"/>
      <c r="O302" s="121"/>
      <c r="P302" s="121"/>
      <c r="Q302" s="121"/>
      <c r="R302" s="121"/>
      <c r="S302" s="121"/>
    </row>
    <row r="303" spans="2:19">
      <c r="B303" s="120"/>
      <c r="C303" s="120"/>
      <c r="D303" s="121"/>
      <c r="E303" s="121"/>
      <c r="F303" s="121"/>
      <c r="G303" s="121"/>
      <c r="H303" s="121"/>
      <c r="I303" s="121"/>
      <c r="J303" s="121"/>
      <c r="K303" s="121"/>
      <c r="L303" s="121"/>
      <c r="M303" s="121"/>
      <c r="N303" s="121"/>
      <c r="O303" s="121"/>
      <c r="P303" s="121"/>
      <c r="Q303" s="121"/>
      <c r="R303" s="121"/>
      <c r="S303" s="121"/>
    </row>
    <row r="304" spans="2:19">
      <c r="B304" s="120"/>
      <c r="C304" s="120"/>
      <c r="D304" s="121"/>
      <c r="E304" s="121"/>
      <c r="F304" s="121"/>
      <c r="G304" s="121"/>
      <c r="H304" s="121"/>
      <c r="I304" s="121"/>
      <c r="J304" s="121"/>
      <c r="K304" s="121"/>
      <c r="L304" s="121"/>
      <c r="M304" s="121"/>
      <c r="N304" s="121"/>
      <c r="O304" s="121"/>
      <c r="P304" s="121"/>
      <c r="Q304" s="121"/>
      <c r="R304" s="121"/>
      <c r="S304" s="121"/>
    </row>
    <row r="305" spans="2:19">
      <c r="B305" s="120"/>
      <c r="C305" s="120"/>
      <c r="D305" s="121"/>
      <c r="E305" s="121"/>
      <c r="F305" s="121"/>
      <c r="G305" s="121"/>
      <c r="H305" s="121"/>
      <c r="I305" s="121"/>
      <c r="J305" s="121"/>
      <c r="K305" s="121"/>
      <c r="L305" s="121"/>
      <c r="M305" s="121"/>
      <c r="N305" s="121"/>
      <c r="O305" s="121"/>
      <c r="P305" s="121"/>
      <c r="Q305" s="121"/>
      <c r="R305" s="121"/>
      <c r="S305" s="121"/>
    </row>
    <row r="306" spans="2:19">
      <c r="B306" s="120"/>
      <c r="C306" s="120"/>
      <c r="D306" s="121"/>
      <c r="E306" s="121"/>
      <c r="F306" s="121"/>
      <c r="G306" s="121"/>
      <c r="H306" s="121"/>
      <c r="I306" s="121"/>
      <c r="J306" s="121"/>
      <c r="K306" s="121"/>
      <c r="L306" s="121"/>
      <c r="M306" s="121"/>
      <c r="N306" s="121"/>
      <c r="O306" s="121"/>
      <c r="P306" s="121"/>
      <c r="Q306" s="121"/>
      <c r="R306" s="121"/>
      <c r="S306" s="121"/>
    </row>
    <row r="307" spans="2:19">
      <c r="B307" s="120"/>
      <c r="C307" s="120"/>
      <c r="D307" s="121"/>
      <c r="E307" s="121"/>
      <c r="F307" s="121"/>
      <c r="G307" s="121"/>
      <c r="H307" s="121"/>
      <c r="I307" s="121"/>
      <c r="J307" s="121"/>
      <c r="K307" s="121"/>
      <c r="L307" s="121"/>
      <c r="M307" s="121"/>
      <c r="N307" s="121"/>
      <c r="O307" s="121"/>
      <c r="P307" s="121"/>
      <c r="Q307" s="121"/>
      <c r="R307" s="121"/>
      <c r="S307" s="121"/>
    </row>
    <row r="308" spans="2:19">
      <c r="B308" s="120"/>
      <c r="C308" s="120"/>
      <c r="D308" s="121"/>
      <c r="E308" s="121"/>
      <c r="F308" s="121"/>
      <c r="G308" s="121"/>
      <c r="H308" s="121"/>
      <c r="I308" s="121"/>
      <c r="J308" s="121"/>
      <c r="K308" s="121"/>
      <c r="L308" s="121"/>
      <c r="M308" s="121"/>
      <c r="N308" s="121"/>
      <c r="O308" s="121"/>
      <c r="P308" s="121"/>
      <c r="Q308" s="121"/>
      <c r="R308" s="121"/>
      <c r="S308" s="121"/>
    </row>
    <row r="309" spans="2:19">
      <c r="B309" s="120"/>
      <c r="C309" s="120"/>
      <c r="D309" s="121"/>
      <c r="E309" s="121"/>
      <c r="F309" s="121"/>
      <c r="G309" s="121"/>
      <c r="H309" s="121"/>
      <c r="I309" s="121"/>
      <c r="J309" s="121"/>
      <c r="K309" s="121"/>
      <c r="L309" s="121"/>
      <c r="M309" s="121"/>
      <c r="N309" s="121"/>
      <c r="O309" s="121"/>
      <c r="P309" s="121"/>
      <c r="Q309" s="121"/>
      <c r="R309" s="121"/>
      <c r="S309" s="121"/>
    </row>
    <row r="310" spans="2:19">
      <c r="B310" s="120"/>
      <c r="C310" s="120"/>
      <c r="D310" s="121"/>
      <c r="E310" s="121"/>
      <c r="F310" s="121"/>
      <c r="G310" s="121"/>
      <c r="H310" s="121"/>
      <c r="I310" s="121"/>
      <c r="J310" s="121"/>
      <c r="K310" s="121"/>
      <c r="L310" s="121"/>
      <c r="M310" s="121"/>
      <c r="N310" s="121"/>
      <c r="O310" s="121"/>
      <c r="P310" s="121"/>
      <c r="Q310" s="121"/>
      <c r="R310" s="121"/>
      <c r="S310" s="121"/>
    </row>
    <row r="311" spans="2:19">
      <c r="B311" s="120"/>
      <c r="C311" s="120"/>
      <c r="D311" s="121"/>
      <c r="E311" s="121"/>
      <c r="F311" s="121"/>
      <c r="G311" s="121"/>
      <c r="H311" s="121"/>
      <c r="I311" s="121"/>
      <c r="J311" s="121"/>
      <c r="K311" s="121"/>
      <c r="L311" s="121"/>
      <c r="M311" s="121"/>
      <c r="N311" s="121"/>
      <c r="O311" s="121"/>
      <c r="P311" s="121"/>
      <c r="Q311" s="121"/>
      <c r="R311" s="121"/>
      <c r="S311" s="121"/>
    </row>
    <row r="312" spans="2:19">
      <c r="D312" s="1"/>
      <c r="E312" s="1"/>
      <c r="F312" s="1"/>
    </row>
    <row r="313" spans="2:19">
      <c r="D313" s="1"/>
      <c r="E313" s="1"/>
      <c r="F313" s="1"/>
    </row>
    <row r="314" spans="2:19">
      <c r="D314" s="1"/>
      <c r="E314" s="1"/>
      <c r="F314" s="1"/>
    </row>
    <row r="315" spans="2:19">
      <c r="D315" s="1"/>
      <c r="E315" s="1"/>
      <c r="F315" s="1"/>
    </row>
    <row r="316" spans="2:19">
      <c r="D316" s="1"/>
      <c r="E316" s="1"/>
      <c r="F316" s="1"/>
    </row>
    <row r="317" spans="2:19">
      <c r="D317" s="1"/>
      <c r="E317" s="1"/>
      <c r="F317" s="1"/>
    </row>
    <row r="318" spans="2:19">
      <c r="D318" s="1"/>
      <c r="E318" s="1"/>
      <c r="F318" s="1"/>
    </row>
    <row r="319" spans="2:19">
      <c r="D319" s="1"/>
      <c r="E319" s="1"/>
      <c r="F319" s="1"/>
    </row>
    <row r="320" spans="2:19">
      <c r="D320" s="1"/>
      <c r="E320" s="1"/>
      <c r="F320" s="1"/>
    </row>
    <row r="321" spans="4:6">
      <c r="D321" s="1"/>
      <c r="E321" s="1"/>
      <c r="F321" s="1"/>
    </row>
    <row r="322" spans="4:6">
      <c r="D322" s="1"/>
      <c r="E322" s="1"/>
      <c r="F322" s="1"/>
    </row>
    <row r="323" spans="4:6">
      <c r="D323" s="1"/>
      <c r="E323" s="1"/>
      <c r="F323" s="1"/>
    </row>
    <row r="324" spans="4:6">
      <c r="D324" s="1"/>
      <c r="E324" s="1"/>
      <c r="F324" s="1"/>
    </row>
    <row r="325" spans="4:6">
      <c r="D325" s="1"/>
      <c r="E325" s="1"/>
      <c r="F325" s="1"/>
    </row>
    <row r="326" spans="4:6">
      <c r="D326" s="1"/>
      <c r="E326" s="1"/>
      <c r="F326" s="1"/>
    </row>
    <row r="327" spans="4:6">
      <c r="D327" s="1"/>
      <c r="E327" s="1"/>
      <c r="F327" s="1"/>
    </row>
    <row r="328" spans="4:6">
      <c r="D328" s="1"/>
      <c r="E328" s="1"/>
      <c r="F328" s="1"/>
    </row>
    <row r="329" spans="4:6">
      <c r="D329" s="1"/>
      <c r="E329" s="1"/>
      <c r="F329" s="1"/>
    </row>
    <row r="330" spans="4:6">
      <c r="D330" s="1"/>
      <c r="E330" s="1"/>
      <c r="F330" s="1"/>
    </row>
    <row r="331" spans="4:6">
      <c r="D331" s="1"/>
      <c r="E331" s="1"/>
      <c r="F331" s="1"/>
    </row>
    <row r="332" spans="4:6">
      <c r="D332" s="1"/>
      <c r="E332" s="1"/>
      <c r="F332" s="1"/>
    </row>
    <row r="333" spans="4:6">
      <c r="D333" s="1"/>
      <c r="E333" s="1"/>
      <c r="F333" s="1"/>
    </row>
    <row r="334" spans="4:6">
      <c r="D334" s="1"/>
      <c r="E334" s="1"/>
      <c r="F334" s="1"/>
    </row>
    <row r="335" spans="4:6">
      <c r="D335" s="1"/>
      <c r="E335" s="1"/>
      <c r="F335" s="1"/>
    </row>
    <row r="336" spans="4:6">
      <c r="D336" s="1"/>
      <c r="E336" s="1"/>
      <c r="F336" s="1"/>
    </row>
    <row r="337" spans="4:6">
      <c r="D337" s="1"/>
      <c r="E337" s="1"/>
      <c r="F337" s="1"/>
    </row>
    <row r="338" spans="4:6">
      <c r="D338" s="1"/>
      <c r="E338" s="1"/>
      <c r="F338" s="1"/>
    </row>
    <row r="339" spans="4:6">
      <c r="D339" s="1"/>
      <c r="E339" s="1"/>
      <c r="F339" s="1"/>
    </row>
    <row r="340" spans="4:6">
      <c r="D340" s="1"/>
      <c r="E340" s="1"/>
      <c r="F340" s="1"/>
    </row>
    <row r="341" spans="4:6">
      <c r="D341" s="1"/>
      <c r="E341" s="1"/>
      <c r="F341" s="1"/>
    </row>
    <row r="342" spans="4:6">
      <c r="D342" s="1"/>
      <c r="E342" s="1"/>
      <c r="F342" s="1"/>
    </row>
    <row r="343" spans="4:6">
      <c r="D343" s="1"/>
      <c r="E343" s="1"/>
      <c r="F343" s="1"/>
    </row>
    <row r="344" spans="4:6">
      <c r="D344" s="1"/>
      <c r="E344" s="1"/>
      <c r="F344" s="1"/>
    </row>
    <row r="345" spans="4:6">
      <c r="D345" s="1"/>
      <c r="E345" s="1"/>
      <c r="F345" s="1"/>
    </row>
    <row r="346" spans="4:6">
      <c r="D346" s="1"/>
      <c r="E346" s="1"/>
      <c r="F346" s="1"/>
    </row>
    <row r="347" spans="4:6">
      <c r="D347" s="1"/>
      <c r="E347" s="1"/>
      <c r="F347" s="1"/>
    </row>
    <row r="348" spans="4:6">
      <c r="D348" s="1"/>
      <c r="E348" s="1"/>
      <c r="F348" s="1"/>
    </row>
    <row r="349" spans="4:6">
      <c r="D349" s="1"/>
      <c r="E349" s="1"/>
      <c r="F349" s="1"/>
    </row>
    <row r="350" spans="4:6">
      <c r="D350" s="1"/>
      <c r="E350" s="1"/>
      <c r="F350" s="1"/>
    </row>
    <row r="351" spans="4:6">
      <c r="D351" s="1"/>
      <c r="E351" s="1"/>
      <c r="F351" s="1"/>
    </row>
    <row r="352" spans="4:6">
      <c r="D352" s="1"/>
      <c r="E352" s="1"/>
      <c r="F352" s="1"/>
    </row>
    <row r="353" spans="4:6">
      <c r="D353" s="1"/>
      <c r="E353" s="1"/>
      <c r="F353" s="1"/>
    </row>
    <row r="354" spans="4:6">
      <c r="D354" s="1"/>
      <c r="E354" s="1"/>
      <c r="F354" s="1"/>
    </row>
    <row r="355" spans="4:6">
      <c r="D355" s="1"/>
      <c r="E355" s="1"/>
      <c r="F355" s="1"/>
    </row>
    <row r="356" spans="4:6">
      <c r="D356" s="1"/>
      <c r="E356" s="1"/>
      <c r="F356" s="1"/>
    </row>
    <row r="357" spans="4:6">
      <c r="D357" s="1"/>
      <c r="E357" s="1"/>
      <c r="F357" s="1"/>
    </row>
    <row r="358" spans="4:6">
      <c r="D358" s="1"/>
      <c r="E358" s="1"/>
      <c r="F358" s="1"/>
    </row>
    <row r="359" spans="4:6">
      <c r="D359" s="1"/>
      <c r="E359" s="1"/>
      <c r="F359" s="1"/>
    </row>
    <row r="360" spans="4:6">
      <c r="D360" s="1"/>
      <c r="E360" s="1"/>
      <c r="F360" s="1"/>
    </row>
    <row r="361" spans="4:6">
      <c r="D361" s="1"/>
      <c r="E361" s="1"/>
      <c r="F361" s="1"/>
    </row>
    <row r="362" spans="4:6">
      <c r="D362" s="1"/>
      <c r="E362" s="1"/>
      <c r="F362" s="1"/>
    </row>
    <row r="363" spans="4:6">
      <c r="D363" s="1"/>
      <c r="E363" s="1"/>
      <c r="F363" s="1"/>
    </row>
    <row r="364" spans="4:6">
      <c r="D364" s="1"/>
      <c r="E364" s="1"/>
      <c r="F364" s="1"/>
    </row>
    <row r="365" spans="4:6">
      <c r="D365" s="1"/>
      <c r="E365" s="1"/>
      <c r="F365" s="1"/>
    </row>
    <row r="366" spans="4:6">
      <c r="D366" s="1"/>
      <c r="E366" s="1"/>
      <c r="F366" s="1"/>
    </row>
    <row r="367" spans="4:6">
      <c r="D367" s="1"/>
      <c r="E367" s="1"/>
      <c r="F367" s="1"/>
    </row>
    <row r="368" spans="4:6">
      <c r="D368" s="1"/>
      <c r="E368" s="1"/>
      <c r="F368" s="1"/>
    </row>
    <row r="369" spans="4:6">
      <c r="D369" s="1"/>
      <c r="E369" s="1"/>
      <c r="F369" s="1"/>
    </row>
    <row r="370" spans="4:6">
      <c r="D370" s="1"/>
      <c r="E370" s="1"/>
      <c r="F370" s="1"/>
    </row>
    <row r="371" spans="4:6">
      <c r="D371" s="1"/>
      <c r="E371" s="1"/>
      <c r="F371" s="1"/>
    </row>
    <row r="372" spans="4:6">
      <c r="D372" s="1"/>
      <c r="E372" s="1"/>
      <c r="F372" s="1"/>
    </row>
    <row r="373" spans="4:6">
      <c r="D373" s="1"/>
      <c r="E373" s="1"/>
      <c r="F373" s="1"/>
    </row>
    <row r="374" spans="4:6">
      <c r="D374" s="1"/>
      <c r="E374" s="1"/>
      <c r="F374" s="1"/>
    </row>
    <row r="375" spans="4:6">
      <c r="D375" s="1"/>
      <c r="E375" s="1"/>
      <c r="F375" s="1"/>
    </row>
    <row r="376" spans="4:6">
      <c r="D376" s="1"/>
      <c r="E376" s="1"/>
      <c r="F376" s="1"/>
    </row>
    <row r="377" spans="4:6">
      <c r="D377" s="1"/>
      <c r="E377" s="1"/>
      <c r="F377" s="1"/>
    </row>
    <row r="378" spans="4:6">
      <c r="D378" s="1"/>
      <c r="E378" s="1"/>
      <c r="F378" s="1"/>
    </row>
    <row r="379" spans="4:6">
      <c r="D379" s="1"/>
      <c r="E379" s="1"/>
      <c r="F379" s="1"/>
    </row>
    <row r="380" spans="4:6">
      <c r="D380" s="1"/>
      <c r="E380" s="1"/>
      <c r="F380" s="1"/>
    </row>
    <row r="381" spans="4:6">
      <c r="D381" s="1"/>
      <c r="E381" s="1"/>
      <c r="F381" s="1"/>
    </row>
    <row r="382" spans="4:6">
      <c r="D382" s="1"/>
      <c r="E382" s="1"/>
      <c r="F382" s="1"/>
    </row>
    <row r="383" spans="4:6">
      <c r="D383" s="1"/>
      <c r="E383" s="1"/>
      <c r="F383" s="1"/>
    </row>
    <row r="384" spans="4:6">
      <c r="D384" s="1"/>
      <c r="E384" s="1"/>
      <c r="F384" s="1"/>
    </row>
    <row r="385" spans="2:6">
      <c r="D385" s="1"/>
      <c r="E385" s="1"/>
      <c r="F385" s="1"/>
    </row>
    <row r="386" spans="2:6">
      <c r="D386" s="1"/>
      <c r="E386" s="1"/>
      <c r="F386" s="1"/>
    </row>
    <row r="387" spans="2:6">
      <c r="D387" s="1"/>
      <c r="E387" s="1"/>
      <c r="F387" s="1"/>
    </row>
    <row r="388" spans="2:6">
      <c r="D388" s="1"/>
      <c r="E388" s="1"/>
      <c r="F388" s="1"/>
    </row>
    <row r="389" spans="2:6">
      <c r="D389" s="1"/>
      <c r="E389" s="1"/>
      <c r="F389" s="1"/>
    </row>
    <row r="390" spans="2:6">
      <c r="D390" s="1"/>
      <c r="E390" s="1"/>
      <c r="F390" s="1"/>
    </row>
    <row r="391" spans="2:6">
      <c r="D391" s="1"/>
      <c r="E391" s="1"/>
      <c r="F391" s="1"/>
    </row>
    <row r="392" spans="2:6">
      <c r="D392" s="1"/>
      <c r="E392" s="1"/>
      <c r="F392" s="1"/>
    </row>
    <row r="393" spans="2:6">
      <c r="D393" s="1"/>
      <c r="E393" s="1"/>
      <c r="F393" s="1"/>
    </row>
    <row r="394" spans="2:6">
      <c r="D394" s="1"/>
      <c r="E394" s="1"/>
      <c r="F394" s="1"/>
    </row>
    <row r="395" spans="2:6">
      <c r="D395" s="1"/>
      <c r="E395" s="1"/>
      <c r="F395" s="1"/>
    </row>
    <row r="396" spans="2:6">
      <c r="D396" s="1"/>
      <c r="E396" s="1"/>
      <c r="F396" s="1"/>
    </row>
    <row r="397" spans="2:6">
      <c r="D397" s="1"/>
      <c r="E397" s="1"/>
      <c r="F397" s="1"/>
    </row>
    <row r="398" spans="2:6">
      <c r="B398" s="41"/>
      <c r="D398" s="1"/>
      <c r="E398" s="1"/>
      <c r="F398" s="1"/>
    </row>
    <row r="399" spans="2:6">
      <c r="B399" s="41"/>
      <c r="D399" s="1"/>
      <c r="E399" s="1"/>
      <c r="F399" s="1"/>
    </row>
    <row r="400" spans="2:6">
      <c r="B400" s="3"/>
      <c r="D400" s="1"/>
      <c r="E400" s="1"/>
      <c r="F400" s="1"/>
    </row>
  </sheetData>
  <sheetProtection sheet="1" objects="1" scenarios="1"/>
  <mergeCells count="2">
    <mergeCell ref="B6:S6"/>
    <mergeCell ref="B7:S7"/>
  </mergeCells>
  <phoneticPr fontId="5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5">
    <tabColor indexed="43"/>
    <pageSetUpPr fitToPage="1"/>
  </sheetPr>
  <dimension ref="B1:AD668"/>
  <sheetViews>
    <sheetView rightToLeft="1" zoomScale="70" zoomScaleNormal="70" workbookViewId="0">
      <selection activeCell="R1" sqref="R1:R1048576"/>
    </sheetView>
  </sheetViews>
  <sheetFormatPr defaultColWidth="9.140625" defaultRowHeight="18"/>
  <cols>
    <col min="1" max="1" width="6.28515625" style="1" customWidth="1"/>
    <col min="2" max="2" width="46.5703125" style="2" bestFit="1" customWidth="1"/>
    <col min="3" max="3" width="38.85546875" style="2" customWidth="1"/>
    <col min="4" max="4" width="11.5703125" style="2" customWidth="1"/>
    <col min="5" max="5" width="15.85546875" style="2" customWidth="1"/>
    <col min="6" max="6" width="16.140625" style="1" bestFit="1" customWidth="1"/>
    <col min="7" max="7" width="6" style="1" bestFit="1" customWidth="1"/>
    <col min="8" max="8" width="11.140625" style="1" bestFit="1" customWidth="1"/>
    <col min="9" max="9" width="12.42578125" style="1" bestFit="1" customWidth="1"/>
    <col min="10" max="10" width="6.85546875" style="1" bestFit="1" customWidth="1"/>
    <col min="11" max="11" width="12" style="1" bestFit="1" customWidth="1"/>
    <col min="12" max="12" width="7.42578125" style="1" bestFit="1" customWidth="1"/>
    <col min="13" max="13" width="11.42578125" style="1" bestFit="1" customWidth="1"/>
    <col min="14" max="14" width="14.42578125" style="1" bestFit="1" customWidth="1"/>
    <col min="15" max="15" width="8.140625" style="1" bestFit="1" customWidth="1"/>
    <col min="16" max="16" width="11.140625" style="1" bestFit="1" customWidth="1"/>
    <col min="17" max="17" width="9.7109375" style="1" bestFit="1" customWidth="1"/>
    <col min="18" max="18" width="10" style="1" bestFit="1" customWidth="1"/>
    <col min="19" max="19" width="9" style="1" bestFit="1" customWidth="1"/>
    <col min="20" max="16384" width="9.140625" style="1"/>
  </cols>
  <sheetData>
    <row r="1" spans="2:30">
      <c r="B1" s="46" t="s">
        <v>146</v>
      </c>
      <c r="C1" s="67" t="s" vm="1">
        <v>230</v>
      </c>
    </row>
    <row r="2" spans="2:30">
      <c r="B2" s="46" t="s">
        <v>145</v>
      </c>
      <c r="C2" s="67" t="s">
        <v>231</v>
      </c>
    </row>
    <row r="3" spans="2:30">
      <c r="B3" s="46" t="s">
        <v>147</v>
      </c>
      <c r="C3" s="67" t="s">
        <v>232</v>
      </c>
    </row>
    <row r="4" spans="2:30">
      <c r="B4" s="46" t="s">
        <v>148</v>
      </c>
      <c r="C4" s="67">
        <v>8802</v>
      </c>
    </row>
    <row r="6" spans="2:30" ht="26.25" customHeight="1">
      <c r="B6" s="154" t="s">
        <v>175</v>
      </c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  <c r="O6" s="155"/>
      <c r="P6" s="155"/>
      <c r="Q6" s="155"/>
      <c r="R6" s="155"/>
      <c r="S6" s="156"/>
    </row>
    <row r="7" spans="2:30" ht="26.25" customHeight="1">
      <c r="B7" s="154" t="s">
        <v>92</v>
      </c>
      <c r="C7" s="155"/>
      <c r="D7" s="155"/>
      <c r="E7" s="155"/>
      <c r="F7" s="155"/>
      <c r="G7" s="155"/>
      <c r="H7" s="155"/>
      <c r="I7" s="155"/>
      <c r="J7" s="155"/>
      <c r="K7" s="155"/>
      <c r="L7" s="155"/>
      <c r="M7" s="155"/>
      <c r="N7" s="155"/>
      <c r="O7" s="155"/>
      <c r="P7" s="155"/>
      <c r="Q7" s="155"/>
      <c r="R7" s="155"/>
      <c r="S7" s="156"/>
    </row>
    <row r="8" spans="2:30" s="3" customFormat="1" ht="78.75">
      <c r="B8" s="21" t="s">
        <v>117</v>
      </c>
      <c r="C8" s="29" t="s">
        <v>47</v>
      </c>
      <c r="D8" s="29" t="s">
        <v>119</v>
      </c>
      <c r="E8" s="29" t="s">
        <v>118</v>
      </c>
      <c r="F8" s="29" t="s">
        <v>67</v>
      </c>
      <c r="G8" s="29" t="s">
        <v>14</v>
      </c>
      <c r="H8" s="29" t="s">
        <v>68</v>
      </c>
      <c r="I8" s="29" t="s">
        <v>105</v>
      </c>
      <c r="J8" s="29" t="s">
        <v>17</v>
      </c>
      <c r="K8" s="29" t="s">
        <v>104</v>
      </c>
      <c r="L8" s="29" t="s">
        <v>16</v>
      </c>
      <c r="M8" s="58" t="s">
        <v>18</v>
      </c>
      <c r="N8" s="58" t="s">
        <v>206</v>
      </c>
      <c r="O8" s="29" t="s">
        <v>205</v>
      </c>
      <c r="P8" s="29" t="s">
        <v>112</v>
      </c>
      <c r="Q8" s="29" t="s">
        <v>60</v>
      </c>
      <c r="R8" s="29" t="s">
        <v>149</v>
      </c>
      <c r="S8" s="30" t="s">
        <v>151</v>
      </c>
      <c r="AA8" s="1"/>
    </row>
    <row r="9" spans="2:30" s="3" customFormat="1" ht="27.75" customHeight="1">
      <c r="B9" s="14"/>
      <c r="C9" s="31"/>
      <c r="D9" s="15"/>
      <c r="E9" s="15"/>
      <c r="F9" s="31"/>
      <c r="G9" s="31"/>
      <c r="H9" s="31"/>
      <c r="I9" s="31" t="s">
        <v>21</v>
      </c>
      <c r="J9" s="31" t="s">
        <v>20</v>
      </c>
      <c r="K9" s="31"/>
      <c r="L9" s="31" t="s">
        <v>19</v>
      </c>
      <c r="M9" s="31" t="s">
        <v>19</v>
      </c>
      <c r="N9" s="31" t="s">
        <v>213</v>
      </c>
      <c r="O9" s="31"/>
      <c r="P9" s="31" t="s">
        <v>209</v>
      </c>
      <c r="Q9" s="31" t="s">
        <v>19</v>
      </c>
      <c r="R9" s="31" t="s">
        <v>19</v>
      </c>
      <c r="S9" s="32" t="s">
        <v>19</v>
      </c>
      <c r="AA9" s="1"/>
    </row>
    <row r="10" spans="2:30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114</v>
      </c>
      <c r="R10" s="18" t="s">
        <v>115</v>
      </c>
      <c r="S10" s="19" t="s">
        <v>152</v>
      </c>
      <c r="AA10" s="1"/>
    </row>
    <row r="11" spans="2:30" s="4" customFormat="1" ht="18" customHeight="1">
      <c r="B11" s="87" t="s">
        <v>54</v>
      </c>
      <c r="C11" s="69"/>
      <c r="D11" s="69"/>
      <c r="E11" s="69"/>
      <c r="F11" s="69"/>
      <c r="G11" s="69"/>
      <c r="H11" s="69"/>
      <c r="I11" s="69"/>
      <c r="J11" s="76">
        <v>5.0595942923407291</v>
      </c>
      <c r="K11" s="69"/>
      <c r="L11" s="69"/>
      <c r="M11" s="75">
        <v>7.5970894903637398E-2</v>
      </c>
      <c r="N11" s="74"/>
      <c r="O11" s="76"/>
      <c r="P11" s="74">
        <v>22736.291219183997</v>
      </c>
      <c r="Q11" s="69"/>
      <c r="R11" s="75">
        <f>IFERROR(P11/$P$11,0)</f>
        <v>1</v>
      </c>
      <c r="S11" s="75">
        <f>P11/'סכום נכסי הקרן'!$C$42</f>
        <v>5.3158512138658225E-3</v>
      </c>
      <c r="AA11" s="1"/>
      <c r="AD11" s="1"/>
    </row>
    <row r="12" spans="2:30" ht="17.25" customHeight="1">
      <c r="B12" s="88" t="s">
        <v>199</v>
      </c>
      <c r="C12" s="70"/>
      <c r="D12" s="70"/>
      <c r="E12" s="70"/>
      <c r="F12" s="70"/>
      <c r="G12" s="70"/>
      <c r="H12" s="70"/>
      <c r="I12" s="70"/>
      <c r="J12" s="77">
        <v>4.7859273402232896</v>
      </c>
      <c r="K12" s="70"/>
      <c r="L12" s="70"/>
      <c r="M12" s="101">
        <v>3.6997961870791289E-2</v>
      </c>
      <c r="N12" s="100"/>
      <c r="O12" s="77"/>
      <c r="P12" s="100">
        <v>20605.756536024001</v>
      </c>
      <c r="Q12" s="70"/>
      <c r="R12" s="101">
        <f t="shared" ref="R12:R37" si="0">IFERROR(P12/$P$11,0)</f>
        <v>0.90629365789604532</v>
      </c>
      <c r="S12" s="101">
        <f>P12/'סכום נכסי הקרן'!$C$42</f>
        <v>4.8177222414455892E-3</v>
      </c>
    </row>
    <row r="13" spans="2:30">
      <c r="B13" s="89" t="s">
        <v>61</v>
      </c>
      <c r="C13" s="70"/>
      <c r="D13" s="70"/>
      <c r="E13" s="70"/>
      <c r="F13" s="70"/>
      <c r="G13" s="70"/>
      <c r="H13" s="70"/>
      <c r="I13" s="70"/>
      <c r="J13" s="77">
        <v>7.0962320698282895</v>
      </c>
      <c r="K13" s="70"/>
      <c r="L13" s="70"/>
      <c r="M13" s="101">
        <v>2.1534353610102693E-2</v>
      </c>
      <c r="N13" s="100"/>
      <c r="O13" s="77"/>
      <c r="P13" s="100">
        <v>9663.9490481230005</v>
      </c>
      <c r="Q13" s="70"/>
      <c r="R13" s="101">
        <f t="shared" si="0"/>
        <v>0.42504509442458832</v>
      </c>
      <c r="S13" s="101">
        <f>P13/'סכום נכסי הקרן'!$C$42</f>
        <v>2.2594764811446613E-3</v>
      </c>
    </row>
    <row r="14" spans="2:30">
      <c r="B14" s="90" t="s">
        <v>1807</v>
      </c>
      <c r="C14" s="98" t="s">
        <v>1808</v>
      </c>
      <c r="D14" s="79" t="s">
        <v>1809</v>
      </c>
      <c r="E14" s="98" t="s">
        <v>327</v>
      </c>
      <c r="F14" s="79" t="s">
        <v>129</v>
      </c>
      <c r="G14" s="98" t="s">
        <v>312</v>
      </c>
      <c r="H14" s="98" t="s">
        <v>313</v>
      </c>
      <c r="I14" s="86">
        <v>39076</v>
      </c>
      <c r="J14" s="78">
        <v>6.6400000000011259</v>
      </c>
      <c r="K14" s="79" t="s">
        <v>133</v>
      </c>
      <c r="L14" s="80">
        <v>4.9000000000000002E-2</v>
      </c>
      <c r="M14" s="103">
        <v>1.6900000000002597E-2</v>
      </c>
      <c r="N14" s="102">
        <v>1452314.5281</v>
      </c>
      <c r="O14" s="78">
        <v>158.97</v>
      </c>
      <c r="P14" s="102">
        <v>2308.7443519600001</v>
      </c>
      <c r="Q14" s="103">
        <v>8.9833795575742625E-4</v>
      </c>
      <c r="R14" s="103">
        <f t="shared" si="0"/>
        <v>0.10154445726011688</v>
      </c>
      <c r="S14" s="103">
        <f>P14/'סכום נכסי הקרן'!$C$42</f>
        <v>5.3979522638753852E-4</v>
      </c>
    </row>
    <row r="15" spans="2:30">
      <c r="B15" s="90" t="s">
        <v>1810</v>
      </c>
      <c r="C15" s="98" t="s">
        <v>1811</v>
      </c>
      <c r="D15" s="79" t="s">
        <v>1809</v>
      </c>
      <c r="E15" s="98" t="s">
        <v>327</v>
      </c>
      <c r="F15" s="79" t="s">
        <v>129</v>
      </c>
      <c r="G15" s="98" t="s">
        <v>312</v>
      </c>
      <c r="H15" s="98" t="s">
        <v>313</v>
      </c>
      <c r="I15" s="86">
        <v>40738</v>
      </c>
      <c r="J15" s="78">
        <v>10.469999999998947</v>
      </c>
      <c r="K15" s="79" t="s">
        <v>133</v>
      </c>
      <c r="L15" s="80">
        <v>4.0999999999999995E-2</v>
      </c>
      <c r="M15" s="103">
        <v>2.0599999999996742E-2</v>
      </c>
      <c r="N15" s="102">
        <v>2964234.294369</v>
      </c>
      <c r="O15" s="78">
        <v>138.66</v>
      </c>
      <c r="P15" s="102">
        <v>4110.2073507389996</v>
      </c>
      <c r="Q15" s="103">
        <v>7.8490864223067442E-4</v>
      </c>
      <c r="R15" s="103">
        <f t="shared" si="0"/>
        <v>0.18077738849821587</v>
      </c>
      <c r="S15" s="103">
        <f>P15/'סכום נכסי הקרן'!$C$42</f>
        <v>9.6098570008773434E-4</v>
      </c>
    </row>
    <row r="16" spans="2:30">
      <c r="B16" s="90" t="s">
        <v>1812</v>
      </c>
      <c r="C16" s="98" t="s">
        <v>1813</v>
      </c>
      <c r="D16" s="79" t="s">
        <v>1809</v>
      </c>
      <c r="E16" s="98" t="s">
        <v>1814</v>
      </c>
      <c r="F16" s="79" t="s">
        <v>559</v>
      </c>
      <c r="G16" s="98" t="s">
        <v>317</v>
      </c>
      <c r="H16" s="98" t="s">
        <v>131</v>
      </c>
      <c r="I16" s="86">
        <v>42795</v>
      </c>
      <c r="J16" s="78">
        <v>5.7699999999998273</v>
      </c>
      <c r="K16" s="79" t="s">
        <v>133</v>
      </c>
      <c r="L16" s="80">
        <v>2.1400000000000002E-2</v>
      </c>
      <c r="M16" s="103">
        <v>1.6399999999999276E-2</v>
      </c>
      <c r="N16" s="102">
        <v>975174.564136</v>
      </c>
      <c r="O16" s="78">
        <v>113.2</v>
      </c>
      <c r="P16" s="102">
        <v>1103.897606447</v>
      </c>
      <c r="Q16" s="103">
        <v>2.2924254768881248E-3</v>
      </c>
      <c r="R16" s="103">
        <f t="shared" si="0"/>
        <v>4.8552228496949151E-2</v>
      </c>
      <c r="S16" s="103">
        <f>P16/'סכום נכסי הקרן'!$C$42</f>
        <v>2.5809642279139795E-4</v>
      </c>
    </row>
    <row r="17" spans="2:19">
      <c r="B17" s="90" t="s">
        <v>1815</v>
      </c>
      <c r="C17" s="98" t="s">
        <v>1816</v>
      </c>
      <c r="D17" s="79" t="s">
        <v>1809</v>
      </c>
      <c r="E17" s="98" t="s">
        <v>343</v>
      </c>
      <c r="F17" s="79" t="s">
        <v>344</v>
      </c>
      <c r="G17" s="98" t="s">
        <v>345</v>
      </c>
      <c r="H17" s="98" t="s">
        <v>131</v>
      </c>
      <c r="I17" s="86">
        <v>40561</v>
      </c>
      <c r="J17" s="78">
        <v>5.0000000000173364E-2</v>
      </c>
      <c r="K17" s="79" t="s">
        <v>133</v>
      </c>
      <c r="L17" s="80">
        <v>0.06</v>
      </c>
      <c r="M17" s="103">
        <v>3.7499999999991325E-2</v>
      </c>
      <c r="N17" s="102">
        <v>493215.67227799998</v>
      </c>
      <c r="O17" s="78">
        <v>116.95</v>
      </c>
      <c r="P17" s="102">
        <v>576.81574275800006</v>
      </c>
      <c r="Q17" s="103">
        <v>7.9964577057622683E-4</v>
      </c>
      <c r="R17" s="103">
        <f t="shared" si="0"/>
        <v>2.5369825588410187E-2</v>
      </c>
      <c r="S17" s="103">
        <f>P17/'סכום נכסי הקרן'!$C$42</f>
        <v>1.3486221814971452E-4</v>
      </c>
    </row>
    <row r="18" spans="2:19">
      <c r="B18" s="90" t="s">
        <v>1817</v>
      </c>
      <c r="C18" s="98" t="s">
        <v>1818</v>
      </c>
      <c r="D18" s="79" t="s">
        <v>1809</v>
      </c>
      <c r="E18" s="98" t="s">
        <v>321</v>
      </c>
      <c r="F18" s="79" t="s">
        <v>316</v>
      </c>
      <c r="G18" s="98" t="s">
        <v>354</v>
      </c>
      <c r="H18" s="98" t="s">
        <v>313</v>
      </c>
      <c r="I18" s="86">
        <v>36489</v>
      </c>
      <c r="J18" s="78">
        <v>3.599999998940159</v>
      </c>
      <c r="K18" s="79" t="s">
        <v>133</v>
      </c>
      <c r="L18" s="80">
        <v>6.0499999999999998E-2</v>
      </c>
      <c r="M18" s="103">
        <v>1.2899999994700794E-2</v>
      </c>
      <c r="N18" s="102">
        <v>559.89660000000003</v>
      </c>
      <c r="O18" s="78">
        <v>168.52</v>
      </c>
      <c r="P18" s="102">
        <v>0.94353774999999995</v>
      </c>
      <c r="Q18" s="98"/>
      <c r="R18" s="103">
        <f t="shared" si="0"/>
        <v>4.1499193553778884E-5</v>
      </c>
      <c r="S18" s="103">
        <f>P18/'סכום נכסי הקרן'!$C$42</f>
        <v>2.2060353842730822E-7</v>
      </c>
    </row>
    <row r="19" spans="2:19">
      <c r="B19" s="90" t="s">
        <v>1819</v>
      </c>
      <c r="C19" s="98" t="s">
        <v>1820</v>
      </c>
      <c r="D19" s="79" t="s">
        <v>1809</v>
      </c>
      <c r="E19" s="98" t="s">
        <v>351</v>
      </c>
      <c r="F19" s="79" t="s">
        <v>129</v>
      </c>
      <c r="G19" s="98" t="s">
        <v>345</v>
      </c>
      <c r="H19" s="98" t="s">
        <v>131</v>
      </c>
      <c r="I19" s="86">
        <v>39084</v>
      </c>
      <c r="J19" s="78">
        <v>2.1899999999995798</v>
      </c>
      <c r="K19" s="79" t="s">
        <v>133</v>
      </c>
      <c r="L19" s="80">
        <v>5.5999999999999994E-2</v>
      </c>
      <c r="M19" s="103">
        <v>1.5800000000005605E-2</v>
      </c>
      <c r="N19" s="102">
        <v>301710.52775800001</v>
      </c>
      <c r="O19" s="78">
        <v>141.94</v>
      </c>
      <c r="P19" s="102">
        <v>428.247923222</v>
      </c>
      <c r="Q19" s="103">
        <v>6.2492901365435508E-4</v>
      </c>
      <c r="R19" s="103">
        <f t="shared" si="0"/>
        <v>1.883543446438006E-2</v>
      </c>
      <c r="S19" s="103">
        <f>P19/'סכום נכסי הקרן'!$C$42</f>
        <v>1.001263671611649E-4</v>
      </c>
    </row>
    <row r="20" spans="2:19">
      <c r="B20" s="90" t="s">
        <v>1821</v>
      </c>
      <c r="C20" s="98" t="s">
        <v>1822</v>
      </c>
      <c r="D20" s="79" t="s">
        <v>1809</v>
      </c>
      <c r="E20" s="98" t="s">
        <v>1823</v>
      </c>
      <c r="F20" s="79" t="s">
        <v>316</v>
      </c>
      <c r="G20" s="98" t="s">
        <v>430</v>
      </c>
      <c r="H20" s="98" t="s">
        <v>131</v>
      </c>
      <c r="I20" s="86">
        <v>44381</v>
      </c>
      <c r="J20" s="78">
        <v>3.4500000000001272</v>
      </c>
      <c r="K20" s="79" t="s">
        <v>133</v>
      </c>
      <c r="L20" s="80">
        <v>8.5000000000000006E-3</v>
      </c>
      <c r="M20" s="103">
        <v>3.8699999999993115E-2</v>
      </c>
      <c r="N20" s="102">
        <v>813212.2</v>
      </c>
      <c r="O20" s="78">
        <v>96.44</v>
      </c>
      <c r="P20" s="102">
        <v>784.26182364199997</v>
      </c>
      <c r="Q20" s="103">
        <v>2.541288125E-3</v>
      </c>
      <c r="R20" s="103">
        <f t="shared" si="0"/>
        <v>3.4493832616828479E-2</v>
      </c>
      <c r="S20" s="103">
        <f>P20/'סכום נכסי הקרן'!$C$42</f>
        <v>1.833640819870522E-4</v>
      </c>
    </row>
    <row r="21" spans="2:19">
      <c r="B21" s="90" t="s">
        <v>1824</v>
      </c>
      <c r="C21" s="98" t="s">
        <v>1825</v>
      </c>
      <c r="D21" s="131" t="s">
        <v>29</v>
      </c>
      <c r="E21" s="98" t="s">
        <v>1826</v>
      </c>
      <c r="F21" s="79" t="s">
        <v>482</v>
      </c>
      <c r="G21" s="98" t="s">
        <v>535</v>
      </c>
      <c r="H21" s="98"/>
      <c r="I21" s="86">
        <v>39104</v>
      </c>
      <c r="J21" s="78">
        <v>0.47999999999885978</v>
      </c>
      <c r="K21" s="79" t="s">
        <v>133</v>
      </c>
      <c r="L21" s="80">
        <v>5.5999999999999994E-2</v>
      </c>
      <c r="M21" s="132">
        <v>0</v>
      </c>
      <c r="N21" s="102">
        <v>526751.04091500002</v>
      </c>
      <c r="O21" s="78">
        <v>66.604348000000002</v>
      </c>
      <c r="P21" s="102">
        <v>350.83071160500009</v>
      </c>
      <c r="Q21" s="103">
        <v>9.1640418834908622E-4</v>
      </c>
      <c r="R21" s="103">
        <f t="shared" si="0"/>
        <v>1.5430428306133887E-2</v>
      </c>
      <c r="S21" s="103">
        <f>P21/'סכום נכסי הקרן'!$C$42</f>
        <v>8.2025861041631375E-5</v>
      </c>
    </row>
    <row r="22" spans="2:19">
      <c r="B22" s="91"/>
      <c r="C22" s="98"/>
      <c r="D22" s="98"/>
      <c r="E22" s="98"/>
      <c r="F22" s="98"/>
      <c r="G22" s="98"/>
      <c r="H22" s="98"/>
      <c r="I22" s="98"/>
      <c r="J22" s="78"/>
      <c r="K22" s="98"/>
      <c r="L22" s="98"/>
      <c r="M22" s="103"/>
      <c r="N22" s="102"/>
      <c r="O22" s="78"/>
      <c r="P22" s="98"/>
      <c r="Q22" s="98"/>
      <c r="R22" s="103"/>
      <c r="S22" s="98"/>
    </row>
    <row r="23" spans="2:19">
      <c r="B23" s="89" t="s">
        <v>62</v>
      </c>
      <c r="C23" s="70"/>
      <c r="D23" s="70"/>
      <c r="E23" s="70"/>
      <c r="F23" s="70"/>
      <c r="G23" s="70"/>
      <c r="H23" s="70"/>
      <c r="I23" s="70"/>
      <c r="J23" s="77">
        <v>2.7477606124208984</v>
      </c>
      <c r="K23" s="70"/>
      <c r="L23" s="70"/>
      <c r="M23" s="101">
        <v>5.01878472969923E-2</v>
      </c>
      <c r="N23" s="100"/>
      <c r="O23" s="77"/>
      <c r="P23" s="100">
        <v>10898.525872661001</v>
      </c>
      <c r="Q23" s="70"/>
      <c r="R23" s="101">
        <f t="shared" si="0"/>
        <v>0.47934492778950899</v>
      </c>
      <c r="S23" s="101">
        <f>P23/'סכום נכסי הקרן'!$C$42</f>
        <v>2.5481263162502868E-3</v>
      </c>
    </row>
    <row r="24" spans="2:19">
      <c r="B24" s="90" t="s">
        <v>1827</v>
      </c>
      <c r="C24" s="98" t="s">
        <v>1828</v>
      </c>
      <c r="D24" s="79" t="s">
        <v>1809</v>
      </c>
      <c r="E24" s="98" t="s">
        <v>1814</v>
      </c>
      <c r="F24" s="79" t="s">
        <v>559</v>
      </c>
      <c r="G24" s="98" t="s">
        <v>317</v>
      </c>
      <c r="H24" s="98" t="s">
        <v>131</v>
      </c>
      <c r="I24" s="86">
        <v>42795</v>
      </c>
      <c r="J24" s="78">
        <v>5.2500000000004805</v>
      </c>
      <c r="K24" s="79" t="s">
        <v>133</v>
      </c>
      <c r="L24" s="80">
        <v>3.7400000000000003E-2</v>
      </c>
      <c r="M24" s="103">
        <v>4.8100000000000961E-2</v>
      </c>
      <c r="N24" s="102">
        <v>1084558.2413649999</v>
      </c>
      <c r="O24" s="78">
        <v>95.87</v>
      </c>
      <c r="P24" s="102">
        <v>1039.76601009</v>
      </c>
      <c r="Q24" s="103">
        <v>1.5979454795002198E-3</v>
      </c>
      <c r="R24" s="103">
        <f t="shared" si="0"/>
        <v>4.573155753796318E-2</v>
      </c>
      <c r="S24" s="103">
        <f>P24/'סכום נכסי הקרן'!$C$42</f>
        <v>2.4310215565015632E-4</v>
      </c>
    </row>
    <row r="25" spans="2:19">
      <c r="B25" s="90" t="s">
        <v>1829</v>
      </c>
      <c r="C25" s="98" t="s">
        <v>1830</v>
      </c>
      <c r="D25" s="79" t="s">
        <v>1809</v>
      </c>
      <c r="E25" s="98" t="s">
        <v>1814</v>
      </c>
      <c r="F25" s="79" t="s">
        <v>559</v>
      </c>
      <c r="G25" s="98" t="s">
        <v>317</v>
      </c>
      <c r="H25" s="98" t="s">
        <v>131</v>
      </c>
      <c r="I25" s="86">
        <v>42795</v>
      </c>
      <c r="J25" s="78">
        <v>1.630000000000186</v>
      </c>
      <c r="K25" s="79" t="s">
        <v>133</v>
      </c>
      <c r="L25" s="80">
        <v>2.5000000000000001E-2</v>
      </c>
      <c r="M25" s="103">
        <v>4.3500000000003099E-2</v>
      </c>
      <c r="N25" s="102">
        <v>3296693.8224530001</v>
      </c>
      <c r="O25" s="78">
        <v>97.85</v>
      </c>
      <c r="P25" s="102">
        <v>3225.81494208</v>
      </c>
      <c r="Q25" s="103">
        <v>6.058361914650894E-3</v>
      </c>
      <c r="R25" s="103">
        <f t="shared" si="0"/>
        <v>0.14187955770720351</v>
      </c>
      <c r="S25" s="103">
        <f>P25/'סכום נכסי הקרן'!$C$42</f>
        <v>7.5421061906058378E-4</v>
      </c>
    </row>
    <row r="26" spans="2:19">
      <c r="B26" s="90" t="s">
        <v>1831</v>
      </c>
      <c r="C26" s="98" t="s">
        <v>1832</v>
      </c>
      <c r="D26" s="79" t="s">
        <v>1809</v>
      </c>
      <c r="E26" s="98" t="s">
        <v>1833</v>
      </c>
      <c r="F26" s="79" t="s">
        <v>333</v>
      </c>
      <c r="G26" s="98" t="s">
        <v>363</v>
      </c>
      <c r="H26" s="98" t="s">
        <v>131</v>
      </c>
      <c r="I26" s="86">
        <v>42598</v>
      </c>
      <c r="J26" s="78">
        <v>2.9600000000000137</v>
      </c>
      <c r="K26" s="79" t="s">
        <v>133</v>
      </c>
      <c r="L26" s="80">
        <v>3.1E-2</v>
      </c>
      <c r="M26" s="103">
        <v>4.8299999999998844E-2</v>
      </c>
      <c r="N26" s="102">
        <v>3014859.0885109995</v>
      </c>
      <c r="O26" s="78">
        <v>95.28</v>
      </c>
      <c r="P26" s="102">
        <v>2872.5577394510001</v>
      </c>
      <c r="Q26" s="103">
        <v>3.9702013134966865E-3</v>
      </c>
      <c r="R26" s="103">
        <f t="shared" si="0"/>
        <v>0.12634240614525766</v>
      </c>
      <c r="S26" s="103">
        <f>P26/'סכום נכסי הקרן'!$C$42</f>
        <v>6.7161743306999675E-4</v>
      </c>
    </row>
    <row r="27" spans="2:19">
      <c r="B27" s="90" t="s">
        <v>1834</v>
      </c>
      <c r="C27" s="98" t="s">
        <v>1835</v>
      </c>
      <c r="D27" s="79" t="s">
        <v>1809</v>
      </c>
      <c r="E27" s="98" t="s">
        <v>974</v>
      </c>
      <c r="F27" s="79" t="s">
        <v>546</v>
      </c>
      <c r="G27" s="98" t="s">
        <v>427</v>
      </c>
      <c r="H27" s="98" t="s">
        <v>313</v>
      </c>
      <c r="I27" s="86">
        <v>44007</v>
      </c>
      <c r="J27" s="78">
        <v>3.8900000000002555</v>
      </c>
      <c r="K27" s="79" t="s">
        <v>133</v>
      </c>
      <c r="L27" s="80">
        <v>3.3500000000000002E-2</v>
      </c>
      <c r="M27" s="103">
        <v>6.4200000000004892E-2</v>
      </c>
      <c r="N27" s="102">
        <v>2017814.5010869997</v>
      </c>
      <c r="O27" s="78">
        <v>89.21</v>
      </c>
      <c r="P27" s="102">
        <v>1800.092293986</v>
      </c>
      <c r="Q27" s="103">
        <v>2.2420161123188885E-3</v>
      </c>
      <c r="R27" s="103">
        <f t="shared" si="0"/>
        <v>7.9172644149946153E-2</v>
      </c>
      <c r="S27" s="103">
        <f>P27/'סכום נכסי הקרן'!$C$42</f>
        <v>4.2086999650945811E-4</v>
      </c>
    </row>
    <row r="28" spans="2:19">
      <c r="B28" s="90" t="s">
        <v>1836</v>
      </c>
      <c r="C28" s="98" t="s">
        <v>1837</v>
      </c>
      <c r="D28" s="79" t="s">
        <v>1809</v>
      </c>
      <c r="E28" s="98" t="s">
        <v>1838</v>
      </c>
      <c r="F28" s="79" t="s">
        <v>333</v>
      </c>
      <c r="G28" s="98" t="s">
        <v>473</v>
      </c>
      <c r="H28" s="98" t="s">
        <v>313</v>
      </c>
      <c r="I28" s="86">
        <v>43310</v>
      </c>
      <c r="J28" s="78">
        <v>1.9000000000002044</v>
      </c>
      <c r="K28" s="79" t="s">
        <v>133</v>
      </c>
      <c r="L28" s="80">
        <v>3.5499999999999997E-2</v>
      </c>
      <c r="M28" s="103">
        <v>5.2200000000000607E-2</v>
      </c>
      <c r="N28" s="102">
        <v>2019881.388</v>
      </c>
      <c r="O28" s="78">
        <v>97.05</v>
      </c>
      <c r="P28" s="102">
        <v>1960.2948870539999</v>
      </c>
      <c r="Q28" s="103">
        <v>7.5144396875E-3</v>
      </c>
      <c r="R28" s="103">
        <f t="shared" si="0"/>
        <v>8.6218762249138478E-2</v>
      </c>
      <c r="S28" s="103">
        <f>P28/'סכום נכסי הקרן'!$C$42</f>
        <v>4.5832611196009159E-4</v>
      </c>
    </row>
    <row r="29" spans="2:19">
      <c r="B29" s="91"/>
      <c r="C29" s="98"/>
      <c r="D29" s="98"/>
      <c r="E29" s="98"/>
      <c r="F29" s="98"/>
      <c r="G29" s="98"/>
      <c r="H29" s="98"/>
      <c r="I29" s="98"/>
      <c r="J29" s="78"/>
      <c r="K29" s="98"/>
      <c r="L29" s="98"/>
      <c r="M29" s="103"/>
      <c r="N29" s="102"/>
      <c r="O29" s="78"/>
      <c r="P29" s="98"/>
      <c r="Q29" s="98"/>
      <c r="R29" s="103"/>
      <c r="S29" s="98"/>
    </row>
    <row r="30" spans="2:19">
      <c r="B30" s="89" t="s">
        <v>49</v>
      </c>
      <c r="C30" s="70"/>
      <c r="D30" s="70"/>
      <c r="E30" s="70"/>
      <c r="F30" s="70"/>
      <c r="G30" s="70"/>
      <c r="H30" s="70"/>
      <c r="I30" s="70"/>
      <c r="J30" s="77">
        <v>2.1599999999676536</v>
      </c>
      <c r="K30" s="70"/>
      <c r="L30" s="70"/>
      <c r="M30" s="101">
        <v>5.5599999999999997E-2</v>
      </c>
      <c r="N30" s="100"/>
      <c r="O30" s="77"/>
      <c r="P30" s="100">
        <v>43.281615240000001</v>
      </c>
      <c r="Q30" s="70"/>
      <c r="R30" s="101">
        <f t="shared" si="0"/>
        <v>1.9036356819480153E-3</v>
      </c>
      <c r="S30" s="101">
        <f>P30/'סכום נכסי הקרן'!$C$42</f>
        <v>1.0119444050641651E-5</v>
      </c>
    </row>
    <row r="31" spans="2:19">
      <c r="B31" s="90" t="s">
        <v>1839</v>
      </c>
      <c r="C31" s="98" t="s">
        <v>1840</v>
      </c>
      <c r="D31" s="79" t="s">
        <v>1809</v>
      </c>
      <c r="E31" s="98" t="s">
        <v>1841</v>
      </c>
      <c r="F31" s="79" t="s">
        <v>482</v>
      </c>
      <c r="G31" s="98" t="s">
        <v>345</v>
      </c>
      <c r="H31" s="98" t="s">
        <v>131</v>
      </c>
      <c r="I31" s="86">
        <v>38118</v>
      </c>
      <c r="J31" s="78">
        <v>2.1599999999676536</v>
      </c>
      <c r="K31" s="79" t="s">
        <v>132</v>
      </c>
      <c r="L31" s="80">
        <v>7.9699999999999993E-2</v>
      </c>
      <c r="M31" s="103">
        <v>5.5599999999999997E-2</v>
      </c>
      <c r="N31" s="102">
        <v>11247.743401</v>
      </c>
      <c r="O31" s="78">
        <v>109.35</v>
      </c>
      <c r="P31" s="102">
        <v>43.281615240000001</v>
      </c>
      <c r="Q31" s="103">
        <v>2.2449747237982389E-4</v>
      </c>
      <c r="R31" s="103">
        <f t="shared" si="0"/>
        <v>1.9036356819480153E-3</v>
      </c>
      <c r="S31" s="103">
        <f>P31/'סכום נכסי הקרן'!$C$42</f>
        <v>1.0119444050641651E-5</v>
      </c>
    </row>
    <row r="32" spans="2:19">
      <c r="B32" s="91"/>
      <c r="C32" s="98"/>
      <c r="D32" s="98"/>
      <c r="E32" s="98"/>
      <c r="F32" s="98"/>
      <c r="G32" s="98"/>
      <c r="H32" s="98"/>
      <c r="I32" s="98"/>
      <c r="J32" s="78"/>
      <c r="K32" s="98"/>
      <c r="L32" s="98"/>
      <c r="M32" s="103"/>
      <c r="N32" s="102"/>
      <c r="O32" s="78"/>
      <c r="P32" s="98"/>
      <c r="Q32" s="98"/>
      <c r="R32" s="103"/>
      <c r="S32" s="98"/>
    </row>
    <row r="33" spans="2:19">
      <c r="B33" s="88" t="s">
        <v>198</v>
      </c>
      <c r="C33" s="70"/>
      <c r="D33" s="70"/>
      <c r="E33" s="70"/>
      <c r="F33" s="70"/>
      <c r="G33" s="70"/>
      <c r="H33" s="70"/>
      <c r="I33" s="70"/>
      <c r="J33" s="77">
        <v>7.7064015148937965</v>
      </c>
      <c r="K33" s="70"/>
      <c r="L33" s="70"/>
      <c r="M33" s="101">
        <v>0.44648533617502828</v>
      </c>
      <c r="N33" s="100"/>
      <c r="O33" s="77"/>
      <c r="P33" s="100">
        <v>2130.53468316</v>
      </c>
      <c r="Q33" s="70"/>
      <c r="R33" s="101">
        <f t="shared" si="0"/>
        <v>9.3706342103954829E-2</v>
      </c>
      <c r="S33" s="101">
        <f>P33/'סכום נכסי הקרן'!$C$42</f>
        <v>4.9812897242023442E-4</v>
      </c>
    </row>
    <row r="34" spans="2:19">
      <c r="B34" s="89" t="s">
        <v>70</v>
      </c>
      <c r="C34" s="70"/>
      <c r="D34" s="70"/>
      <c r="E34" s="70"/>
      <c r="F34" s="70"/>
      <c r="G34" s="70"/>
      <c r="H34" s="70"/>
      <c r="I34" s="70"/>
      <c r="J34" s="77">
        <v>7.7064015148937965</v>
      </c>
      <c r="K34" s="70"/>
      <c r="L34" s="70"/>
      <c r="M34" s="101">
        <v>0.44648533617502828</v>
      </c>
      <c r="N34" s="100"/>
      <c r="O34" s="77"/>
      <c r="P34" s="100">
        <v>2130.53468316</v>
      </c>
      <c r="Q34" s="70"/>
      <c r="R34" s="101">
        <f t="shared" si="0"/>
        <v>9.3706342103954829E-2</v>
      </c>
      <c r="S34" s="101">
        <f>P34/'סכום נכסי הקרן'!$C$42</f>
        <v>4.9812897242023442E-4</v>
      </c>
    </row>
    <row r="35" spans="2:19">
      <c r="B35" s="90" t="s">
        <v>1842</v>
      </c>
      <c r="C35" s="98">
        <v>4824</v>
      </c>
      <c r="D35" s="79" t="s">
        <v>1809</v>
      </c>
      <c r="E35" s="98"/>
      <c r="F35" s="79" t="s">
        <v>737</v>
      </c>
      <c r="G35" s="98" t="s">
        <v>1843</v>
      </c>
      <c r="H35" s="98" t="s">
        <v>721</v>
      </c>
      <c r="I35" s="86">
        <v>42206</v>
      </c>
      <c r="J35" s="78">
        <v>14.150000000008465</v>
      </c>
      <c r="K35" s="79" t="s">
        <v>140</v>
      </c>
      <c r="L35" s="80">
        <v>4.555E-2</v>
      </c>
      <c r="M35" s="103">
        <v>6.5500000000037945E-2</v>
      </c>
      <c r="N35" s="102">
        <v>344587.50862500002</v>
      </c>
      <c r="O35" s="78">
        <v>76.58</v>
      </c>
      <c r="P35" s="102">
        <v>685.20406200799994</v>
      </c>
      <c r="Q35" s="103">
        <v>2.0686131422628304E-3</v>
      </c>
      <c r="R35" s="103">
        <f t="shared" si="0"/>
        <v>3.0137019947644384E-2</v>
      </c>
      <c r="S35" s="103">
        <f>P35/'סכום נכסי הקרן'!$C$42</f>
        <v>1.602039140709839E-4</v>
      </c>
    </row>
    <row r="36" spans="2:19">
      <c r="B36" s="90" t="s">
        <v>1844</v>
      </c>
      <c r="C36" s="98">
        <v>5168</v>
      </c>
      <c r="D36" s="79" t="s">
        <v>1809</v>
      </c>
      <c r="E36" s="98"/>
      <c r="F36" s="79" t="s">
        <v>737</v>
      </c>
      <c r="G36" s="98" t="s">
        <v>912</v>
      </c>
      <c r="H36" s="98" t="s">
        <v>1845</v>
      </c>
      <c r="I36" s="86">
        <v>42408</v>
      </c>
      <c r="J36" s="78">
        <v>10.159999999996698</v>
      </c>
      <c r="K36" s="79" t="s">
        <v>140</v>
      </c>
      <c r="L36" s="80">
        <v>3.9510000000000003E-2</v>
      </c>
      <c r="M36" s="103">
        <v>5.8699999999979123E-2</v>
      </c>
      <c r="N36" s="102">
        <v>299490.63206899998</v>
      </c>
      <c r="O36" s="78">
        <v>82.55</v>
      </c>
      <c r="P36" s="102">
        <v>641.95616318200007</v>
      </c>
      <c r="Q36" s="103">
        <v>7.5907466555061873E-4</v>
      </c>
      <c r="R36" s="103">
        <f t="shared" si="0"/>
        <v>2.8234867199464022E-2</v>
      </c>
      <c r="S36" s="103">
        <f>P36/'סכום נכסי הקרן'!$C$42</f>
        <v>1.5009235307561112E-4</v>
      </c>
    </row>
    <row r="37" spans="2:19">
      <c r="B37" s="90" t="s">
        <v>1846</v>
      </c>
      <c r="C37" s="98">
        <v>4279</v>
      </c>
      <c r="D37" s="79" t="s">
        <v>1809</v>
      </c>
      <c r="E37" s="98"/>
      <c r="F37" s="79" t="s">
        <v>806</v>
      </c>
      <c r="G37" s="98" t="s">
        <v>535</v>
      </c>
      <c r="H37" s="98"/>
      <c r="I37" s="86">
        <v>40949</v>
      </c>
      <c r="J37" s="78">
        <v>0.24999999999937758</v>
      </c>
      <c r="K37" s="79" t="s">
        <v>132</v>
      </c>
      <c r="L37" s="80">
        <v>0.08</v>
      </c>
      <c r="M37" s="103">
        <v>1.0812999999999613</v>
      </c>
      <c r="N37" s="102">
        <v>244216.43014300001</v>
      </c>
      <c r="O37" s="78">
        <v>93.481110999999999</v>
      </c>
      <c r="P37" s="102">
        <v>803.37445797000009</v>
      </c>
      <c r="Q37" s="103">
        <v>2.9601991532484848E-4</v>
      </c>
      <c r="R37" s="103">
        <f t="shared" si="0"/>
        <v>3.5334454956846437E-2</v>
      </c>
      <c r="S37" s="103">
        <f>P37/'סכום נכסי הקרן'!$C$42</f>
        <v>1.8783270527363938E-4</v>
      </c>
    </row>
    <row r="38" spans="2:19">
      <c r="B38" s="120"/>
      <c r="C38" s="121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</row>
    <row r="39" spans="2:19">
      <c r="B39" s="120"/>
      <c r="C39" s="121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</row>
    <row r="40" spans="2:19">
      <c r="B40" s="120"/>
      <c r="C40" s="121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</row>
    <row r="41" spans="2:19">
      <c r="B41" s="128" t="s">
        <v>221</v>
      </c>
      <c r="C41" s="121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</row>
    <row r="42" spans="2:19">
      <c r="B42" s="128" t="s">
        <v>113</v>
      </c>
      <c r="C42" s="121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</row>
    <row r="43" spans="2:19">
      <c r="B43" s="128" t="s">
        <v>204</v>
      </c>
      <c r="C43" s="121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</row>
    <row r="44" spans="2:19">
      <c r="B44" s="128" t="s">
        <v>212</v>
      </c>
      <c r="C44" s="121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</row>
    <row r="45" spans="2:19">
      <c r="B45" s="120"/>
      <c r="C45" s="121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</row>
    <row r="46" spans="2:19">
      <c r="B46" s="120"/>
      <c r="C46" s="121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</row>
    <row r="47" spans="2:19">
      <c r="B47" s="120"/>
      <c r="C47" s="121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</row>
    <row r="48" spans="2:19">
      <c r="B48" s="120"/>
      <c r="C48" s="121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</row>
    <row r="49" spans="2:19">
      <c r="B49" s="120"/>
      <c r="C49" s="121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</row>
    <row r="50" spans="2:19">
      <c r="B50" s="120"/>
      <c r="C50" s="121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</row>
    <row r="51" spans="2:19">
      <c r="B51" s="120"/>
      <c r="C51" s="121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</row>
    <row r="52" spans="2:19">
      <c r="B52" s="120"/>
      <c r="C52" s="121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</row>
    <row r="53" spans="2:19">
      <c r="B53" s="120"/>
      <c r="C53" s="121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</row>
    <row r="54" spans="2:19">
      <c r="B54" s="120"/>
      <c r="C54" s="121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</row>
    <row r="55" spans="2:19">
      <c r="B55" s="120"/>
      <c r="C55" s="121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</row>
    <row r="56" spans="2:19">
      <c r="B56" s="120"/>
      <c r="C56" s="121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</row>
    <row r="57" spans="2:19">
      <c r="B57" s="120"/>
      <c r="C57" s="121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</row>
    <row r="58" spans="2:19">
      <c r="B58" s="120"/>
      <c r="C58" s="121"/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</row>
    <row r="59" spans="2:19">
      <c r="B59" s="120"/>
      <c r="C59" s="121"/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</row>
    <row r="60" spans="2:19">
      <c r="B60" s="120"/>
      <c r="C60" s="121"/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</row>
    <row r="61" spans="2:19">
      <c r="B61" s="120"/>
      <c r="C61" s="121"/>
      <c r="D61" s="121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</row>
    <row r="62" spans="2:19">
      <c r="B62" s="120"/>
      <c r="C62" s="121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</row>
    <row r="63" spans="2:19">
      <c r="B63" s="120"/>
      <c r="C63" s="121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</row>
    <row r="64" spans="2:19">
      <c r="B64" s="120"/>
      <c r="C64" s="121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</row>
    <row r="65" spans="2:19">
      <c r="B65" s="120"/>
      <c r="C65" s="121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</row>
    <row r="66" spans="2:19">
      <c r="B66" s="120"/>
      <c r="C66" s="121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</row>
    <row r="67" spans="2:19">
      <c r="B67" s="120"/>
      <c r="C67" s="121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</row>
    <row r="68" spans="2:19">
      <c r="B68" s="120"/>
      <c r="C68" s="121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</row>
    <row r="69" spans="2:19">
      <c r="B69" s="120"/>
      <c r="C69" s="121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</row>
    <row r="70" spans="2:19">
      <c r="B70" s="120"/>
      <c r="C70" s="121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</row>
    <row r="71" spans="2:19">
      <c r="B71" s="120"/>
      <c r="C71" s="121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</row>
    <row r="72" spans="2:19">
      <c r="B72" s="120"/>
      <c r="C72" s="121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</row>
    <row r="73" spans="2:19">
      <c r="B73" s="120"/>
      <c r="C73" s="121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</row>
    <row r="74" spans="2:19">
      <c r="B74" s="120"/>
      <c r="C74" s="121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</row>
    <row r="75" spans="2:19">
      <c r="B75" s="120"/>
      <c r="C75" s="121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</row>
    <row r="76" spans="2:19">
      <c r="B76" s="120"/>
      <c r="C76" s="121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</row>
    <row r="77" spans="2:19">
      <c r="B77" s="120"/>
      <c r="C77" s="121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</row>
    <row r="78" spans="2:19">
      <c r="B78" s="120"/>
      <c r="C78" s="121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</row>
    <row r="79" spans="2:19">
      <c r="B79" s="120"/>
      <c r="C79" s="121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</row>
    <row r="80" spans="2:19">
      <c r="B80" s="120"/>
      <c r="C80" s="121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</row>
    <row r="81" spans="2:19">
      <c r="B81" s="120"/>
      <c r="C81" s="121"/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</row>
    <row r="82" spans="2:19">
      <c r="B82" s="120"/>
      <c r="C82" s="121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</row>
    <row r="83" spans="2:19">
      <c r="B83" s="120"/>
      <c r="C83" s="121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</row>
    <row r="84" spans="2:19">
      <c r="B84" s="120"/>
      <c r="C84" s="121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</row>
    <row r="85" spans="2:19">
      <c r="B85" s="120"/>
      <c r="C85" s="121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</row>
    <row r="86" spans="2:19">
      <c r="B86" s="120"/>
      <c r="C86" s="121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</row>
    <row r="87" spans="2:19">
      <c r="B87" s="120"/>
      <c r="C87" s="121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</row>
    <row r="88" spans="2:19">
      <c r="B88" s="120"/>
      <c r="C88" s="121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</row>
    <row r="89" spans="2:19">
      <c r="B89" s="120"/>
      <c r="C89" s="121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</row>
    <row r="90" spans="2:19">
      <c r="B90" s="120"/>
      <c r="C90" s="121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</row>
    <row r="91" spans="2:19">
      <c r="B91" s="120"/>
      <c r="C91" s="121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</row>
    <row r="92" spans="2:19">
      <c r="B92" s="120"/>
      <c r="C92" s="121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</row>
    <row r="93" spans="2:19">
      <c r="B93" s="120"/>
      <c r="C93" s="121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</row>
    <row r="94" spans="2:19">
      <c r="B94" s="120"/>
      <c r="C94" s="121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</row>
    <row r="95" spans="2:19">
      <c r="B95" s="120"/>
      <c r="C95" s="121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</row>
    <row r="96" spans="2:19">
      <c r="B96" s="120"/>
      <c r="C96" s="121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</row>
    <row r="97" spans="2:19">
      <c r="B97" s="120"/>
      <c r="C97" s="121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</row>
    <row r="98" spans="2:19">
      <c r="B98" s="120"/>
      <c r="C98" s="121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</row>
    <row r="99" spans="2:19">
      <c r="B99" s="120"/>
      <c r="C99" s="121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</row>
    <row r="100" spans="2:19">
      <c r="B100" s="120"/>
      <c r="C100" s="121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</row>
    <row r="101" spans="2:19">
      <c r="B101" s="120"/>
      <c r="C101" s="121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</row>
    <row r="102" spans="2:19">
      <c r="B102" s="120"/>
      <c r="C102" s="121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</row>
    <row r="103" spans="2:19">
      <c r="B103" s="120"/>
      <c r="C103" s="121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</row>
    <row r="104" spans="2:19">
      <c r="B104" s="120"/>
      <c r="C104" s="121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</row>
    <row r="105" spans="2:19">
      <c r="B105" s="120"/>
      <c r="C105" s="121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</row>
    <row r="106" spans="2:19">
      <c r="B106" s="120"/>
      <c r="C106" s="121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</row>
    <row r="107" spans="2:19">
      <c r="B107" s="120"/>
      <c r="C107" s="121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</row>
    <row r="108" spans="2:19">
      <c r="B108" s="120"/>
      <c r="C108" s="121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</row>
    <row r="109" spans="2:19">
      <c r="B109" s="120"/>
      <c r="C109" s="121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</row>
    <row r="110" spans="2:19">
      <c r="B110" s="120"/>
      <c r="C110" s="121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</row>
    <row r="111" spans="2:19">
      <c r="B111" s="120"/>
      <c r="C111" s="121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</row>
    <row r="112" spans="2:19">
      <c r="B112" s="120"/>
      <c r="C112" s="121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</row>
    <row r="113" spans="2:19">
      <c r="B113" s="120"/>
      <c r="C113" s="121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</row>
    <row r="114" spans="2:19">
      <c r="B114" s="120"/>
      <c r="C114" s="121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</row>
    <row r="115" spans="2:19">
      <c r="B115" s="120"/>
      <c r="C115" s="121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</row>
    <row r="116" spans="2:19">
      <c r="B116" s="120"/>
      <c r="C116" s="121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</row>
    <row r="117" spans="2:19">
      <c r="B117" s="120"/>
      <c r="C117" s="121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</row>
    <row r="118" spans="2:19">
      <c r="B118" s="120"/>
      <c r="C118" s="121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</row>
    <row r="119" spans="2:19">
      <c r="B119" s="120"/>
      <c r="C119" s="121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</row>
    <row r="120" spans="2:19">
      <c r="B120" s="120"/>
      <c r="C120" s="121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</row>
    <row r="121" spans="2:19">
      <c r="B121" s="120"/>
      <c r="C121" s="121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</row>
    <row r="122" spans="2:19">
      <c r="B122" s="120"/>
      <c r="C122" s="121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</row>
    <row r="123" spans="2:19">
      <c r="B123" s="120"/>
      <c r="C123" s="121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</row>
    <row r="124" spans="2:19">
      <c r="B124" s="120"/>
      <c r="C124" s="121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</row>
    <row r="125" spans="2:19">
      <c r="B125" s="120"/>
      <c r="C125" s="121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</row>
    <row r="126" spans="2:19">
      <c r="B126" s="120"/>
      <c r="C126" s="121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</row>
    <row r="127" spans="2:19">
      <c r="B127" s="120"/>
      <c r="C127" s="121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</row>
    <row r="128" spans="2:19">
      <c r="B128" s="120"/>
      <c r="C128" s="121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</row>
    <row r="129" spans="2:19">
      <c r="B129" s="120"/>
      <c r="C129" s="121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</row>
    <row r="130" spans="2:19">
      <c r="B130" s="120"/>
      <c r="C130" s="121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</row>
    <row r="131" spans="2:19">
      <c r="B131" s="120"/>
      <c r="C131" s="121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</row>
    <row r="132" spans="2:19">
      <c r="B132" s="120"/>
      <c r="C132" s="121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</row>
    <row r="133" spans="2:19">
      <c r="B133" s="120"/>
      <c r="C133" s="121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</row>
    <row r="134" spans="2:19">
      <c r="B134" s="120"/>
      <c r="C134" s="121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</row>
    <row r="135" spans="2:19">
      <c r="B135" s="120"/>
      <c r="C135" s="121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</row>
    <row r="136" spans="2:19">
      <c r="B136" s="120"/>
      <c r="C136" s="121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</row>
    <row r="137" spans="2:19">
      <c r="B137" s="120"/>
      <c r="C137" s="121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</row>
    <row r="138" spans="2:19">
      <c r="B138" s="120"/>
      <c r="C138" s="121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</row>
    <row r="139" spans="2:19">
      <c r="B139" s="120"/>
      <c r="C139" s="121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</row>
    <row r="140" spans="2:19">
      <c r="B140" s="120"/>
      <c r="C140" s="121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</row>
    <row r="141" spans="2:19">
      <c r="B141" s="120"/>
      <c r="C141" s="121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</row>
    <row r="142" spans="2:19">
      <c r="B142" s="120"/>
      <c r="C142" s="121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</row>
    <row r="143" spans="2:19">
      <c r="B143" s="120"/>
      <c r="C143" s="121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</row>
    <row r="144" spans="2:19">
      <c r="B144" s="120"/>
      <c r="C144" s="121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</row>
    <row r="145" spans="2:19">
      <c r="B145" s="120"/>
      <c r="C145" s="121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</row>
    <row r="146" spans="2:19">
      <c r="B146" s="120"/>
      <c r="C146" s="121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</row>
    <row r="147" spans="2:19">
      <c r="B147" s="120"/>
      <c r="C147" s="121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</row>
    <row r="148" spans="2:19">
      <c r="B148" s="120"/>
      <c r="C148" s="121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</row>
    <row r="149" spans="2:19">
      <c r="B149" s="120"/>
      <c r="C149" s="121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</row>
    <row r="150" spans="2:19">
      <c r="B150" s="120"/>
      <c r="C150" s="121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</row>
    <row r="151" spans="2:19">
      <c r="B151" s="120"/>
      <c r="C151" s="121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</row>
    <row r="152" spans="2:19">
      <c r="B152" s="120"/>
      <c r="C152" s="121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</row>
    <row r="153" spans="2:19">
      <c r="B153" s="120"/>
      <c r="C153" s="121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</row>
    <row r="154" spans="2:19">
      <c r="B154" s="120"/>
      <c r="C154" s="121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</row>
    <row r="155" spans="2:19">
      <c r="B155" s="120"/>
      <c r="C155" s="121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</row>
    <row r="156" spans="2:19">
      <c r="B156" s="120"/>
      <c r="C156" s="121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</row>
    <row r="157" spans="2:19">
      <c r="B157" s="120"/>
      <c r="C157" s="121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</row>
    <row r="158" spans="2:19">
      <c r="B158" s="120"/>
      <c r="C158" s="121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</row>
    <row r="159" spans="2:19">
      <c r="B159" s="120"/>
      <c r="C159" s="121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</row>
    <row r="160" spans="2:19">
      <c r="B160" s="120"/>
      <c r="C160" s="121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</row>
    <row r="161" spans="2:19">
      <c r="B161" s="120"/>
      <c r="C161" s="121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</row>
    <row r="162" spans="2:19">
      <c r="B162" s="120"/>
      <c r="C162" s="121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</row>
    <row r="163" spans="2:19">
      <c r="B163" s="120"/>
      <c r="C163" s="121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</row>
    <row r="164" spans="2:19">
      <c r="B164" s="120"/>
      <c r="C164" s="121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</row>
    <row r="165" spans="2:19">
      <c r="B165" s="120"/>
      <c r="C165" s="121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</row>
    <row r="166" spans="2:19">
      <c r="B166" s="120"/>
      <c r="C166" s="121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</row>
    <row r="167" spans="2:19">
      <c r="B167" s="120"/>
      <c r="C167" s="121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</row>
    <row r="168" spans="2:19">
      <c r="B168" s="120"/>
      <c r="C168" s="121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</row>
    <row r="169" spans="2:19">
      <c r="B169" s="120"/>
      <c r="C169" s="121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</row>
    <row r="170" spans="2:19">
      <c r="B170" s="120"/>
      <c r="C170" s="121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</row>
    <row r="171" spans="2:19">
      <c r="B171" s="120"/>
      <c r="C171" s="121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</row>
    <row r="172" spans="2:19">
      <c r="B172" s="120"/>
      <c r="C172" s="121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</row>
    <row r="173" spans="2:19">
      <c r="B173" s="120"/>
      <c r="C173" s="121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</row>
    <row r="174" spans="2:19">
      <c r="B174" s="120"/>
      <c r="C174" s="121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</row>
    <row r="175" spans="2:19">
      <c r="B175" s="120"/>
      <c r="C175" s="121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</row>
    <row r="176" spans="2:19">
      <c r="B176" s="120"/>
      <c r="C176" s="121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</row>
    <row r="177" spans="2:19">
      <c r="B177" s="120"/>
      <c r="C177" s="121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</row>
    <row r="178" spans="2:19">
      <c r="B178" s="120"/>
      <c r="C178" s="121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</row>
    <row r="179" spans="2:19">
      <c r="B179" s="120"/>
      <c r="C179" s="121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</row>
    <row r="180" spans="2:19">
      <c r="B180" s="120"/>
      <c r="C180" s="121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</row>
    <row r="181" spans="2:19">
      <c r="B181" s="120"/>
      <c r="C181" s="121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</row>
    <row r="182" spans="2:19">
      <c r="B182" s="120"/>
      <c r="C182" s="121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</row>
    <row r="183" spans="2:19">
      <c r="B183" s="120"/>
      <c r="C183" s="121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</row>
    <row r="184" spans="2:19">
      <c r="B184" s="120"/>
      <c r="C184" s="121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</row>
    <row r="185" spans="2:19">
      <c r="B185" s="120"/>
      <c r="C185" s="121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</row>
    <row r="186" spans="2:19">
      <c r="B186" s="120"/>
      <c r="C186" s="121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</row>
    <row r="187" spans="2:19">
      <c r="B187" s="120"/>
      <c r="C187" s="121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</row>
    <row r="188" spans="2:19">
      <c r="B188" s="120"/>
      <c r="C188" s="121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</row>
    <row r="189" spans="2:19">
      <c r="B189" s="120"/>
      <c r="C189" s="121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</row>
    <row r="190" spans="2:19">
      <c r="B190" s="120"/>
      <c r="C190" s="121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</row>
    <row r="191" spans="2:19">
      <c r="B191" s="120"/>
      <c r="C191" s="121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</row>
    <row r="192" spans="2:19">
      <c r="B192" s="120"/>
      <c r="C192" s="121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</row>
    <row r="193" spans="2:19">
      <c r="B193" s="120"/>
      <c r="C193" s="121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</row>
    <row r="194" spans="2:19">
      <c r="B194" s="120"/>
      <c r="C194" s="121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</row>
    <row r="195" spans="2:19">
      <c r="B195" s="120"/>
      <c r="C195" s="121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</row>
    <row r="196" spans="2:19">
      <c r="B196" s="120"/>
      <c r="C196" s="121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</row>
    <row r="197" spans="2:19">
      <c r="B197" s="120"/>
      <c r="C197" s="121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</row>
    <row r="198" spans="2:19">
      <c r="B198" s="120"/>
      <c r="C198" s="121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</row>
    <row r="199" spans="2:19">
      <c r="B199" s="120"/>
      <c r="C199" s="121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</row>
    <row r="200" spans="2:19">
      <c r="B200" s="120"/>
      <c r="C200" s="121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</row>
    <row r="201" spans="2:19">
      <c r="B201" s="120"/>
      <c r="C201" s="121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</row>
    <row r="202" spans="2:19">
      <c r="B202" s="120"/>
      <c r="C202" s="121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</row>
    <row r="203" spans="2:19">
      <c r="B203" s="120"/>
      <c r="C203" s="121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</row>
    <row r="204" spans="2:19">
      <c r="B204" s="120"/>
      <c r="C204" s="121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</row>
    <row r="205" spans="2:19">
      <c r="B205" s="120"/>
      <c r="C205" s="121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</row>
    <row r="206" spans="2:19">
      <c r="B206" s="120"/>
      <c r="C206" s="121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</row>
    <row r="207" spans="2:19">
      <c r="B207" s="120"/>
      <c r="C207" s="121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</row>
    <row r="208" spans="2:19">
      <c r="B208" s="120"/>
      <c r="C208" s="121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</row>
    <row r="209" spans="2:19">
      <c r="B209" s="120"/>
      <c r="C209" s="121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</row>
    <row r="210" spans="2:19">
      <c r="B210" s="120"/>
      <c r="C210" s="121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</row>
    <row r="211" spans="2:19">
      <c r="B211" s="120"/>
      <c r="C211" s="121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</row>
    <row r="212" spans="2:19">
      <c r="B212" s="120"/>
      <c r="C212" s="121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</row>
    <row r="213" spans="2:19">
      <c r="B213" s="120"/>
      <c r="C213" s="121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</row>
    <row r="214" spans="2:19">
      <c r="B214" s="120"/>
      <c r="C214" s="121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</row>
    <row r="215" spans="2:19">
      <c r="B215" s="120"/>
      <c r="C215" s="121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</row>
    <row r="216" spans="2:19">
      <c r="B216" s="120"/>
      <c r="C216" s="121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</row>
    <row r="217" spans="2:19">
      <c r="B217" s="120"/>
      <c r="C217" s="121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</row>
    <row r="218" spans="2:19">
      <c r="B218" s="120"/>
      <c r="C218" s="121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</row>
    <row r="219" spans="2:19">
      <c r="B219" s="120"/>
      <c r="C219" s="121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</row>
    <row r="220" spans="2:19">
      <c r="B220" s="120"/>
      <c r="C220" s="121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</row>
    <row r="221" spans="2:19">
      <c r="B221" s="120"/>
      <c r="C221" s="121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</row>
    <row r="222" spans="2:19">
      <c r="B222" s="120"/>
      <c r="C222" s="121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</row>
    <row r="223" spans="2:19">
      <c r="B223" s="120"/>
      <c r="C223" s="121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</row>
    <row r="224" spans="2:19">
      <c r="B224" s="120"/>
      <c r="C224" s="121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</row>
    <row r="225" spans="2:19">
      <c r="B225" s="120"/>
      <c r="C225" s="121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</row>
    <row r="226" spans="2:19">
      <c r="B226" s="120"/>
      <c r="C226" s="121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</row>
    <row r="227" spans="2:19">
      <c r="B227" s="120"/>
      <c r="C227" s="121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</row>
    <row r="228" spans="2:19">
      <c r="B228" s="120"/>
      <c r="C228" s="121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</row>
    <row r="229" spans="2:19">
      <c r="B229" s="120"/>
      <c r="C229" s="121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</row>
    <row r="230" spans="2:19">
      <c r="B230" s="120"/>
      <c r="C230" s="121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</row>
    <row r="231" spans="2:19">
      <c r="B231" s="120"/>
      <c r="C231" s="121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</row>
    <row r="232" spans="2:19">
      <c r="B232" s="120"/>
      <c r="C232" s="121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</row>
    <row r="233" spans="2:19">
      <c r="B233" s="120"/>
      <c r="C233" s="121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</row>
    <row r="234" spans="2:19">
      <c r="B234" s="120"/>
      <c r="C234" s="121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</row>
    <row r="235" spans="2:19">
      <c r="B235" s="120"/>
      <c r="C235" s="121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</row>
    <row r="236" spans="2:19">
      <c r="B236" s="120"/>
      <c r="C236" s="121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</row>
    <row r="237" spans="2:19">
      <c r="B237" s="120"/>
      <c r="C237" s="121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</row>
    <row r="238" spans="2:19">
      <c r="B238" s="120"/>
      <c r="C238" s="121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</row>
    <row r="239" spans="2:19">
      <c r="B239" s="120"/>
      <c r="C239" s="121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</row>
    <row r="240" spans="2:19">
      <c r="B240" s="120"/>
      <c r="C240" s="121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</row>
    <row r="241" spans="2:19">
      <c r="B241" s="120"/>
      <c r="C241" s="121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</row>
    <row r="242" spans="2:19">
      <c r="B242" s="120"/>
      <c r="C242" s="121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</row>
    <row r="243" spans="2:19">
      <c r="B243" s="120"/>
      <c r="C243" s="121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</row>
    <row r="244" spans="2:19">
      <c r="B244" s="120"/>
      <c r="C244" s="121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</row>
    <row r="245" spans="2:19">
      <c r="B245" s="120"/>
      <c r="C245" s="121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</row>
    <row r="246" spans="2:19">
      <c r="B246" s="120"/>
      <c r="C246" s="121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</row>
    <row r="247" spans="2:19">
      <c r="B247" s="120"/>
      <c r="C247" s="121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</row>
    <row r="248" spans="2:19">
      <c r="B248" s="120"/>
      <c r="C248" s="121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</row>
    <row r="249" spans="2:19">
      <c r="B249" s="120"/>
      <c r="C249" s="121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</row>
    <row r="250" spans="2:19">
      <c r="B250" s="120"/>
      <c r="C250" s="121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</row>
    <row r="251" spans="2:19">
      <c r="B251" s="120"/>
      <c r="C251" s="121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</row>
    <row r="252" spans="2:19">
      <c r="B252" s="120"/>
      <c r="C252" s="121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</row>
    <row r="253" spans="2:19">
      <c r="B253" s="120"/>
      <c r="C253" s="121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</row>
    <row r="254" spans="2:19">
      <c r="B254" s="120"/>
      <c r="C254" s="121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</row>
    <row r="255" spans="2:19">
      <c r="B255" s="120"/>
      <c r="C255" s="121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</row>
    <row r="256" spans="2:19">
      <c r="B256" s="120"/>
      <c r="C256" s="121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</row>
    <row r="257" spans="2:19">
      <c r="B257" s="120"/>
      <c r="C257" s="121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</row>
    <row r="258" spans="2:19">
      <c r="B258" s="120"/>
      <c r="C258" s="121"/>
      <c r="D258" s="121"/>
      <c r="E258" s="121"/>
      <c r="F258" s="121"/>
      <c r="G258" s="121"/>
      <c r="H258" s="121"/>
      <c r="I258" s="121"/>
      <c r="J258" s="121"/>
      <c r="K258" s="121"/>
      <c r="L258" s="121"/>
      <c r="M258" s="121"/>
      <c r="N258" s="121"/>
      <c r="O258" s="121"/>
      <c r="P258" s="121"/>
      <c r="Q258" s="121"/>
      <c r="R258" s="121"/>
      <c r="S258" s="121"/>
    </row>
    <row r="259" spans="2:19">
      <c r="B259" s="120"/>
      <c r="C259" s="121"/>
      <c r="D259" s="121"/>
      <c r="E259" s="121"/>
      <c r="F259" s="121"/>
      <c r="G259" s="121"/>
      <c r="H259" s="121"/>
      <c r="I259" s="121"/>
      <c r="J259" s="121"/>
      <c r="K259" s="121"/>
      <c r="L259" s="121"/>
      <c r="M259" s="121"/>
      <c r="N259" s="121"/>
      <c r="O259" s="121"/>
      <c r="P259" s="121"/>
      <c r="Q259" s="121"/>
      <c r="R259" s="121"/>
      <c r="S259" s="121"/>
    </row>
    <row r="260" spans="2:19">
      <c r="B260" s="120"/>
      <c r="C260" s="121"/>
      <c r="D260" s="121"/>
      <c r="E260" s="121"/>
      <c r="F260" s="121"/>
      <c r="G260" s="121"/>
      <c r="H260" s="121"/>
      <c r="I260" s="121"/>
      <c r="J260" s="121"/>
      <c r="K260" s="121"/>
      <c r="L260" s="121"/>
      <c r="M260" s="121"/>
      <c r="N260" s="121"/>
      <c r="O260" s="121"/>
      <c r="P260" s="121"/>
      <c r="Q260" s="121"/>
      <c r="R260" s="121"/>
      <c r="S260" s="121"/>
    </row>
    <row r="261" spans="2:19">
      <c r="B261" s="120"/>
      <c r="C261" s="121"/>
      <c r="D261" s="121"/>
      <c r="E261" s="121"/>
      <c r="F261" s="121"/>
      <c r="G261" s="121"/>
      <c r="H261" s="121"/>
      <c r="I261" s="121"/>
      <c r="J261" s="121"/>
      <c r="K261" s="121"/>
      <c r="L261" s="121"/>
      <c r="M261" s="121"/>
      <c r="N261" s="121"/>
      <c r="O261" s="121"/>
      <c r="P261" s="121"/>
      <c r="Q261" s="121"/>
      <c r="R261" s="121"/>
      <c r="S261" s="121"/>
    </row>
    <row r="262" spans="2:19">
      <c r="B262" s="120"/>
      <c r="C262" s="121"/>
      <c r="D262" s="121"/>
      <c r="E262" s="121"/>
      <c r="F262" s="121"/>
      <c r="G262" s="121"/>
      <c r="H262" s="121"/>
      <c r="I262" s="121"/>
      <c r="J262" s="121"/>
      <c r="K262" s="121"/>
      <c r="L262" s="121"/>
      <c r="M262" s="121"/>
      <c r="N262" s="121"/>
      <c r="O262" s="121"/>
      <c r="P262" s="121"/>
      <c r="Q262" s="121"/>
      <c r="R262" s="121"/>
      <c r="S262" s="121"/>
    </row>
    <row r="263" spans="2:19">
      <c r="B263" s="120"/>
      <c r="C263" s="121"/>
      <c r="D263" s="121"/>
      <c r="E263" s="121"/>
      <c r="F263" s="121"/>
      <c r="G263" s="121"/>
      <c r="H263" s="121"/>
      <c r="I263" s="121"/>
      <c r="J263" s="121"/>
      <c r="K263" s="121"/>
      <c r="L263" s="121"/>
      <c r="M263" s="121"/>
      <c r="N263" s="121"/>
      <c r="O263" s="121"/>
      <c r="P263" s="121"/>
      <c r="Q263" s="121"/>
      <c r="R263" s="121"/>
      <c r="S263" s="121"/>
    </row>
    <row r="264" spans="2:19">
      <c r="B264" s="120"/>
      <c r="C264" s="121"/>
      <c r="D264" s="121"/>
      <c r="E264" s="121"/>
      <c r="F264" s="121"/>
      <c r="G264" s="121"/>
      <c r="H264" s="121"/>
      <c r="I264" s="121"/>
      <c r="J264" s="121"/>
      <c r="K264" s="121"/>
      <c r="L264" s="121"/>
      <c r="M264" s="121"/>
      <c r="N264" s="121"/>
      <c r="O264" s="121"/>
      <c r="P264" s="121"/>
      <c r="Q264" s="121"/>
      <c r="R264" s="121"/>
      <c r="S264" s="121"/>
    </row>
    <row r="265" spans="2:19">
      <c r="B265" s="120"/>
      <c r="C265" s="121"/>
      <c r="D265" s="121"/>
      <c r="E265" s="121"/>
      <c r="F265" s="121"/>
      <c r="G265" s="121"/>
      <c r="H265" s="121"/>
      <c r="I265" s="121"/>
      <c r="J265" s="121"/>
      <c r="K265" s="121"/>
      <c r="L265" s="121"/>
      <c r="M265" s="121"/>
      <c r="N265" s="121"/>
      <c r="O265" s="121"/>
      <c r="P265" s="121"/>
      <c r="Q265" s="121"/>
      <c r="R265" s="121"/>
      <c r="S265" s="121"/>
    </row>
    <row r="266" spans="2:19">
      <c r="B266" s="120"/>
      <c r="C266" s="121"/>
      <c r="D266" s="121"/>
      <c r="E266" s="121"/>
      <c r="F266" s="121"/>
      <c r="G266" s="121"/>
      <c r="H266" s="121"/>
      <c r="I266" s="121"/>
      <c r="J266" s="121"/>
      <c r="K266" s="121"/>
      <c r="L266" s="121"/>
      <c r="M266" s="121"/>
      <c r="N266" s="121"/>
      <c r="O266" s="121"/>
      <c r="P266" s="121"/>
      <c r="Q266" s="121"/>
      <c r="R266" s="121"/>
      <c r="S266" s="121"/>
    </row>
    <row r="267" spans="2:19">
      <c r="B267" s="120"/>
      <c r="C267" s="121"/>
      <c r="D267" s="121"/>
      <c r="E267" s="121"/>
      <c r="F267" s="121"/>
      <c r="G267" s="121"/>
      <c r="H267" s="121"/>
      <c r="I267" s="121"/>
      <c r="J267" s="121"/>
      <c r="K267" s="121"/>
      <c r="L267" s="121"/>
      <c r="M267" s="121"/>
      <c r="N267" s="121"/>
      <c r="O267" s="121"/>
      <c r="P267" s="121"/>
      <c r="Q267" s="121"/>
      <c r="R267" s="121"/>
      <c r="S267" s="121"/>
    </row>
    <row r="268" spans="2:19">
      <c r="B268" s="120"/>
      <c r="C268" s="121"/>
      <c r="D268" s="121"/>
      <c r="E268" s="121"/>
      <c r="F268" s="121"/>
      <c r="G268" s="121"/>
      <c r="H268" s="121"/>
      <c r="I268" s="121"/>
      <c r="J268" s="121"/>
      <c r="K268" s="121"/>
      <c r="L268" s="121"/>
      <c r="M268" s="121"/>
      <c r="N268" s="121"/>
      <c r="O268" s="121"/>
      <c r="P268" s="121"/>
      <c r="Q268" s="121"/>
      <c r="R268" s="121"/>
      <c r="S268" s="121"/>
    </row>
    <row r="269" spans="2:19">
      <c r="B269" s="120"/>
      <c r="C269" s="121"/>
      <c r="D269" s="121"/>
      <c r="E269" s="121"/>
      <c r="F269" s="121"/>
      <c r="G269" s="121"/>
      <c r="H269" s="121"/>
      <c r="I269" s="121"/>
      <c r="J269" s="121"/>
      <c r="K269" s="121"/>
      <c r="L269" s="121"/>
      <c r="M269" s="121"/>
      <c r="N269" s="121"/>
      <c r="O269" s="121"/>
      <c r="P269" s="121"/>
      <c r="Q269" s="121"/>
      <c r="R269" s="121"/>
      <c r="S269" s="121"/>
    </row>
    <row r="270" spans="2:19">
      <c r="B270" s="120"/>
      <c r="C270" s="121"/>
      <c r="D270" s="121"/>
      <c r="E270" s="121"/>
      <c r="F270" s="121"/>
      <c r="G270" s="121"/>
      <c r="H270" s="121"/>
      <c r="I270" s="121"/>
      <c r="J270" s="121"/>
      <c r="K270" s="121"/>
      <c r="L270" s="121"/>
      <c r="M270" s="121"/>
      <c r="N270" s="121"/>
      <c r="O270" s="121"/>
      <c r="P270" s="121"/>
      <c r="Q270" s="121"/>
      <c r="R270" s="121"/>
      <c r="S270" s="121"/>
    </row>
    <row r="271" spans="2:19">
      <c r="B271" s="120"/>
      <c r="C271" s="121"/>
      <c r="D271" s="121"/>
      <c r="E271" s="121"/>
      <c r="F271" s="121"/>
      <c r="G271" s="121"/>
      <c r="H271" s="121"/>
      <c r="I271" s="121"/>
      <c r="J271" s="121"/>
      <c r="K271" s="121"/>
      <c r="L271" s="121"/>
      <c r="M271" s="121"/>
      <c r="N271" s="121"/>
      <c r="O271" s="121"/>
      <c r="P271" s="121"/>
      <c r="Q271" s="121"/>
      <c r="R271" s="121"/>
      <c r="S271" s="121"/>
    </row>
    <row r="272" spans="2:19">
      <c r="B272" s="120"/>
      <c r="C272" s="121"/>
      <c r="D272" s="121"/>
      <c r="E272" s="121"/>
      <c r="F272" s="121"/>
      <c r="G272" s="121"/>
      <c r="H272" s="121"/>
      <c r="I272" s="121"/>
      <c r="J272" s="121"/>
      <c r="K272" s="121"/>
      <c r="L272" s="121"/>
      <c r="M272" s="121"/>
      <c r="N272" s="121"/>
      <c r="O272" s="121"/>
      <c r="P272" s="121"/>
      <c r="Q272" s="121"/>
      <c r="R272" s="121"/>
      <c r="S272" s="121"/>
    </row>
    <row r="273" spans="2:19">
      <c r="B273" s="120"/>
      <c r="C273" s="121"/>
      <c r="D273" s="121"/>
      <c r="E273" s="121"/>
      <c r="F273" s="121"/>
      <c r="G273" s="121"/>
      <c r="H273" s="121"/>
      <c r="I273" s="121"/>
      <c r="J273" s="121"/>
      <c r="K273" s="121"/>
      <c r="L273" s="121"/>
      <c r="M273" s="121"/>
      <c r="N273" s="121"/>
      <c r="O273" s="121"/>
      <c r="P273" s="121"/>
      <c r="Q273" s="121"/>
      <c r="R273" s="121"/>
      <c r="S273" s="121"/>
    </row>
    <row r="274" spans="2:19">
      <c r="B274" s="120"/>
      <c r="C274" s="121"/>
      <c r="D274" s="121"/>
      <c r="E274" s="121"/>
      <c r="F274" s="121"/>
      <c r="G274" s="121"/>
      <c r="H274" s="121"/>
      <c r="I274" s="121"/>
      <c r="J274" s="121"/>
      <c r="K274" s="121"/>
      <c r="L274" s="121"/>
      <c r="M274" s="121"/>
      <c r="N274" s="121"/>
      <c r="O274" s="121"/>
      <c r="P274" s="121"/>
      <c r="Q274" s="121"/>
      <c r="R274" s="121"/>
      <c r="S274" s="121"/>
    </row>
    <row r="275" spans="2:19">
      <c r="B275" s="120"/>
      <c r="C275" s="121"/>
      <c r="D275" s="121"/>
      <c r="E275" s="121"/>
      <c r="F275" s="121"/>
      <c r="G275" s="121"/>
      <c r="H275" s="121"/>
      <c r="I275" s="121"/>
      <c r="J275" s="121"/>
      <c r="K275" s="121"/>
      <c r="L275" s="121"/>
      <c r="M275" s="121"/>
      <c r="N275" s="121"/>
      <c r="O275" s="121"/>
      <c r="P275" s="121"/>
      <c r="Q275" s="121"/>
      <c r="R275" s="121"/>
      <c r="S275" s="121"/>
    </row>
    <row r="276" spans="2:19">
      <c r="B276" s="120"/>
      <c r="C276" s="121"/>
      <c r="D276" s="121"/>
      <c r="E276" s="121"/>
      <c r="F276" s="121"/>
      <c r="G276" s="121"/>
      <c r="H276" s="121"/>
      <c r="I276" s="121"/>
      <c r="J276" s="121"/>
      <c r="K276" s="121"/>
      <c r="L276" s="121"/>
      <c r="M276" s="121"/>
      <c r="N276" s="121"/>
      <c r="O276" s="121"/>
      <c r="P276" s="121"/>
      <c r="Q276" s="121"/>
      <c r="R276" s="121"/>
      <c r="S276" s="121"/>
    </row>
    <row r="277" spans="2:19">
      <c r="B277" s="120"/>
      <c r="C277" s="121"/>
      <c r="D277" s="121"/>
      <c r="E277" s="121"/>
      <c r="F277" s="121"/>
      <c r="G277" s="121"/>
      <c r="H277" s="121"/>
      <c r="I277" s="121"/>
      <c r="J277" s="121"/>
      <c r="K277" s="121"/>
      <c r="L277" s="121"/>
      <c r="M277" s="121"/>
      <c r="N277" s="121"/>
      <c r="O277" s="121"/>
      <c r="P277" s="121"/>
      <c r="Q277" s="121"/>
      <c r="R277" s="121"/>
      <c r="S277" s="121"/>
    </row>
    <row r="278" spans="2:19">
      <c r="B278" s="120"/>
      <c r="C278" s="121"/>
      <c r="D278" s="121"/>
      <c r="E278" s="121"/>
      <c r="F278" s="121"/>
      <c r="G278" s="121"/>
      <c r="H278" s="121"/>
      <c r="I278" s="121"/>
      <c r="J278" s="121"/>
      <c r="K278" s="121"/>
      <c r="L278" s="121"/>
      <c r="M278" s="121"/>
      <c r="N278" s="121"/>
      <c r="O278" s="121"/>
      <c r="P278" s="121"/>
      <c r="Q278" s="121"/>
      <c r="R278" s="121"/>
      <c r="S278" s="121"/>
    </row>
    <row r="279" spans="2:19">
      <c r="B279" s="120"/>
      <c r="C279" s="121"/>
      <c r="D279" s="121"/>
      <c r="E279" s="121"/>
      <c r="F279" s="121"/>
      <c r="G279" s="121"/>
      <c r="H279" s="121"/>
      <c r="I279" s="121"/>
      <c r="J279" s="121"/>
      <c r="K279" s="121"/>
      <c r="L279" s="121"/>
      <c r="M279" s="121"/>
      <c r="N279" s="121"/>
      <c r="O279" s="121"/>
      <c r="P279" s="121"/>
      <c r="Q279" s="121"/>
      <c r="R279" s="121"/>
      <c r="S279" s="121"/>
    </row>
    <row r="280" spans="2:19">
      <c r="B280" s="120"/>
      <c r="C280" s="121"/>
      <c r="D280" s="121"/>
      <c r="E280" s="121"/>
      <c r="F280" s="121"/>
      <c r="G280" s="121"/>
      <c r="H280" s="121"/>
      <c r="I280" s="121"/>
      <c r="J280" s="121"/>
      <c r="K280" s="121"/>
      <c r="L280" s="121"/>
      <c r="M280" s="121"/>
      <c r="N280" s="121"/>
      <c r="O280" s="121"/>
      <c r="P280" s="121"/>
      <c r="Q280" s="121"/>
      <c r="R280" s="121"/>
      <c r="S280" s="121"/>
    </row>
    <row r="281" spans="2:19">
      <c r="B281" s="120"/>
      <c r="C281" s="121"/>
      <c r="D281" s="121"/>
      <c r="E281" s="121"/>
      <c r="F281" s="121"/>
      <c r="G281" s="121"/>
      <c r="H281" s="121"/>
      <c r="I281" s="121"/>
      <c r="J281" s="121"/>
      <c r="K281" s="121"/>
      <c r="L281" s="121"/>
      <c r="M281" s="121"/>
      <c r="N281" s="121"/>
      <c r="O281" s="121"/>
      <c r="P281" s="121"/>
      <c r="Q281" s="121"/>
      <c r="R281" s="121"/>
      <c r="S281" s="121"/>
    </row>
    <row r="282" spans="2:19">
      <c r="B282" s="120"/>
      <c r="C282" s="121"/>
      <c r="D282" s="121"/>
      <c r="E282" s="121"/>
      <c r="F282" s="121"/>
      <c r="G282" s="121"/>
      <c r="H282" s="121"/>
      <c r="I282" s="121"/>
      <c r="J282" s="121"/>
      <c r="K282" s="121"/>
      <c r="L282" s="121"/>
      <c r="M282" s="121"/>
      <c r="N282" s="121"/>
      <c r="O282" s="121"/>
      <c r="P282" s="121"/>
      <c r="Q282" s="121"/>
      <c r="R282" s="121"/>
      <c r="S282" s="121"/>
    </row>
    <row r="283" spans="2:19">
      <c r="B283" s="120"/>
      <c r="C283" s="121"/>
      <c r="D283" s="121"/>
      <c r="E283" s="121"/>
      <c r="F283" s="121"/>
      <c r="G283" s="121"/>
      <c r="H283" s="121"/>
      <c r="I283" s="121"/>
      <c r="J283" s="121"/>
      <c r="K283" s="121"/>
      <c r="L283" s="121"/>
      <c r="M283" s="121"/>
      <c r="N283" s="121"/>
      <c r="O283" s="121"/>
      <c r="P283" s="121"/>
      <c r="Q283" s="121"/>
      <c r="R283" s="121"/>
      <c r="S283" s="121"/>
    </row>
    <row r="284" spans="2:19">
      <c r="B284" s="120"/>
      <c r="C284" s="121"/>
      <c r="D284" s="121"/>
      <c r="E284" s="121"/>
      <c r="F284" s="121"/>
      <c r="G284" s="121"/>
      <c r="H284" s="121"/>
      <c r="I284" s="121"/>
      <c r="J284" s="121"/>
      <c r="K284" s="121"/>
      <c r="L284" s="121"/>
      <c r="M284" s="121"/>
      <c r="N284" s="121"/>
      <c r="O284" s="121"/>
      <c r="P284" s="121"/>
      <c r="Q284" s="121"/>
      <c r="R284" s="121"/>
      <c r="S284" s="121"/>
    </row>
    <row r="285" spans="2:19">
      <c r="B285" s="120"/>
      <c r="C285" s="121"/>
      <c r="D285" s="121"/>
      <c r="E285" s="121"/>
      <c r="F285" s="121"/>
      <c r="G285" s="121"/>
      <c r="H285" s="121"/>
      <c r="I285" s="121"/>
      <c r="J285" s="121"/>
      <c r="K285" s="121"/>
      <c r="L285" s="121"/>
      <c r="M285" s="121"/>
      <c r="N285" s="121"/>
      <c r="O285" s="121"/>
      <c r="P285" s="121"/>
      <c r="Q285" s="121"/>
      <c r="R285" s="121"/>
      <c r="S285" s="121"/>
    </row>
    <row r="286" spans="2:19">
      <c r="B286" s="120"/>
      <c r="C286" s="121"/>
      <c r="D286" s="121"/>
      <c r="E286" s="121"/>
      <c r="F286" s="121"/>
      <c r="G286" s="121"/>
      <c r="H286" s="121"/>
      <c r="I286" s="121"/>
      <c r="J286" s="121"/>
      <c r="K286" s="121"/>
      <c r="L286" s="121"/>
      <c r="M286" s="121"/>
      <c r="N286" s="121"/>
      <c r="O286" s="121"/>
      <c r="P286" s="121"/>
      <c r="Q286" s="121"/>
      <c r="R286" s="121"/>
      <c r="S286" s="121"/>
    </row>
    <row r="287" spans="2:19">
      <c r="B287" s="120"/>
      <c r="C287" s="121"/>
      <c r="D287" s="121"/>
      <c r="E287" s="121"/>
      <c r="F287" s="121"/>
      <c r="G287" s="121"/>
      <c r="H287" s="121"/>
      <c r="I287" s="121"/>
      <c r="J287" s="121"/>
      <c r="K287" s="121"/>
      <c r="L287" s="121"/>
      <c r="M287" s="121"/>
      <c r="N287" s="121"/>
      <c r="O287" s="121"/>
      <c r="P287" s="121"/>
      <c r="Q287" s="121"/>
      <c r="R287" s="121"/>
      <c r="S287" s="121"/>
    </row>
    <row r="288" spans="2:19">
      <c r="B288" s="120"/>
      <c r="C288" s="121"/>
      <c r="D288" s="121"/>
      <c r="E288" s="121"/>
      <c r="F288" s="121"/>
      <c r="G288" s="121"/>
      <c r="H288" s="121"/>
      <c r="I288" s="121"/>
      <c r="J288" s="121"/>
      <c r="K288" s="121"/>
      <c r="L288" s="121"/>
      <c r="M288" s="121"/>
      <c r="N288" s="121"/>
      <c r="O288" s="121"/>
      <c r="P288" s="121"/>
      <c r="Q288" s="121"/>
      <c r="R288" s="121"/>
      <c r="S288" s="121"/>
    </row>
    <row r="289" spans="2:19">
      <c r="B289" s="120"/>
      <c r="C289" s="121"/>
      <c r="D289" s="121"/>
      <c r="E289" s="121"/>
      <c r="F289" s="121"/>
      <c r="G289" s="121"/>
      <c r="H289" s="121"/>
      <c r="I289" s="121"/>
      <c r="J289" s="121"/>
      <c r="K289" s="121"/>
      <c r="L289" s="121"/>
      <c r="M289" s="121"/>
      <c r="N289" s="121"/>
      <c r="O289" s="121"/>
      <c r="P289" s="121"/>
      <c r="Q289" s="121"/>
      <c r="R289" s="121"/>
      <c r="S289" s="121"/>
    </row>
    <row r="290" spans="2:19">
      <c r="B290" s="120"/>
      <c r="C290" s="121"/>
      <c r="D290" s="121"/>
      <c r="E290" s="121"/>
      <c r="F290" s="121"/>
      <c r="G290" s="121"/>
      <c r="H290" s="121"/>
      <c r="I290" s="121"/>
      <c r="J290" s="121"/>
      <c r="K290" s="121"/>
      <c r="L290" s="121"/>
      <c r="M290" s="121"/>
      <c r="N290" s="121"/>
      <c r="O290" s="121"/>
      <c r="P290" s="121"/>
      <c r="Q290" s="121"/>
      <c r="R290" s="121"/>
      <c r="S290" s="121"/>
    </row>
    <row r="291" spans="2:19">
      <c r="B291" s="120"/>
      <c r="C291" s="121"/>
      <c r="D291" s="121"/>
      <c r="E291" s="121"/>
      <c r="F291" s="121"/>
      <c r="G291" s="121"/>
      <c r="H291" s="121"/>
      <c r="I291" s="121"/>
      <c r="J291" s="121"/>
      <c r="K291" s="121"/>
      <c r="L291" s="121"/>
      <c r="M291" s="121"/>
      <c r="N291" s="121"/>
      <c r="O291" s="121"/>
      <c r="P291" s="121"/>
      <c r="Q291" s="121"/>
      <c r="R291" s="121"/>
      <c r="S291" s="121"/>
    </row>
    <row r="292" spans="2:19">
      <c r="B292" s="120"/>
      <c r="C292" s="121"/>
      <c r="D292" s="121"/>
      <c r="E292" s="121"/>
      <c r="F292" s="121"/>
      <c r="G292" s="121"/>
      <c r="H292" s="121"/>
      <c r="I292" s="121"/>
      <c r="J292" s="121"/>
      <c r="K292" s="121"/>
      <c r="L292" s="121"/>
      <c r="M292" s="121"/>
      <c r="N292" s="121"/>
      <c r="O292" s="121"/>
      <c r="P292" s="121"/>
      <c r="Q292" s="121"/>
      <c r="R292" s="121"/>
      <c r="S292" s="121"/>
    </row>
    <row r="293" spans="2:19">
      <c r="B293" s="120"/>
      <c r="C293" s="121"/>
      <c r="D293" s="121"/>
      <c r="E293" s="121"/>
      <c r="F293" s="121"/>
      <c r="G293" s="121"/>
      <c r="H293" s="121"/>
      <c r="I293" s="121"/>
      <c r="J293" s="121"/>
      <c r="K293" s="121"/>
      <c r="L293" s="121"/>
      <c r="M293" s="121"/>
      <c r="N293" s="121"/>
      <c r="O293" s="121"/>
      <c r="P293" s="121"/>
      <c r="Q293" s="121"/>
      <c r="R293" s="121"/>
      <c r="S293" s="121"/>
    </row>
    <row r="294" spans="2:19">
      <c r="B294" s="120"/>
      <c r="C294" s="121"/>
      <c r="D294" s="121"/>
      <c r="E294" s="121"/>
      <c r="F294" s="121"/>
      <c r="G294" s="121"/>
      <c r="H294" s="121"/>
      <c r="I294" s="121"/>
      <c r="J294" s="121"/>
      <c r="K294" s="121"/>
      <c r="L294" s="121"/>
      <c r="M294" s="121"/>
      <c r="N294" s="121"/>
      <c r="O294" s="121"/>
      <c r="P294" s="121"/>
      <c r="Q294" s="121"/>
      <c r="R294" s="121"/>
      <c r="S294" s="121"/>
    </row>
    <row r="295" spans="2:19">
      <c r="B295" s="120"/>
      <c r="C295" s="121"/>
      <c r="D295" s="121"/>
      <c r="E295" s="121"/>
      <c r="F295" s="121"/>
      <c r="G295" s="121"/>
      <c r="H295" s="121"/>
      <c r="I295" s="121"/>
      <c r="J295" s="121"/>
      <c r="K295" s="121"/>
      <c r="L295" s="121"/>
      <c r="M295" s="121"/>
      <c r="N295" s="121"/>
      <c r="O295" s="121"/>
      <c r="P295" s="121"/>
      <c r="Q295" s="121"/>
      <c r="R295" s="121"/>
      <c r="S295" s="121"/>
    </row>
    <row r="296" spans="2:19">
      <c r="B296" s="120"/>
      <c r="C296" s="121"/>
      <c r="D296" s="121"/>
      <c r="E296" s="121"/>
      <c r="F296" s="121"/>
      <c r="G296" s="121"/>
      <c r="H296" s="121"/>
      <c r="I296" s="121"/>
      <c r="J296" s="121"/>
      <c r="K296" s="121"/>
      <c r="L296" s="121"/>
      <c r="M296" s="121"/>
      <c r="N296" s="121"/>
      <c r="O296" s="121"/>
      <c r="P296" s="121"/>
      <c r="Q296" s="121"/>
      <c r="R296" s="121"/>
      <c r="S296" s="121"/>
    </row>
    <row r="297" spans="2:19">
      <c r="B297" s="120"/>
      <c r="C297" s="121"/>
      <c r="D297" s="121"/>
      <c r="E297" s="121"/>
      <c r="F297" s="121"/>
      <c r="G297" s="121"/>
      <c r="H297" s="121"/>
      <c r="I297" s="121"/>
      <c r="J297" s="121"/>
      <c r="K297" s="121"/>
      <c r="L297" s="121"/>
      <c r="M297" s="121"/>
      <c r="N297" s="121"/>
      <c r="O297" s="121"/>
      <c r="P297" s="121"/>
      <c r="Q297" s="121"/>
      <c r="R297" s="121"/>
      <c r="S297" s="121"/>
    </row>
    <row r="298" spans="2:19">
      <c r="B298" s="120"/>
      <c r="C298" s="121"/>
      <c r="D298" s="121"/>
      <c r="E298" s="121"/>
      <c r="F298" s="121"/>
      <c r="G298" s="121"/>
      <c r="H298" s="121"/>
      <c r="I298" s="121"/>
      <c r="J298" s="121"/>
      <c r="K298" s="121"/>
      <c r="L298" s="121"/>
      <c r="M298" s="121"/>
      <c r="N298" s="121"/>
      <c r="O298" s="121"/>
      <c r="P298" s="121"/>
      <c r="Q298" s="121"/>
      <c r="R298" s="121"/>
      <c r="S298" s="121"/>
    </row>
    <row r="299" spans="2:19">
      <c r="B299" s="120"/>
      <c r="C299" s="121"/>
      <c r="D299" s="121"/>
      <c r="E299" s="121"/>
      <c r="F299" s="121"/>
      <c r="G299" s="121"/>
      <c r="H299" s="121"/>
      <c r="I299" s="121"/>
      <c r="J299" s="121"/>
      <c r="K299" s="121"/>
      <c r="L299" s="121"/>
      <c r="M299" s="121"/>
      <c r="N299" s="121"/>
      <c r="O299" s="121"/>
      <c r="P299" s="121"/>
      <c r="Q299" s="121"/>
      <c r="R299" s="121"/>
      <c r="S299" s="121"/>
    </row>
    <row r="300" spans="2:19">
      <c r="B300" s="120"/>
      <c r="C300" s="121"/>
      <c r="D300" s="121"/>
      <c r="E300" s="121"/>
      <c r="F300" s="121"/>
      <c r="G300" s="121"/>
      <c r="H300" s="121"/>
      <c r="I300" s="121"/>
      <c r="J300" s="121"/>
      <c r="K300" s="121"/>
      <c r="L300" s="121"/>
      <c r="M300" s="121"/>
      <c r="N300" s="121"/>
      <c r="O300" s="121"/>
      <c r="P300" s="121"/>
      <c r="Q300" s="121"/>
      <c r="R300" s="121"/>
      <c r="S300" s="121"/>
    </row>
    <row r="301" spans="2:19">
      <c r="B301" s="120"/>
      <c r="C301" s="121"/>
      <c r="D301" s="121"/>
      <c r="E301" s="121"/>
      <c r="F301" s="121"/>
      <c r="G301" s="121"/>
      <c r="H301" s="121"/>
      <c r="I301" s="121"/>
      <c r="J301" s="121"/>
      <c r="K301" s="121"/>
      <c r="L301" s="121"/>
      <c r="M301" s="121"/>
      <c r="N301" s="121"/>
      <c r="O301" s="121"/>
      <c r="P301" s="121"/>
      <c r="Q301" s="121"/>
      <c r="R301" s="121"/>
      <c r="S301" s="121"/>
    </row>
    <row r="302" spans="2:19">
      <c r="B302" s="120"/>
      <c r="C302" s="121"/>
      <c r="D302" s="121"/>
      <c r="E302" s="121"/>
      <c r="F302" s="121"/>
      <c r="G302" s="121"/>
      <c r="H302" s="121"/>
      <c r="I302" s="121"/>
      <c r="J302" s="121"/>
      <c r="K302" s="121"/>
      <c r="L302" s="121"/>
      <c r="M302" s="121"/>
      <c r="N302" s="121"/>
      <c r="O302" s="121"/>
      <c r="P302" s="121"/>
      <c r="Q302" s="121"/>
      <c r="R302" s="121"/>
      <c r="S302" s="121"/>
    </row>
    <row r="303" spans="2:19">
      <c r="B303" s="120"/>
      <c r="C303" s="121"/>
      <c r="D303" s="121"/>
      <c r="E303" s="121"/>
      <c r="F303" s="121"/>
      <c r="G303" s="121"/>
      <c r="H303" s="121"/>
      <c r="I303" s="121"/>
      <c r="J303" s="121"/>
      <c r="K303" s="121"/>
      <c r="L303" s="121"/>
      <c r="M303" s="121"/>
      <c r="N303" s="121"/>
      <c r="O303" s="121"/>
      <c r="P303" s="121"/>
      <c r="Q303" s="121"/>
      <c r="R303" s="121"/>
      <c r="S303" s="121"/>
    </row>
    <row r="304" spans="2:19">
      <c r="B304" s="120"/>
      <c r="C304" s="121"/>
      <c r="D304" s="121"/>
      <c r="E304" s="121"/>
      <c r="F304" s="121"/>
      <c r="G304" s="121"/>
      <c r="H304" s="121"/>
      <c r="I304" s="121"/>
      <c r="J304" s="121"/>
      <c r="K304" s="121"/>
      <c r="L304" s="121"/>
      <c r="M304" s="121"/>
      <c r="N304" s="121"/>
      <c r="O304" s="121"/>
      <c r="P304" s="121"/>
      <c r="Q304" s="121"/>
      <c r="R304" s="121"/>
      <c r="S304" s="121"/>
    </row>
    <row r="305" spans="2:19">
      <c r="B305" s="120"/>
      <c r="C305" s="121"/>
      <c r="D305" s="121"/>
      <c r="E305" s="121"/>
      <c r="F305" s="121"/>
      <c r="G305" s="121"/>
      <c r="H305" s="121"/>
      <c r="I305" s="121"/>
      <c r="J305" s="121"/>
      <c r="K305" s="121"/>
      <c r="L305" s="121"/>
      <c r="M305" s="121"/>
      <c r="N305" s="121"/>
      <c r="O305" s="121"/>
      <c r="P305" s="121"/>
      <c r="Q305" s="121"/>
      <c r="R305" s="121"/>
      <c r="S305" s="121"/>
    </row>
    <row r="306" spans="2:19">
      <c r="B306" s="120"/>
      <c r="C306" s="121"/>
      <c r="D306" s="121"/>
      <c r="E306" s="121"/>
      <c r="F306" s="121"/>
      <c r="G306" s="121"/>
      <c r="H306" s="121"/>
      <c r="I306" s="121"/>
      <c r="J306" s="121"/>
      <c r="K306" s="121"/>
      <c r="L306" s="121"/>
      <c r="M306" s="121"/>
      <c r="N306" s="121"/>
      <c r="O306" s="121"/>
      <c r="P306" s="121"/>
      <c r="Q306" s="121"/>
      <c r="R306" s="121"/>
      <c r="S306" s="121"/>
    </row>
    <row r="307" spans="2:19">
      <c r="B307" s="120"/>
      <c r="C307" s="121"/>
      <c r="D307" s="121"/>
      <c r="E307" s="121"/>
      <c r="F307" s="121"/>
      <c r="G307" s="121"/>
      <c r="H307" s="121"/>
      <c r="I307" s="121"/>
      <c r="J307" s="121"/>
      <c r="K307" s="121"/>
      <c r="L307" s="121"/>
      <c r="M307" s="121"/>
      <c r="N307" s="121"/>
      <c r="O307" s="121"/>
      <c r="P307" s="121"/>
      <c r="Q307" s="121"/>
      <c r="R307" s="121"/>
      <c r="S307" s="121"/>
    </row>
    <row r="308" spans="2:19">
      <c r="B308" s="120"/>
      <c r="C308" s="121"/>
      <c r="D308" s="121"/>
      <c r="E308" s="121"/>
      <c r="F308" s="121"/>
      <c r="G308" s="121"/>
      <c r="H308" s="121"/>
      <c r="I308" s="121"/>
      <c r="J308" s="121"/>
      <c r="K308" s="121"/>
      <c r="L308" s="121"/>
      <c r="M308" s="121"/>
      <c r="N308" s="121"/>
      <c r="O308" s="121"/>
      <c r="P308" s="121"/>
      <c r="Q308" s="121"/>
      <c r="R308" s="121"/>
      <c r="S308" s="121"/>
    </row>
    <row r="309" spans="2:19">
      <c r="B309" s="120"/>
      <c r="C309" s="121"/>
      <c r="D309" s="121"/>
      <c r="E309" s="121"/>
      <c r="F309" s="121"/>
      <c r="G309" s="121"/>
      <c r="H309" s="121"/>
      <c r="I309" s="121"/>
      <c r="J309" s="121"/>
      <c r="K309" s="121"/>
      <c r="L309" s="121"/>
      <c r="M309" s="121"/>
      <c r="N309" s="121"/>
      <c r="O309" s="121"/>
      <c r="P309" s="121"/>
      <c r="Q309" s="121"/>
      <c r="R309" s="121"/>
      <c r="S309" s="121"/>
    </row>
    <row r="310" spans="2:19">
      <c r="B310" s="120"/>
      <c r="C310" s="121"/>
      <c r="D310" s="121"/>
      <c r="E310" s="121"/>
      <c r="F310" s="121"/>
      <c r="G310" s="121"/>
      <c r="H310" s="121"/>
      <c r="I310" s="121"/>
      <c r="J310" s="121"/>
      <c r="K310" s="121"/>
      <c r="L310" s="121"/>
      <c r="M310" s="121"/>
      <c r="N310" s="121"/>
      <c r="O310" s="121"/>
      <c r="P310" s="121"/>
      <c r="Q310" s="121"/>
      <c r="R310" s="121"/>
      <c r="S310" s="121"/>
    </row>
    <row r="311" spans="2:19">
      <c r="B311" s="120"/>
      <c r="C311" s="121"/>
      <c r="D311" s="121"/>
      <c r="E311" s="121"/>
      <c r="F311" s="121"/>
      <c r="G311" s="121"/>
      <c r="H311" s="121"/>
      <c r="I311" s="121"/>
      <c r="J311" s="121"/>
      <c r="K311" s="121"/>
      <c r="L311" s="121"/>
      <c r="M311" s="121"/>
      <c r="N311" s="121"/>
      <c r="O311" s="121"/>
      <c r="P311" s="121"/>
      <c r="Q311" s="121"/>
      <c r="R311" s="121"/>
      <c r="S311" s="121"/>
    </row>
    <row r="312" spans="2:19">
      <c r="B312" s="120"/>
      <c r="C312" s="121"/>
      <c r="D312" s="121"/>
      <c r="E312" s="121"/>
      <c r="F312" s="121"/>
      <c r="G312" s="121"/>
      <c r="H312" s="121"/>
      <c r="I312" s="121"/>
      <c r="J312" s="121"/>
      <c r="K312" s="121"/>
      <c r="L312" s="121"/>
      <c r="M312" s="121"/>
      <c r="N312" s="121"/>
      <c r="O312" s="121"/>
      <c r="P312" s="121"/>
      <c r="Q312" s="121"/>
      <c r="R312" s="121"/>
      <c r="S312" s="121"/>
    </row>
    <row r="313" spans="2:19">
      <c r="B313" s="120"/>
      <c r="C313" s="121"/>
      <c r="D313" s="121"/>
      <c r="E313" s="121"/>
      <c r="F313" s="121"/>
      <c r="G313" s="121"/>
      <c r="H313" s="121"/>
      <c r="I313" s="121"/>
      <c r="J313" s="121"/>
      <c r="K313" s="121"/>
      <c r="L313" s="121"/>
      <c r="M313" s="121"/>
      <c r="N313" s="121"/>
      <c r="O313" s="121"/>
      <c r="P313" s="121"/>
      <c r="Q313" s="121"/>
      <c r="R313" s="121"/>
      <c r="S313" s="121"/>
    </row>
    <row r="314" spans="2:19">
      <c r="B314" s="120"/>
      <c r="C314" s="121"/>
      <c r="D314" s="121"/>
      <c r="E314" s="121"/>
      <c r="F314" s="121"/>
      <c r="G314" s="121"/>
      <c r="H314" s="121"/>
      <c r="I314" s="121"/>
      <c r="J314" s="121"/>
      <c r="K314" s="121"/>
      <c r="L314" s="121"/>
      <c r="M314" s="121"/>
      <c r="N314" s="121"/>
      <c r="O314" s="121"/>
      <c r="P314" s="121"/>
      <c r="Q314" s="121"/>
      <c r="R314" s="121"/>
      <c r="S314" s="121"/>
    </row>
    <row r="315" spans="2:19">
      <c r="B315" s="120"/>
      <c r="C315" s="121"/>
      <c r="D315" s="121"/>
      <c r="E315" s="121"/>
      <c r="F315" s="121"/>
      <c r="G315" s="121"/>
      <c r="H315" s="121"/>
      <c r="I315" s="121"/>
      <c r="J315" s="121"/>
      <c r="K315" s="121"/>
      <c r="L315" s="121"/>
      <c r="M315" s="121"/>
      <c r="N315" s="121"/>
      <c r="O315" s="121"/>
      <c r="P315" s="121"/>
      <c r="Q315" s="121"/>
      <c r="R315" s="121"/>
      <c r="S315" s="121"/>
    </row>
    <row r="316" spans="2:19">
      <c r="B316" s="120"/>
      <c r="C316" s="121"/>
      <c r="D316" s="121"/>
      <c r="E316" s="121"/>
      <c r="F316" s="121"/>
      <c r="G316" s="121"/>
      <c r="H316" s="121"/>
      <c r="I316" s="121"/>
      <c r="J316" s="121"/>
      <c r="K316" s="121"/>
      <c r="L316" s="121"/>
      <c r="M316" s="121"/>
      <c r="N316" s="121"/>
      <c r="O316" s="121"/>
      <c r="P316" s="121"/>
      <c r="Q316" s="121"/>
      <c r="R316" s="121"/>
      <c r="S316" s="121"/>
    </row>
    <row r="317" spans="2:19">
      <c r="B317" s="120"/>
      <c r="C317" s="121"/>
      <c r="D317" s="121"/>
      <c r="E317" s="121"/>
      <c r="F317" s="121"/>
      <c r="G317" s="121"/>
      <c r="H317" s="121"/>
      <c r="I317" s="121"/>
      <c r="J317" s="121"/>
      <c r="K317" s="121"/>
      <c r="L317" s="121"/>
      <c r="M317" s="121"/>
      <c r="N317" s="121"/>
      <c r="O317" s="121"/>
      <c r="P317" s="121"/>
      <c r="Q317" s="121"/>
      <c r="R317" s="121"/>
      <c r="S317" s="121"/>
    </row>
    <row r="318" spans="2:19">
      <c r="B318" s="120"/>
      <c r="C318" s="121"/>
      <c r="D318" s="121"/>
      <c r="E318" s="121"/>
      <c r="F318" s="121"/>
      <c r="G318" s="121"/>
      <c r="H318" s="121"/>
      <c r="I318" s="121"/>
      <c r="J318" s="121"/>
      <c r="K318" s="121"/>
      <c r="L318" s="121"/>
      <c r="M318" s="121"/>
      <c r="N318" s="121"/>
      <c r="O318" s="121"/>
      <c r="P318" s="121"/>
      <c r="Q318" s="121"/>
      <c r="R318" s="121"/>
      <c r="S318" s="121"/>
    </row>
    <row r="319" spans="2:19">
      <c r="B319" s="120"/>
      <c r="C319" s="121"/>
      <c r="D319" s="121"/>
      <c r="E319" s="121"/>
      <c r="F319" s="121"/>
      <c r="G319" s="121"/>
      <c r="H319" s="121"/>
      <c r="I319" s="121"/>
      <c r="J319" s="121"/>
      <c r="K319" s="121"/>
      <c r="L319" s="121"/>
      <c r="M319" s="121"/>
      <c r="N319" s="121"/>
      <c r="O319" s="121"/>
      <c r="P319" s="121"/>
      <c r="Q319" s="121"/>
      <c r="R319" s="121"/>
      <c r="S319" s="121"/>
    </row>
    <row r="320" spans="2:19">
      <c r="B320" s="120"/>
      <c r="C320" s="121"/>
      <c r="D320" s="121"/>
      <c r="E320" s="121"/>
      <c r="F320" s="121"/>
      <c r="G320" s="121"/>
      <c r="H320" s="121"/>
      <c r="I320" s="121"/>
      <c r="J320" s="121"/>
      <c r="K320" s="121"/>
      <c r="L320" s="121"/>
      <c r="M320" s="121"/>
      <c r="N320" s="121"/>
      <c r="O320" s="121"/>
      <c r="P320" s="121"/>
      <c r="Q320" s="121"/>
      <c r="R320" s="121"/>
      <c r="S320" s="121"/>
    </row>
    <row r="321" spans="2:19">
      <c r="B321" s="120"/>
      <c r="C321" s="121"/>
      <c r="D321" s="121"/>
      <c r="E321" s="121"/>
      <c r="F321" s="121"/>
      <c r="G321" s="121"/>
      <c r="H321" s="121"/>
      <c r="I321" s="121"/>
      <c r="J321" s="121"/>
      <c r="K321" s="121"/>
      <c r="L321" s="121"/>
      <c r="M321" s="121"/>
      <c r="N321" s="121"/>
      <c r="O321" s="121"/>
      <c r="P321" s="121"/>
      <c r="Q321" s="121"/>
      <c r="R321" s="121"/>
      <c r="S321" s="121"/>
    </row>
    <row r="322" spans="2:19">
      <c r="B322" s="120"/>
      <c r="C322" s="121"/>
      <c r="D322" s="121"/>
      <c r="E322" s="121"/>
      <c r="F322" s="121"/>
      <c r="G322" s="121"/>
      <c r="H322" s="121"/>
      <c r="I322" s="121"/>
      <c r="J322" s="121"/>
      <c r="K322" s="121"/>
      <c r="L322" s="121"/>
      <c r="M322" s="121"/>
      <c r="N322" s="121"/>
      <c r="O322" s="121"/>
      <c r="P322" s="121"/>
      <c r="Q322" s="121"/>
      <c r="R322" s="121"/>
      <c r="S322" s="121"/>
    </row>
    <row r="323" spans="2:19">
      <c r="B323" s="120"/>
      <c r="C323" s="121"/>
      <c r="D323" s="121"/>
      <c r="E323" s="121"/>
      <c r="F323" s="121"/>
      <c r="G323" s="121"/>
      <c r="H323" s="121"/>
      <c r="I323" s="121"/>
      <c r="J323" s="121"/>
      <c r="K323" s="121"/>
      <c r="L323" s="121"/>
      <c r="M323" s="121"/>
      <c r="N323" s="121"/>
      <c r="O323" s="121"/>
      <c r="P323" s="121"/>
      <c r="Q323" s="121"/>
      <c r="R323" s="121"/>
      <c r="S323" s="121"/>
    </row>
    <row r="324" spans="2:19">
      <c r="B324" s="120"/>
      <c r="C324" s="121"/>
      <c r="D324" s="121"/>
      <c r="E324" s="121"/>
      <c r="F324" s="121"/>
      <c r="G324" s="121"/>
      <c r="H324" s="121"/>
      <c r="I324" s="121"/>
      <c r="J324" s="121"/>
      <c r="K324" s="121"/>
      <c r="L324" s="121"/>
      <c r="M324" s="121"/>
      <c r="N324" s="121"/>
      <c r="O324" s="121"/>
      <c r="P324" s="121"/>
      <c r="Q324" s="121"/>
      <c r="R324" s="121"/>
      <c r="S324" s="121"/>
    </row>
    <row r="325" spans="2:19">
      <c r="B325" s="120"/>
      <c r="C325" s="121"/>
      <c r="D325" s="121"/>
      <c r="E325" s="121"/>
      <c r="F325" s="121"/>
      <c r="G325" s="121"/>
      <c r="H325" s="121"/>
      <c r="I325" s="121"/>
      <c r="J325" s="121"/>
      <c r="K325" s="121"/>
      <c r="L325" s="121"/>
      <c r="M325" s="121"/>
      <c r="N325" s="121"/>
      <c r="O325" s="121"/>
      <c r="P325" s="121"/>
      <c r="Q325" s="121"/>
      <c r="R325" s="121"/>
      <c r="S325" s="121"/>
    </row>
    <row r="326" spans="2:19">
      <c r="B326" s="120"/>
      <c r="C326" s="121"/>
      <c r="D326" s="121"/>
      <c r="E326" s="121"/>
      <c r="F326" s="121"/>
      <c r="G326" s="121"/>
      <c r="H326" s="121"/>
      <c r="I326" s="121"/>
      <c r="J326" s="121"/>
      <c r="K326" s="121"/>
      <c r="L326" s="121"/>
      <c r="M326" s="121"/>
      <c r="N326" s="121"/>
      <c r="O326" s="121"/>
      <c r="P326" s="121"/>
      <c r="Q326" s="121"/>
      <c r="R326" s="121"/>
      <c r="S326" s="121"/>
    </row>
    <row r="327" spans="2:19">
      <c r="B327" s="120"/>
      <c r="C327" s="121"/>
      <c r="D327" s="121"/>
      <c r="E327" s="121"/>
      <c r="F327" s="121"/>
      <c r="G327" s="121"/>
      <c r="H327" s="121"/>
      <c r="I327" s="121"/>
      <c r="J327" s="121"/>
      <c r="K327" s="121"/>
      <c r="L327" s="121"/>
      <c r="M327" s="121"/>
      <c r="N327" s="121"/>
      <c r="O327" s="121"/>
      <c r="P327" s="121"/>
      <c r="Q327" s="121"/>
      <c r="R327" s="121"/>
      <c r="S327" s="121"/>
    </row>
    <row r="328" spans="2:19">
      <c r="B328" s="120"/>
      <c r="C328" s="121"/>
      <c r="D328" s="121"/>
      <c r="E328" s="121"/>
      <c r="F328" s="121"/>
      <c r="G328" s="121"/>
      <c r="H328" s="121"/>
      <c r="I328" s="121"/>
      <c r="J328" s="121"/>
      <c r="K328" s="121"/>
      <c r="L328" s="121"/>
      <c r="M328" s="121"/>
      <c r="N328" s="121"/>
      <c r="O328" s="121"/>
      <c r="P328" s="121"/>
      <c r="Q328" s="121"/>
      <c r="R328" s="121"/>
      <c r="S328" s="121"/>
    </row>
    <row r="329" spans="2:19">
      <c r="B329" s="120"/>
      <c r="C329" s="121"/>
      <c r="D329" s="121"/>
      <c r="E329" s="121"/>
      <c r="F329" s="121"/>
      <c r="G329" s="121"/>
      <c r="H329" s="121"/>
      <c r="I329" s="121"/>
      <c r="J329" s="121"/>
      <c r="K329" s="121"/>
      <c r="L329" s="121"/>
      <c r="M329" s="121"/>
      <c r="N329" s="121"/>
      <c r="O329" s="121"/>
      <c r="P329" s="121"/>
      <c r="Q329" s="121"/>
      <c r="R329" s="121"/>
      <c r="S329" s="121"/>
    </row>
    <row r="330" spans="2:19">
      <c r="B330" s="120"/>
      <c r="C330" s="121"/>
      <c r="D330" s="121"/>
      <c r="E330" s="121"/>
      <c r="F330" s="121"/>
      <c r="G330" s="121"/>
      <c r="H330" s="121"/>
      <c r="I330" s="121"/>
      <c r="J330" s="121"/>
      <c r="K330" s="121"/>
      <c r="L330" s="121"/>
      <c r="M330" s="121"/>
      <c r="N330" s="121"/>
      <c r="O330" s="121"/>
      <c r="P330" s="121"/>
      <c r="Q330" s="121"/>
      <c r="R330" s="121"/>
      <c r="S330" s="121"/>
    </row>
    <row r="331" spans="2:19">
      <c r="B331" s="120"/>
      <c r="C331" s="121"/>
      <c r="D331" s="121"/>
      <c r="E331" s="121"/>
      <c r="F331" s="121"/>
      <c r="G331" s="121"/>
      <c r="H331" s="121"/>
      <c r="I331" s="121"/>
      <c r="J331" s="121"/>
      <c r="K331" s="121"/>
      <c r="L331" s="121"/>
      <c r="M331" s="121"/>
      <c r="N331" s="121"/>
      <c r="O331" s="121"/>
      <c r="P331" s="121"/>
      <c r="Q331" s="121"/>
      <c r="R331" s="121"/>
      <c r="S331" s="121"/>
    </row>
    <row r="332" spans="2:19">
      <c r="B332" s="120"/>
      <c r="C332" s="121"/>
      <c r="D332" s="121"/>
      <c r="E332" s="121"/>
      <c r="F332" s="121"/>
      <c r="G332" s="121"/>
      <c r="H332" s="121"/>
      <c r="I332" s="121"/>
      <c r="J332" s="121"/>
      <c r="K332" s="121"/>
      <c r="L332" s="121"/>
      <c r="M332" s="121"/>
      <c r="N332" s="121"/>
      <c r="O332" s="121"/>
      <c r="P332" s="121"/>
      <c r="Q332" s="121"/>
      <c r="R332" s="121"/>
      <c r="S332" s="121"/>
    </row>
    <row r="333" spans="2:19">
      <c r="B333" s="120"/>
      <c r="C333" s="121"/>
      <c r="D333" s="121"/>
      <c r="E333" s="121"/>
      <c r="F333" s="121"/>
      <c r="G333" s="121"/>
      <c r="H333" s="121"/>
      <c r="I333" s="121"/>
      <c r="J333" s="121"/>
      <c r="K333" s="121"/>
      <c r="L333" s="121"/>
      <c r="M333" s="121"/>
      <c r="N333" s="121"/>
      <c r="O333" s="121"/>
      <c r="P333" s="121"/>
      <c r="Q333" s="121"/>
      <c r="R333" s="121"/>
      <c r="S333" s="121"/>
    </row>
    <row r="334" spans="2:19">
      <c r="B334" s="120"/>
      <c r="C334" s="121"/>
      <c r="D334" s="121"/>
      <c r="E334" s="121"/>
      <c r="F334" s="121"/>
      <c r="G334" s="121"/>
      <c r="H334" s="121"/>
      <c r="I334" s="121"/>
      <c r="J334" s="121"/>
      <c r="K334" s="121"/>
      <c r="L334" s="121"/>
      <c r="M334" s="121"/>
      <c r="N334" s="121"/>
      <c r="O334" s="121"/>
      <c r="P334" s="121"/>
      <c r="Q334" s="121"/>
      <c r="R334" s="121"/>
      <c r="S334" s="121"/>
    </row>
    <row r="335" spans="2:19">
      <c r="B335" s="120"/>
      <c r="C335" s="121"/>
      <c r="D335" s="121"/>
      <c r="E335" s="121"/>
      <c r="F335" s="121"/>
      <c r="G335" s="121"/>
      <c r="H335" s="121"/>
      <c r="I335" s="121"/>
      <c r="J335" s="121"/>
      <c r="K335" s="121"/>
      <c r="L335" s="121"/>
      <c r="M335" s="121"/>
      <c r="N335" s="121"/>
      <c r="O335" s="121"/>
      <c r="P335" s="121"/>
      <c r="Q335" s="121"/>
      <c r="R335" s="121"/>
      <c r="S335" s="121"/>
    </row>
    <row r="336" spans="2:19">
      <c r="B336" s="120"/>
      <c r="C336" s="121"/>
      <c r="D336" s="121"/>
      <c r="E336" s="121"/>
      <c r="F336" s="121"/>
      <c r="G336" s="121"/>
      <c r="H336" s="121"/>
      <c r="I336" s="121"/>
      <c r="J336" s="121"/>
      <c r="K336" s="121"/>
      <c r="L336" s="121"/>
      <c r="M336" s="121"/>
      <c r="N336" s="121"/>
      <c r="O336" s="121"/>
      <c r="P336" s="121"/>
      <c r="Q336" s="121"/>
      <c r="R336" s="121"/>
      <c r="S336" s="121"/>
    </row>
    <row r="337" spans="2:19">
      <c r="B337" s="120"/>
      <c r="C337" s="121"/>
      <c r="D337" s="121"/>
      <c r="E337" s="121"/>
      <c r="F337" s="121"/>
      <c r="G337" s="121"/>
      <c r="H337" s="121"/>
      <c r="I337" s="121"/>
      <c r="J337" s="121"/>
      <c r="K337" s="121"/>
      <c r="L337" s="121"/>
      <c r="M337" s="121"/>
      <c r="N337" s="121"/>
      <c r="O337" s="121"/>
      <c r="P337" s="121"/>
      <c r="Q337" s="121"/>
      <c r="R337" s="121"/>
      <c r="S337" s="121"/>
    </row>
    <row r="338" spans="2:19">
      <c r="B338" s="120"/>
      <c r="C338" s="121"/>
      <c r="D338" s="121"/>
      <c r="E338" s="121"/>
      <c r="F338" s="121"/>
      <c r="G338" s="121"/>
      <c r="H338" s="121"/>
      <c r="I338" s="121"/>
      <c r="J338" s="121"/>
      <c r="K338" s="121"/>
      <c r="L338" s="121"/>
      <c r="M338" s="121"/>
      <c r="N338" s="121"/>
      <c r="O338" s="121"/>
      <c r="P338" s="121"/>
      <c r="Q338" s="121"/>
      <c r="R338" s="121"/>
      <c r="S338" s="121"/>
    </row>
    <row r="339" spans="2:19">
      <c r="B339" s="120"/>
      <c r="C339" s="121"/>
      <c r="D339" s="121"/>
      <c r="E339" s="121"/>
      <c r="F339" s="121"/>
      <c r="G339" s="121"/>
      <c r="H339" s="121"/>
      <c r="I339" s="121"/>
      <c r="J339" s="121"/>
      <c r="K339" s="121"/>
      <c r="L339" s="121"/>
      <c r="M339" s="121"/>
      <c r="N339" s="121"/>
      <c r="O339" s="121"/>
      <c r="P339" s="121"/>
      <c r="Q339" s="121"/>
      <c r="R339" s="121"/>
      <c r="S339" s="121"/>
    </row>
    <row r="340" spans="2:19">
      <c r="B340" s="120"/>
      <c r="C340" s="121"/>
      <c r="D340" s="121"/>
      <c r="E340" s="121"/>
      <c r="F340" s="121"/>
      <c r="G340" s="121"/>
      <c r="H340" s="121"/>
      <c r="I340" s="121"/>
      <c r="J340" s="121"/>
      <c r="K340" s="121"/>
      <c r="L340" s="121"/>
      <c r="M340" s="121"/>
      <c r="N340" s="121"/>
      <c r="O340" s="121"/>
      <c r="P340" s="121"/>
      <c r="Q340" s="121"/>
      <c r="R340" s="121"/>
      <c r="S340" s="121"/>
    </row>
    <row r="341" spans="2:19">
      <c r="B341" s="120"/>
      <c r="C341" s="121"/>
      <c r="D341" s="121"/>
      <c r="E341" s="121"/>
      <c r="F341" s="121"/>
      <c r="G341" s="121"/>
      <c r="H341" s="121"/>
      <c r="I341" s="121"/>
      <c r="J341" s="121"/>
      <c r="K341" s="121"/>
      <c r="L341" s="121"/>
      <c r="M341" s="121"/>
      <c r="N341" s="121"/>
      <c r="O341" s="121"/>
      <c r="P341" s="121"/>
      <c r="Q341" s="121"/>
      <c r="R341" s="121"/>
      <c r="S341" s="121"/>
    </row>
    <row r="342" spans="2:19">
      <c r="B342" s="120"/>
      <c r="C342" s="121"/>
      <c r="D342" s="121"/>
      <c r="E342" s="121"/>
      <c r="F342" s="121"/>
      <c r="G342" s="121"/>
      <c r="H342" s="121"/>
      <c r="I342" s="121"/>
      <c r="J342" s="121"/>
      <c r="K342" s="121"/>
      <c r="L342" s="121"/>
      <c r="M342" s="121"/>
      <c r="N342" s="121"/>
      <c r="O342" s="121"/>
      <c r="P342" s="121"/>
      <c r="Q342" s="121"/>
      <c r="R342" s="121"/>
      <c r="S342" s="121"/>
    </row>
    <row r="343" spans="2:19">
      <c r="B343" s="120"/>
      <c r="C343" s="121"/>
      <c r="D343" s="121"/>
      <c r="E343" s="121"/>
      <c r="F343" s="121"/>
      <c r="G343" s="121"/>
      <c r="H343" s="121"/>
      <c r="I343" s="121"/>
      <c r="J343" s="121"/>
      <c r="K343" s="121"/>
      <c r="L343" s="121"/>
      <c r="M343" s="121"/>
      <c r="N343" s="121"/>
      <c r="O343" s="121"/>
      <c r="P343" s="121"/>
      <c r="Q343" s="121"/>
      <c r="R343" s="121"/>
      <c r="S343" s="121"/>
    </row>
    <row r="344" spans="2:19">
      <c r="B344" s="120"/>
      <c r="C344" s="121"/>
      <c r="D344" s="121"/>
      <c r="E344" s="121"/>
      <c r="F344" s="121"/>
      <c r="G344" s="121"/>
      <c r="H344" s="121"/>
      <c r="I344" s="121"/>
      <c r="J344" s="121"/>
      <c r="K344" s="121"/>
      <c r="L344" s="121"/>
      <c r="M344" s="121"/>
      <c r="N344" s="121"/>
      <c r="O344" s="121"/>
      <c r="P344" s="121"/>
      <c r="Q344" s="121"/>
      <c r="R344" s="121"/>
      <c r="S344" s="121"/>
    </row>
    <row r="345" spans="2:19">
      <c r="B345" s="120"/>
      <c r="C345" s="121"/>
      <c r="D345" s="121"/>
      <c r="E345" s="121"/>
      <c r="F345" s="121"/>
      <c r="G345" s="121"/>
      <c r="H345" s="121"/>
      <c r="I345" s="121"/>
      <c r="J345" s="121"/>
      <c r="K345" s="121"/>
      <c r="L345" s="121"/>
      <c r="M345" s="121"/>
      <c r="N345" s="121"/>
      <c r="O345" s="121"/>
      <c r="P345" s="121"/>
      <c r="Q345" s="121"/>
      <c r="R345" s="121"/>
      <c r="S345" s="121"/>
    </row>
    <row r="346" spans="2:19">
      <c r="B346" s="120"/>
      <c r="C346" s="121"/>
      <c r="D346" s="121"/>
      <c r="E346" s="121"/>
      <c r="F346" s="121"/>
      <c r="G346" s="121"/>
      <c r="H346" s="121"/>
      <c r="I346" s="121"/>
      <c r="J346" s="121"/>
      <c r="K346" s="121"/>
      <c r="L346" s="121"/>
      <c r="M346" s="121"/>
      <c r="N346" s="121"/>
      <c r="O346" s="121"/>
      <c r="P346" s="121"/>
      <c r="Q346" s="121"/>
      <c r="R346" s="121"/>
      <c r="S346" s="121"/>
    </row>
    <row r="347" spans="2:19">
      <c r="B347" s="120"/>
      <c r="C347" s="121"/>
      <c r="D347" s="121"/>
      <c r="E347" s="121"/>
      <c r="F347" s="121"/>
      <c r="G347" s="121"/>
      <c r="H347" s="121"/>
      <c r="I347" s="121"/>
      <c r="J347" s="121"/>
      <c r="K347" s="121"/>
      <c r="L347" s="121"/>
      <c r="M347" s="121"/>
      <c r="N347" s="121"/>
      <c r="O347" s="121"/>
      <c r="P347" s="121"/>
      <c r="Q347" s="121"/>
      <c r="R347" s="121"/>
      <c r="S347" s="121"/>
    </row>
    <row r="348" spans="2:19">
      <c r="B348" s="120"/>
      <c r="C348" s="121"/>
      <c r="D348" s="121"/>
      <c r="E348" s="121"/>
      <c r="F348" s="121"/>
      <c r="G348" s="121"/>
      <c r="H348" s="121"/>
      <c r="I348" s="121"/>
      <c r="J348" s="121"/>
      <c r="K348" s="121"/>
      <c r="L348" s="121"/>
      <c r="M348" s="121"/>
      <c r="N348" s="121"/>
      <c r="O348" s="121"/>
      <c r="P348" s="121"/>
      <c r="Q348" s="121"/>
      <c r="R348" s="121"/>
      <c r="S348" s="121"/>
    </row>
    <row r="349" spans="2:19">
      <c r="B349" s="120"/>
      <c r="C349" s="121"/>
      <c r="D349" s="121"/>
      <c r="E349" s="121"/>
      <c r="F349" s="121"/>
      <c r="G349" s="121"/>
      <c r="H349" s="121"/>
      <c r="I349" s="121"/>
      <c r="J349" s="121"/>
      <c r="K349" s="121"/>
      <c r="L349" s="121"/>
      <c r="M349" s="121"/>
      <c r="N349" s="121"/>
      <c r="O349" s="121"/>
      <c r="P349" s="121"/>
      <c r="Q349" s="121"/>
      <c r="R349" s="121"/>
      <c r="S349" s="121"/>
    </row>
    <row r="350" spans="2:19">
      <c r="B350" s="120"/>
      <c r="C350" s="121"/>
      <c r="D350" s="121"/>
      <c r="E350" s="121"/>
      <c r="F350" s="121"/>
      <c r="G350" s="121"/>
      <c r="H350" s="121"/>
      <c r="I350" s="121"/>
      <c r="J350" s="121"/>
      <c r="K350" s="121"/>
      <c r="L350" s="121"/>
      <c r="M350" s="121"/>
      <c r="N350" s="121"/>
      <c r="O350" s="121"/>
      <c r="P350" s="121"/>
      <c r="Q350" s="121"/>
      <c r="R350" s="121"/>
      <c r="S350" s="121"/>
    </row>
    <row r="351" spans="2:19">
      <c r="B351" s="120"/>
      <c r="C351" s="121"/>
      <c r="D351" s="121"/>
      <c r="E351" s="121"/>
      <c r="F351" s="121"/>
      <c r="G351" s="121"/>
      <c r="H351" s="121"/>
      <c r="I351" s="121"/>
      <c r="J351" s="121"/>
      <c r="K351" s="121"/>
      <c r="L351" s="121"/>
      <c r="M351" s="121"/>
      <c r="N351" s="121"/>
      <c r="O351" s="121"/>
      <c r="P351" s="121"/>
      <c r="Q351" s="121"/>
      <c r="R351" s="121"/>
      <c r="S351" s="121"/>
    </row>
    <row r="352" spans="2:19">
      <c r="B352" s="120"/>
      <c r="C352" s="121"/>
      <c r="D352" s="121"/>
      <c r="E352" s="121"/>
      <c r="F352" s="121"/>
      <c r="G352" s="121"/>
      <c r="H352" s="121"/>
      <c r="I352" s="121"/>
      <c r="J352" s="121"/>
      <c r="K352" s="121"/>
      <c r="L352" s="121"/>
      <c r="M352" s="121"/>
      <c r="N352" s="121"/>
      <c r="O352" s="121"/>
      <c r="P352" s="121"/>
      <c r="Q352" s="121"/>
      <c r="R352" s="121"/>
      <c r="S352" s="121"/>
    </row>
    <row r="353" spans="2:19">
      <c r="B353" s="120"/>
      <c r="C353" s="121"/>
      <c r="D353" s="121"/>
      <c r="E353" s="121"/>
      <c r="F353" s="121"/>
      <c r="G353" s="121"/>
      <c r="H353" s="121"/>
      <c r="I353" s="121"/>
      <c r="J353" s="121"/>
      <c r="K353" s="121"/>
      <c r="L353" s="121"/>
      <c r="M353" s="121"/>
      <c r="N353" s="121"/>
      <c r="O353" s="121"/>
      <c r="P353" s="121"/>
      <c r="Q353" s="121"/>
      <c r="R353" s="121"/>
      <c r="S353" s="121"/>
    </row>
    <row r="354" spans="2:19">
      <c r="B354" s="120"/>
      <c r="C354" s="121"/>
      <c r="D354" s="121"/>
      <c r="E354" s="121"/>
      <c r="F354" s="121"/>
      <c r="G354" s="121"/>
      <c r="H354" s="121"/>
      <c r="I354" s="121"/>
      <c r="J354" s="121"/>
      <c r="K354" s="121"/>
      <c r="L354" s="121"/>
      <c r="M354" s="121"/>
      <c r="N354" s="121"/>
      <c r="O354" s="121"/>
      <c r="P354" s="121"/>
      <c r="Q354" s="121"/>
      <c r="R354" s="121"/>
      <c r="S354" s="121"/>
    </row>
    <row r="355" spans="2:19">
      <c r="B355" s="120"/>
      <c r="C355" s="121"/>
      <c r="D355" s="121"/>
      <c r="E355" s="121"/>
      <c r="F355" s="121"/>
      <c r="G355" s="121"/>
      <c r="H355" s="121"/>
      <c r="I355" s="121"/>
      <c r="J355" s="121"/>
      <c r="K355" s="121"/>
      <c r="L355" s="121"/>
      <c r="M355" s="121"/>
      <c r="N355" s="121"/>
      <c r="O355" s="121"/>
      <c r="P355" s="121"/>
      <c r="Q355" s="121"/>
      <c r="R355" s="121"/>
      <c r="S355" s="121"/>
    </row>
    <row r="356" spans="2:19">
      <c r="B356" s="120"/>
      <c r="C356" s="121"/>
      <c r="D356" s="121"/>
      <c r="E356" s="121"/>
      <c r="F356" s="121"/>
      <c r="G356" s="121"/>
      <c r="H356" s="121"/>
      <c r="I356" s="121"/>
      <c r="J356" s="121"/>
      <c r="K356" s="121"/>
      <c r="L356" s="121"/>
      <c r="M356" s="121"/>
      <c r="N356" s="121"/>
      <c r="O356" s="121"/>
      <c r="P356" s="121"/>
      <c r="Q356" s="121"/>
      <c r="R356" s="121"/>
      <c r="S356" s="121"/>
    </row>
    <row r="357" spans="2:19">
      <c r="B357" s="120"/>
      <c r="C357" s="121"/>
      <c r="D357" s="121"/>
      <c r="E357" s="121"/>
      <c r="F357" s="121"/>
      <c r="G357" s="121"/>
      <c r="H357" s="121"/>
      <c r="I357" s="121"/>
      <c r="J357" s="121"/>
      <c r="K357" s="121"/>
      <c r="L357" s="121"/>
      <c r="M357" s="121"/>
      <c r="N357" s="121"/>
      <c r="O357" s="121"/>
      <c r="P357" s="121"/>
      <c r="Q357" s="121"/>
      <c r="R357" s="121"/>
      <c r="S357" s="121"/>
    </row>
    <row r="358" spans="2:19">
      <c r="B358" s="120"/>
      <c r="C358" s="121"/>
      <c r="D358" s="121"/>
      <c r="E358" s="121"/>
      <c r="F358" s="121"/>
      <c r="G358" s="121"/>
      <c r="H358" s="121"/>
      <c r="I358" s="121"/>
      <c r="J358" s="121"/>
      <c r="K358" s="121"/>
      <c r="L358" s="121"/>
      <c r="M358" s="121"/>
      <c r="N358" s="121"/>
      <c r="O358" s="121"/>
      <c r="P358" s="121"/>
      <c r="Q358" s="121"/>
      <c r="R358" s="121"/>
      <c r="S358" s="121"/>
    </row>
    <row r="359" spans="2:19">
      <c r="B359" s="120"/>
      <c r="C359" s="121"/>
      <c r="D359" s="121"/>
      <c r="E359" s="121"/>
      <c r="F359" s="121"/>
      <c r="G359" s="121"/>
      <c r="H359" s="121"/>
      <c r="I359" s="121"/>
      <c r="J359" s="121"/>
      <c r="K359" s="121"/>
      <c r="L359" s="121"/>
      <c r="M359" s="121"/>
      <c r="N359" s="121"/>
      <c r="O359" s="121"/>
      <c r="P359" s="121"/>
      <c r="Q359" s="121"/>
      <c r="R359" s="121"/>
      <c r="S359" s="121"/>
    </row>
    <row r="360" spans="2:19">
      <c r="B360" s="120"/>
      <c r="C360" s="121"/>
      <c r="D360" s="121"/>
      <c r="E360" s="121"/>
      <c r="F360" s="121"/>
      <c r="G360" s="121"/>
      <c r="H360" s="121"/>
      <c r="I360" s="121"/>
      <c r="J360" s="121"/>
      <c r="K360" s="121"/>
      <c r="L360" s="121"/>
      <c r="M360" s="121"/>
      <c r="N360" s="121"/>
      <c r="O360" s="121"/>
      <c r="P360" s="121"/>
      <c r="Q360" s="121"/>
      <c r="R360" s="121"/>
      <c r="S360" s="121"/>
    </row>
    <row r="361" spans="2:19">
      <c r="B361" s="120"/>
      <c r="C361" s="121"/>
      <c r="D361" s="121"/>
      <c r="E361" s="121"/>
      <c r="F361" s="121"/>
      <c r="G361" s="121"/>
      <c r="H361" s="121"/>
      <c r="I361" s="121"/>
      <c r="J361" s="121"/>
      <c r="K361" s="121"/>
      <c r="L361" s="121"/>
      <c r="M361" s="121"/>
      <c r="N361" s="121"/>
      <c r="O361" s="121"/>
      <c r="P361" s="121"/>
      <c r="Q361" s="121"/>
      <c r="R361" s="121"/>
      <c r="S361" s="121"/>
    </row>
    <row r="362" spans="2:19">
      <c r="B362" s="120"/>
      <c r="C362" s="121"/>
      <c r="D362" s="121"/>
      <c r="E362" s="121"/>
      <c r="F362" s="121"/>
      <c r="G362" s="121"/>
      <c r="H362" s="121"/>
      <c r="I362" s="121"/>
      <c r="J362" s="121"/>
      <c r="K362" s="121"/>
      <c r="L362" s="121"/>
      <c r="M362" s="121"/>
      <c r="N362" s="121"/>
      <c r="O362" s="121"/>
      <c r="P362" s="121"/>
      <c r="Q362" s="121"/>
      <c r="R362" s="121"/>
      <c r="S362" s="121"/>
    </row>
    <row r="363" spans="2:19">
      <c r="B363" s="120"/>
      <c r="C363" s="121"/>
      <c r="D363" s="121"/>
      <c r="E363" s="121"/>
      <c r="F363" s="121"/>
      <c r="G363" s="121"/>
      <c r="H363" s="121"/>
      <c r="I363" s="121"/>
      <c r="J363" s="121"/>
      <c r="K363" s="121"/>
      <c r="L363" s="121"/>
      <c r="M363" s="121"/>
      <c r="N363" s="121"/>
      <c r="O363" s="121"/>
      <c r="P363" s="121"/>
      <c r="Q363" s="121"/>
      <c r="R363" s="121"/>
      <c r="S363" s="121"/>
    </row>
    <row r="364" spans="2:19">
      <c r="B364" s="120"/>
      <c r="C364" s="121"/>
      <c r="D364" s="121"/>
      <c r="E364" s="121"/>
      <c r="F364" s="121"/>
      <c r="G364" s="121"/>
      <c r="H364" s="121"/>
      <c r="I364" s="121"/>
      <c r="J364" s="121"/>
      <c r="K364" s="121"/>
      <c r="L364" s="121"/>
      <c r="M364" s="121"/>
      <c r="N364" s="121"/>
      <c r="O364" s="121"/>
      <c r="P364" s="121"/>
      <c r="Q364" s="121"/>
      <c r="R364" s="121"/>
      <c r="S364" s="121"/>
    </row>
    <row r="365" spans="2:19">
      <c r="B365" s="120"/>
      <c r="C365" s="121"/>
      <c r="D365" s="121"/>
      <c r="E365" s="121"/>
      <c r="F365" s="121"/>
      <c r="G365" s="121"/>
      <c r="H365" s="121"/>
      <c r="I365" s="121"/>
      <c r="J365" s="121"/>
      <c r="K365" s="121"/>
      <c r="L365" s="121"/>
      <c r="M365" s="121"/>
      <c r="N365" s="121"/>
      <c r="O365" s="121"/>
      <c r="P365" s="121"/>
      <c r="Q365" s="121"/>
      <c r="R365" s="121"/>
      <c r="S365" s="121"/>
    </row>
    <row r="366" spans="2:19">
      <c r="B366" s="120"/>
      <c r="C366" s="121"/>
      <c r="D366" s="121"/>
      <c r="E366" s="121"/>
      <c r="F366" s="121"/>
      <c r="G366" s="121"/>
      <c r="H366" s="121"/>
      <c r="I366" s="121"/>
      <c r="J366" s="121"/>
      <c r="K366" s="121"/>
      <c r="L366" s="121"/>
      <c r="M366" s="121"/>
      <c r="N366" s="121"/>
      <c r="O366" s="121"/>
      <c r="P366" s="121"/>
      <c r="Q366" s="121"/>
      <c r="R366" s="121"/>
      <c r="S366" s="121"/>
    </row>
    <row r="367" spans="2:19">
      <c r="B367" s="120"/>
      <c r="C367" s="121"/>
      <c r="D367" s="121"/>
      <c r="E367" s="121"/>
      <c r="F367" s="121"/>
      <c r="G367" s="121"/>
      <c r="H367" s="121"/>
      <c r="I367" s="121"/>
      <c r="J367" s="121"/>
      <c r="K367" s="121"/>
      <c r="L367" s="121"/>
      <c r="M367" s="121"/>
      <c r="N367" s="121"/>
      <c r="O367" s="121"/>
      <c r="P367" s="121"/>
      <c r="Q367" s="121"/>
      <c r="R367" s="121"/>
      <c r="S367" s="121"/>
    </row>
    <row r="368" spans="2:19">
      <c r="B368" s="120"/>
      <c r="C368" s="121"/>
      <c r="D368" s="121"/>
      <c r="E368" s="121"/>
      <c r="F368" s="121"/>
      <c r="G368" s="121"/>
      <c r="H368" s="121"/>
      <c r="I368" s="121"/>
      <c r="J368" s="121"/>
      <c r="K368" s="121"/>
      <c r="L368" s="121"/>
      <c r="M368" s="121"/>
      <c r="N368" s="121"/>
      <c r="O368" s="121"/>
      <c r="P368" s="121"/>
      <c r="Q368" s="121"/>
      <c r="R368" s="121"/>
      <c r="S368" s="121"/>
    </row>
    <row r="369" spans="2:19">
      <c r="B369" s="120"/>
      <c r="C369" s="121"/>
      <c r="D369" s="121"/>
      <c r="E369" s="121"/>
      <c r="F369" s="121"/>
      <c r="G369" s="121"/>
      <c r="H369" s="121"/>
      <c r="I369" s="121"/>
      <c r="J369" s="121"/>
      <c r="K369" s="121"/>
      <c r="L369" s="121"/>
      <c r="M369" s="121"/>
      <c r="N369" s="121"/>
      <c r="O369" s="121"/>
      <c r="P369" s="121"/>
      <c r="Q369" s="121"/>
      <c r="R369" s="121"/>
      <c r="S369" s="121"/>
    </row>
    <row r="370" spans="2:19">
      <c r="B370" s="120"/>
      <c r="C370" s="121"/>
      <c r="D370" s="121"/>
      <c r="E370" s="121"/>
      <c r="F370" s="121"/>
      <c r="G370" s="121"/>
      <c r="H370" s="121"/>
      <c r="I370" s="121"/>
      <c r="J370" s="121"/>
      <c r="K370" s="121"/>
      <c r="L370" s="121"/>
      <c r="M370" s="121"/>
      <c r="N370" s="121"/>
      <c r="O370" s="121"/>
      <c r="P370" s="121"/>
      <c r="Q370" s="121"/>
      <c r="R370" s="121"/>
      <c r="S370" s="121"/>
    </row>
    <row r="371" spans="2:19">
      <c r="B371" s="120"/>
      <c r="C371" s="121"/>
      <c r="D371" s="121"/>
      <c r="E371" s="121"/>
      <c r="F371" s="121"/>
      <c r="G371" s="121"/>
      <c r="H371" s="121"/>
      <c r="I371" s="121"/>
      <c r="J371" s="121"/>
      <c r="K371" s="121"/>
      <c r="L371" s="121"/>
      <c r="M371" s="121"/>
      <c r="N371" s="121"/>
      <c r="O371" s="121"/>
      <c r="P371" s="121"/>
      <c r="Q371" s="121"/>
      <c r="R371" s="121"/>
      <c r="S371" s="121"/>
    </row>
    <row r="372" spans="2:19">
      <c r="B372" s="120"/>
      <c r="C372" s="121"/>
      <c r="D372" s="121"/>
      <c r="E372" s="121"/>
      <c r="F372" s="121"/>
      <c r="G372" s="121"/>
      <c r="H372" s="121"/>
      <c r="I372" s="121"/>
      <c r="J372" s="121"/>
      <c r="K372" s="121"/>
      <c r="L372" s="121"/>
      <c r="M372" s="121"/>
      <c r="N372" s="121"/>
      <c r="O372" s="121"/>
      <c r="P372" s="121"/>
      <c r="Q372" s="121"/>
      <c r="R372" s="121"/>
      <c r="S372" s="121"/>
    </row>
    <row r="373" spans="2:19">
      <c r="B373" s="120"/>
      <c r="C373" s="121"/>
      <c r="D373" s="121"/>
      <c r="E373" s="121"/>
      <c r="F373" s="121"/>
      <c r="G373" s="121"/>
      <c r="H373" s="121"/>
      <c r="I373" s="121"/>
      <c r="J373" s="121"/>
      <c r="K373" s="121"/>
      <c r="L373" s="121"/>
      <c r="M373" s="121"/>
      <c r="N373" s="121"/>
      <c r="O373" s="121"/>
      <c r="P373" s="121"/>
      <c r="Q373" s="121"/>
      <c r="R373" s="121"/>
      <c r="S373" s="121"/>
    </row>
    <row r="374" spans="2:19">
      <c r="B374" s="120"/>
      <c r="C374" s="121"/>
      <c r="D374" s="121"/>
      <c r="E374" s="121"/>
      <c r="F374" s="121"/>
      <c r="G374" s="121"/>
      <c r="H374" s="121"/>
      <c r="I374" s="121"/>
      <c r="J374" s="121"/>
      <c r="K374" s="121"/>
      <c r="L374" s="121"/>
      <c r="M374" s="121"/>
      <c r="N374" s="121"/>
      <c r="O374" s="121"/>
      <c r="P374" s="121"/>
      <c r="Q374" s="121"/>
      <c r="R374" s="121"/>
      <c r="S374" s="121"/>
    </row>
    <row r="375" spans="2:19">
      <c r="B375" s="120"/>
      <c r="C375" s="121"/>
      <c r="D375" s="121"/>
      <c r="E375" s="121"/>
      <c r="F375" s="121"/>
      <c r="G375" s="121"/>
      <c r="H375" s="121"/>
      <c r="I375" s="121"/>
      <c r="J375" s="121"/>
      <c r="K375" s="121"/>
      <c r="L375" s="121"/>
      <c r="M375" s="121"/>
      <c r="N375" s="121"/>
      <c r="O375" s="121"/>
      <c r="P375" s="121"/>
      <c r="Q375" s="121"/>
      <c r="R375" s="121"/>
      <c r="S375" s="121"/>
    </row>
    <row r="376" spans="2:19">
      <c r="B376" s="120"/>
      <c r="C376" s="121"/>
      <c r="D376" s="121"/>
      <c r="E376" s="121"/>
      <c r="F376" s="121"/>
      <c r="G376" s="121"/>
      <c r="H376" s="121"/>
      <c r="I376" s="121"/>
      <c r="J376" s="121"/>
      <c r="K376" s="121"/>
      <c r="L376" s="121"/>
      <c r="M376" s="121"/>
      <c r="N376" s="121"/>
      <c r="O376" s="121"/>
      <c r="P376" s="121"/>
      <c r="Q376" s="121"/>
      <c r="R376" s="121"/>
      <c r="S376" s="121"/>
    </row>
    <row r="377" spans="2:19">
      <c r="B377" s="120"/>
      <c r="C377" s="121"/>
      <c r="D377" s="121"/>
      <c r="E377" s="121"/>
      <c r="F377" s="121"/>
      <c r="G377" s="121"/>
      <c r="H377" s="121"/>
      <c r="I377" s="121"/>
      <c r="J377" s="121"/>
      <c r="K377" s="121"/>
      <c r="L377" s="121"/>
      <c r="M377" s="121"/>
      <c r="N377" s="121"/>
      <c r="O377" s="121"/>
      <c r="P377" s="121"/>
      <c r="Q377" s="121"/>
      <c r="R377" s="121"/>
      <c r="S377" s="121"/>
    </row>
    <row r="378" spans="2:19">
      <c r="B378" s="120"/>
      <c r="C378" s="121"/>
      <c r="D378" s="121"/>
      <c r="E378" s="121"/>
      <c r="F378" s="121"/>
      <c r="G378" s="121"/>
      <c r="H378" s="121"/>
      <c r="I378" s="121"/>
      <c r="J378" s="121"/>
      <c r="K378" s="121"/>
      <c r="L378" s="121"/>
      <c r="M378" s="121"/>
      <c r="N378" s="121"/>
      <c r="O378" s="121"/>
      <c r="P378" s="121"/>
      <c r="Q378" s="121"/>
      <c r="R378" s="121"/>
      <c r="S378" s="121"/>
    </row>
    <row r="379" spans="2:19">
      <c r="B379" s="120"/>
      <c r="C379" s="121"/>
      <c r="D379" s="121"/>
      <c r="E379" s="121"/>
      <c r="F379" s="121"/>
      <c r="G379" s="121"/>
      <c r="H379" s="121"/>
      <c r="I379" s="121"/>
      <c r="J379" s="121"/>
      <c r="K379" s="121"/>
      <c r="L379" s="121"/>
      <c r="M379" s="121"/>
      <c r="N379" s="121"/>
      <c r="O379" s="121"/>
      <c r="P379" s="121"/>
      <c r="Q379" s="121"/>
      <c r="R379" s="121"/>
      <c r="S379" s="121"/>
    </row>
    <row r="380" spans="2:19">
      <c r="B380" s="120"/>
      <c r="C380" s="121"/>
      <c r="D380" s="121"/>
      <c r="E380" s="121"/>
      <c r="F380" s="121"/>
      <c r="G380" s="121"/>
      <c r="H380" s="121"/>
      <c r="I380" s="121"/>
      <c r="J380" s="121"/>
      <c r="K380" s="121"/>
      <c r="L380" s="121"/>
      <c r="M380" s="121"/>
      <c r="N380" s="121"/>
      <c r="O380" s="121"/>
      <c r="P380" s="121"/>
      <c r="Q380" s="121"/>
      <c r="R380" s="121"/>
      <c r="S380" s="121"/>
    </row>
    <row r="381" spans="2:19">
      <c r="B381" s="120"/>
      <c r="C381" s="121"/>
      <c r="D381" s="121"/>
      <c r="E381" s="121"/>
      <c r="F381" s="121"/>
      <c r="G381" s="121"/>
      <c r="H381" s="121"/>
      <c r="I381" s="121"/>
      <c r="J381" s="121"/>
      <c r="K381" s="121"/>
      <c r="L381" s="121"/>
      <c r="M381" s="121"/>
      <c r="N381" s="121"/>
      <c r="O381" s="121"/>
      <c r="P381" s="121"/>
      <c r="Q381" s="121"/>
      <c r="R381" s="121"/>
      <c r="S381" s="121"/>
    </row>
    <row r="382" spans="2:19">
      <c r="B382" s="120"/>
      <c r="C382" s="121"/>
      <c r="D382" s="121"/>
      <c r="E382" s="121"/>
      <c r="F382" s="121"/>
      <c r="G382" s="121"/>
      <c r="H382" s="121"/>
      <c r="I382" s="121"/>
      <c r="J382" s="121"/>
      <c r="K382" s="121"/>
      <c r="L382" s="121"/>
      <c r="M382" s="121"/>
      <c r="N382" s="121"/>
      <c r="O382" s="121"/>
      <c r="P382" s="121"/>
      <c r="Q382" s="121"/>
      <c r="R382" s="121"/>
      <c r="S382" s="121"/>
    </row>
    <row r="383" spans="2:19">
      <c r="B383" s="120"/>
      <c r="C383" s="121"/>
      <c r="D383" s="121"/>
      <c r="E383" s="121"/>
      <c r="F383" s="121"/>
      <c r="G383" s="121"/>
      <c r="H383" s="121"/>
      <c r="I383" s="121"/>
      <c r="J383" s="121"/>
      <c r="K383" s="121"/>
      <c r="L383" s="121"/>
      <c r="M383" s="121"/>
      <c r="N383" s="121"/>
      <c r="O383" s="121"/>
      <c r="P383" s="121"/>
      <c r="Q383" s="121"/>
      <c r="R383" s="121"/>
      <c r="S383" s="121"/>
    </row>
    <row r="384" spans="2:19">
      <c r="B384" s="120"/>
      <c r="C384" s="121"/>
      <c r="D384" s="121"/>
      <c r="E384" s="121"/>
      <c r="F384" s="121"/>
      <c r="G384" s="121"/>
      <c r="H384" s="121"/>
      <c r="I384" s="121"/>
      <c r="J384" s="121"/>
      <c r="K384" s="121"/>
      <c r="L384" s="121"/>
      <c r="M384" s="121"/>
      <c r="N384" s="121"/>
      <c r="O384" s="121"/>
      <c r="P384" s="121"/>
      <c r="Q384" s="121"/>
      <c r="R384" s="121"/>
      <c r="S384" s="121"/>
    </row>
    <row r="385" spans="2:19">
      <c r="B385" s="120"/>
      <c r="C385" s="121"/>
      <c r="D385" s="121"/>
      <c r="E385" s="121"/>
      <c r="F385" s="121"/>
      <c r="G385" s="121"/>
      <c r="H385" s="121"/>
      <c r="I385" s="121"/>
      <c r="J385" s="121"/>
      <c r="K385" s="121"/>
      <c r="L385" s="121"/>
      <c r="M385" s="121"/>
      <c r="N385" s="121"/>
      <c r="O385" s="121"/>
      <c r="P385" s="121"/>
      <c r="Q385" s="121"/>
      <c r="R385" s="121"/>
      <c r="S385" s="121"/>
    </row>
    <row r="386" spans="2:19">
      <c r="B386" s="120"/>
      <c r="C386" s="121"/>
      <c r="D386" s="121"/>
      <c r="E386" s="121"/>
      <c r="F386" s="121"/>
      <c r="G386" s="121"/>
      <c r="H386" s="121"/>
      <c r="I386" s="121"/>
      <c r="J386" s="121"/>
      <c r="K386" s="121"/>
      <c r="L386" s="121"/>
      <c r="M386" s="121"/>
      <c r="N386" s="121"/>
      <c r="O386" s="121"/>
      <c r="P386" s="121"/>
      <c r="Q386" s="121"/>
      <c r="R386" s="121"/>
      <c r="S386" s="121"/>
    </row>
    <row r="387" spans="2:19">
      <c r="B387" s="120"/>
      <c r="C387" s="121"/>
      <c r="D387" s="121"/>
      <c r="E387" s="121"/>
      <c r="F387" s="121"/>
      <c r="G387" s="121"/>
      <c r="H387" s="121"/>
      <c r="I387" s="121"/>
      <c r="J387" s="121"/>
      <c r="K387" s="121"/>
      <c r="L387" s="121"/>
      <c r="M387" s="121"/>
      <c r="N387" s="121"/>
      <c r="O387" s="121"/>
      <c r="P387" s="121"/>
      <c r="Q387" s="121"/>
      <c r="R387" s="121"/>
      <c r="S387" s="121"/>
    </row>
    <row r="388" spans="2:19">
      <c r="B388" s="120"/>
      <c r="C388" s="121"/>
      <c r="D388" s="121"/>
      <c r="E388" s="121"/>
      <c r="F388" s="121"/>
      <c r="G388" s="121"/>
      <c r="H388" s="121"/>
      <c r="I388" s="121"/>
      <c r="J388" s="121"/>
      <c r="K388" s="121"/>
      <c r="L388" s="121"/>
      <c r="M388" s="121"/>
      <c r="N388" s="121"/>
      <c r="O388" s="121"/>
      <c r="P388" s="121"/>
      <c r="Q388" s="121"/>
      <c r="R388" s="121"/>
      <c r="S388" s="121"/>
    </row>
    <row r="389" spans="2:19">
      <c r="B389" s="120"/>
      <c r="C389" s="121"/>
      <c r="D389" s="121"/>
      <c r="E389" s="121"/>
      <c r="F389" s="121"/>
      <c r="G389" s="121"/>
      <c r="H389" s="121"/>
      <c r="I389" s="121"/>
      <c r="J389" s="121"/>
      <c r="K389" s="121"/>
      <c r="L389" s="121"/>
      <c r="M389" s="121"/>
      <c r="N389" s="121"/>
      <c r="O389" s="121"/>
      <c r="P389" s="121"/>
      <c r="Q389" s="121"/>
      <c r="R389" s="121"/>
      <c r="S389" s="121"/>
    </row>
    <row r="390" spans="2:19">
      <c r="B390" s="120"/>
      <c r="C390" s="121"/>
      <c r="D390" s="121"/>
      <c r="E390" s="121"/>
      <c r="F390" s="121"/>
      <c r="G390" s="121"/>
      <c r="H390" s="121"/>
      <c r="I390" s="121"/>
      <c r="J390" s="121"/>
      <c r="K390" s="121"/>
      <c r="L390" s="121"/>
      <c r="M390" s="121"/>
      <c r="N390" s="121"/>
      <c r="O390" s="121"/>
      <c r="P390" s="121"/>
      <c r="Q390" s="121"/>
      <c r="R390" s="121"/>
      <c r="S390" s="121"/>
    </row>
    <row r="391" spans="2:19">
      <c r="B391" s="120"/>
      <c r="C391" s="121"/>
      <c r="D391" s="121"/>
      <c r="E391" s="121"/>
      <c r="F391" s="121"/>
      <c r="G391" s="121"/>
      <c r="H391" s="121"/>
      <c r="I391" s="121"/>
      <c r="J391" s="121"/>
      <c r="K391" s="121"/>
      <c r="L391" s="121"/>
      <c r="M391" s="121"/>
      <c r="N391" s="121"/>
      <c r="O391" s="121"/>
      <c r="P391" s="121"/>
      <c r="Q391" s="121"/>
      <c r="R391" s="121"/>
      <c r="S391" s="121"/>
    </row>
    <row r="392" spans="2:19">
      <c r="B392" s="120"/>
      <c r="C392" s="121"/>
      <c r="D392" s="121"/>
      <c r="E392" s="121"/>
      <c r="F392" s="121"/>
      <c r="G392" s="121"/>
      <c r="H392" s="121"/>
      <c r="I392" s="121"/>
      <c r="J392" s="121"/>
      <c r="K392" s="121"/>
      <c r="L392" s="121"/>
      <c r="M392" s="121"/>
      <c r="N392" s="121"/>
      <c r="O392" s="121"/>
      <c r="P392" s="121"/>
      <c r="Q392" s="121"/>
      <c r="R392" s="121"/>
      <c r="S392" s="121"/>
    </row>
    <row r="393" spans="2:19">
      <c r="B393" s="120"/>
      <c r="C393" s="121"/>
      <c r="D393" s="121"/>
      <c r="E393" s="121"/>
      <c r="F393" s="121"/>
      <c r="G393" s="121"/>
      <c r="H393" s="121"/>
      <c r="I393" s="121"/>
      <c r="J393" s="121"/>
      <c r="K393" s="121"/>
      <c r="L393" s="121"/>
      <c r="M393" s="121"/>
      <c r="N393" s="121"/>
      <c r="O393" s="121"/>
      <c r="P393" s="121"/>
      <c r="Q393" s="121"/>
      <c r="R393" s="121"/>
      <c r="S393" s="121"/>
    </row>
    <row r="394" spans="2:19">
      <c r="B394" s="120"/>
      <c r="C394" s="121"/>
      <c r="D394" s="121"/>
      <c r="E394" s="121"/>
      <c r="F394" s="121"/>
      <c r="G394" s="121"/>
      <c r="H394" s="121"/>
      <c r="I394" s="121"/>
      <c r="J394" s="121"/>
      <c r="K394" s="121"/>
      <c r="L394" s="121"/>
      <c r="M394" s="121"/>
      <c r="N394" s="121"/>
      <c r="O394" s="121"/>
      <c r="P394" s="121"/>
      <c r="Q394" s="121"/>
      <c r="R394" s="121"/>
      <c r="S394" s="121"/>
    </row>
    <row r="395" spans="2:19">
      <c r="B395" s="120"/>
      <c r="C395" s="121"/>
      <c r="D395" s="121"/>
      <c r="E395" s="121"/>
      <c r="F395" s="121"/>
      <c r="G395" s="121"/>
      <c r="H395" s="121"/>
      <c r="I395" s="121"/>
      <c r="J395" s="121"/>
      <c r="K395" s="121"/>
      <c r="L395" s="121"/>
      <c r="M395" s="121"/>
      <c r="N395" s="121"/>
      <c r="O395" s="121"/>
      <c r="P395" s="121"/>
      <c r="Q395" s="121"/>
      <c r="R395" s="121"/>
      <c r="S395" s="121"/>
    </row>
    <row r="396" spans="2:19">
      <c r="B396" s="120"/>
      <c r="C396" s="121"/>
      <c r="D396" s="121"/>
      <c r="E396" s="121"/>
      <c r="F396" s="121"/>
      <c r="G396" s="121"/>
      <c r="H396" s="121"/>
      <c r="I396" s="121"/>
      <c r="J396" s="121"/>
      <c r="K396" s="121"/>
      <c r="L396" s="121"/>
      <c r="M396" s="121"/>
      <c r="N396" s="121"/>
      <c r="O396" s="121"/>
      <c r="P396" s="121"/>
      <c r="Q396" s="121"/>
      <c r="R396" s="121"/>
      <c r="S396" s="121"/>
    </row>
    <row r="397" spans="2:19">
      <c r="B397" s="120"/>
      <c r="C397" s="121"/>
      <c r="D397" s="121"/>
      <c r="E397" s="121"/>
      <c r="F397" s="121"/>
      <c r="G397" s="121"/>
      <c r="H397" s="121"/>
      <c r="I397" s="121"/>
      <c r="J397" s="121"/>
      <c r="K397" s="121"/>
      <c r="L397" s="121"/>
      <c r="M397" s="121"/>
      <c r="N397" s="121"/>
      <c r="O397" s="121"/>
      <c r="P397" s="121"/>
      <c r="Q397" s="121"/>
      <c r="R397" s="121"/>
      <c r="S397" s="121"/>
    </row>
    <row r="398" spans="2:19">
      <c r="B398" s="120"/>
      <c r="C398" s="121"/>
      <c r="D398" s="121"/>
      <c r="E398" s="121"/>
      <c r="F398" s="121"/>
      <c r="G398" s="121"/>
      <c r="H398" s="121"/>
      <c r="I398" s="121"/>
      <c r="J398" s="121"/>
      <c r="K398" s="121"/>
      <c r="L398" s="121"/>
      <c r="M398" s="121"/>
      <c r="N398" s="121"/>
      <c r="O398" s="121"/>
      <c r="P398" s="121"/>
      <c r="Q398" s="121"/>
      <c r="R398" s="121"/>
      <c r="S398" s="121"/>
    </row>
    <row r="399" spans="2:19">
      <c r="B399" s="120"/>
      <c r="C399" s="121"/>
      <c r="D399" s="121"/>
      <c r="E399" s="121"/>
      <c r="F399" s="121"/>
      <c r="G399" s="121"/>
      <c r="H399" s="121"/>
      <c r="I399" s="121"/>
      <c r="J399" s="121"/>
      <c r="K399" s="121"/>
      <c r="L399" s="121"/>
      <c r="M399" s="121"/>
      <c r="N399" s="121"/>
      <c r="O399" s="121"/>
      <c r="P399" s="121"/>
      <c r="Q399" s="121"/>
      <c r="R399" s="121"/>
      <c r="S399" s="121"/>
    </row>
    <row r="400" spans="2:19">
      <c r="B400" s="120"/>
      <c r="C400" s="121"/>
      <c r="D400" s="121"/>
      <c r="E400" s="121"/>
      <c r="F400" s="121"/>
      <c r="G400" s="121"/>
      <c r="H400" s="121"/>
      <c r="I400" s="121"/>
      <c r="J400" s="121"/>
      <c r="K400" s="121"/>
      <c r="L400" s="121"/>
      <c r="M400" s="121"/>
      <c r="N400" s="121"/>
      <c r="O400" s="121"/>
      <c r="P400" s="121"/>
      <c r="Q400" s="121"/>
      <c r="R400" s="121"/>
      <c r="S400" s="121"/>
    </row>
    <row r="401" spans="2:19">
      <c r="B401" s="120"/>
      <c r="C401" s="121"/>
      <c r="D401" s="121"/>
      <c r="E401" s="121"/>
      <c r="F401" s="121"/>
      <c r="G401" s="121"/>
      <c r="H401" s="121"/>
      <c r="I401" s="121"/>
      <c r="J401" s="121"/>
      <c r="K401" s="121"/>
      <c r="L401" s="121"/>
      <c r="M401" s="121"/>
      <c r="N401" s="121"/>
      <c r="O401" s="121"/>
      <c r="P401" s="121"/>
      <c r="Q401" s="121"/>
      <c r="R401" s="121"/>
      <c r="S401" s="121"/>
    </row>
    <row r="402" spans="2:19">
      <c r="B402" s="120"/>
      <c r="C402" s="121"/>
      <c r="D402" s="121"/>
      <c r="E402" s="121"/>
      <c r="F402" s="121"/>
      <c r="G402" s="121"/>
      <c r="H402" s="121"/>
      <c r="I402" s="121"/>
      <c r="J402" s="121"/>
      <c r="K402" s="121"/>
      <c r="L402" s="121"/>
      <c r="M402" s="121"/>
      <c r="N402" s="121"/>
      <c r="O402" s="121"/>
      <c r="P402" s="121"/>
      <c r="Q402" s="121"/>
      <c r="R402" s="121"/>
      <c r="S402" s="121"/>
    </row>
    <row r="403" spans="2:19">
      <c r="B403" s="120"/>
      <c r="C403" s="121"/>
      <c r="D403" s="121"/>
      <c r="E403" s="121"/>
      <c r="F403" s="121"/>
      <c r="G403" s="121"/>
      <c r="H403" s="121"/>
      <c r="I403" s="121"/>
      <c r="J403" s="121"/>
      <c r="K403" s="121"/>
      <c r="L403" s="121"/>
      <c r="M403" s="121"/>
      <c r="N403" s="121"/>
      <c r="O403" s="121"/>
      <c r="P403" s="121"/>
      <c r="Q403" s="121"/>
      <c r="R403" s="121"/>
      <c r="S403" s="121"/>
    </row>
    <row r="404" spans="2:19">
      <c r="B404" s="120"/>
      <c r="C404" s="121"/>
      <c r="D404" s="121"/>
      <c r="E404" s="121"/>
      <c r="F404" s="121"/>
      <c r="G404" s="121"/>
      <c r="H404" s="121"/>
      <c r="I404" s="121"/>
      <c r="J404" s="121"/>
      <c r="K404" s="121"/>
      <c r="L404" s="121"/>
      <c r="M404" s="121"/>
      <c r="N404" s="121"/>
      <c r="O404" s="121"/>
      <c r="P404" s="121"/>
      <c r="Q404" s="121"/>
      <c r="R404" s="121"/>
      <c r="S404" s="121"/>
    </row>
    <row r="405" spans="2:19">
      <c r="B405" s="120"/>
      <c r="C405" s="121"/>
      <c r="D405" s="121"/>
      <c r="E405" s="121"/>
      <c r="F405" s="121"/>
      <c r="G405" s="121"/>
      <c r="H405" s="121"/>
      <c r="I405" s="121"/>
      <c r="J405" s="121"/>
      <c r="K405" s="121"/>
      <c r="L405" s="121"/>
      <c r="M405" s="121"/>
      <c r="N405" s="121"/>
      <c r="O405" s="121"/>
      <c r="P405" s="121"/>
      <c r="Q405" s="121"/>
      <c r="R405" s="121"/>
      <c r="S405" s="121"/>
    </row>
    <row r="406" spans="2:19">
      <c r="B406" s="120"/>
      <c r="C406" s="121"/>
      <c r="D406" s="121"/>
      <c r="E406" s="121"/>
      <c r="F406" s="121"/>
      <c r="G406" s="121"/>
      <c r="H406" s="121"/>
      <c r="I406" s="121"/>
      <c r="J406" s="121"/>
      <c r="K406" s="121"/>
      <c r="L406" s="121"/>
      <c r="M406" s="121"/>
      <c r="N406" s="121"/>
      <c r="O406" s="121"/>
      <c r="P406" s="121"/>
      <c r="Q406" s="121"/>
      <c r="R406" s="121"/>
      <c r="S406" s="121"/>
    </row>
    <row r="407" spans="2:19">
      <c r="B407" s="120"/>
      <c r="C407" s="121"/>
      <c r="D407" s="121"/>
      <c r="E407" s="121"/>
      <c r="F407" s="121"/>
      <c r="G407" s="121"/>
      <c r="H407" s="121"/>
      <c r="I407" s="121"/>
      <c r="J407" s="121"/>
      <c r="K407" s="121"/>
      <c r="L407" s="121"/>
      <c r="M407" s="121"/>
      <c r="N407" s="121"/>
      <c r="O407" s="121"/>
      <c r="P407" s="121"/>
      <c r="Q407" s="121"/>
      <c r="R407" s="121"/>
      <c r="S407" s="121"/>
    </row>
    <row r="408" spans="2:19">
      <c r="B408" s="120"/>
      <c r="C408" s="121"/>
      <c r="D408" s="121"/>
      <c r="E408" s="121"/>
      <c r="F408" s="121"/>
      <c r="G408" s="121"/>
      <c r="H408" s="121"/>
      <c r="I408" s="121"/>
      <c r="J408" s="121"/>
      <c r="K408" s="121"/>
      <c r="L408" s="121"/>
      <c r="M408" s="121"/>
      <c r="N408" s="121"/>
      <c r="O408" s="121"/>
      <c r="P408" s="121"/>
      <c r="Q408" s="121"/>
      <c r="R408" s="121"/>
      <c r="S408" s="121"/>
    </row>
    <row r="409" spans="2:19">
      <c r="B409" s="120"/>
      <c r="C409" s="121"/>
      <c r="D409" s="121"/>
      <c r="E409" s="121"/>
      <c r="F409" s="121"/>
      <c r="G409" s="121"/>
      <c r="H409" s="121"/>
      <c r="I409" s="121"/>
      <c r="J409" s="121"/>
      <c r="K409" s="121"/>
      <c r="L409" s="121"/>
      <c r="M409" s="121"/>
      <c r="N409" s="121"/>
      <c r="O409" s="121"/>
      <c r="P409" s="121"/>
      <c r="Q409" s="121"/>
      <c r="R409" s="121"/>
      <c r="S409" s="121"/>
    </row>
    <row r="410" spans="2:19">
      <c r="B410" s="120"/>
      <c r="C410" s="121"/>
      <c r="D410" s="121"/>
      <c r="E410" s="121"/>
      <c r="F410" s="121"/>
      <c r="G410" s="121"/>
      <c r="H410" s="121"/>
      <c r="I410" s="121"/>
      <c r="J410" s="121"/>
      <c r="K410" s="121"/>
      <c r="L410" s="121"/>
      <c r="M410" s="121"/>
      <c r="N410" s="121"/>
      <c r="O410" s="121"/>
      <c r="P410" s="121"/>
      <c r="Q410" s="121"/>
      <c r="R410" s="121"/>
      <c r="S410" s="121"/>
    </row>
    <row r="411" spans="2:19">
      <c r="B411" s="120"/>
      <c r="C411" s="121"/>
      <c r="D411" s="121"/>
      <c r="E411" s="121"/>
      <c r="F411" s="121"/>
      <c r="G411" s="121"/>
      <c r="H411" s="121"/>
      <c r="I411" s="121"/>
      <c r="J411" s="121"/>
      <c r="K411" s="121"/>
      <c r="L411" s="121"/>
      <c r="M411" s="121"/>
      <c r="N411" s="121"/>
      <c r="O411" s="121"/>
      <c r="P411" s="121"/>
      <c r="Q411" s="121"/>
      <c r="R411" s="121"/>
      <c r="S411" s="121"/>
    </row>
    <row r="412" spans="2:19">
      <c r="B412" s="120"/>
      <c r="C412" s="121"/>
      <c r="D412" s="121"/>
      <c r="E412" s="121"/>
      <c r="F412" s="121"/>
      <c r="G412" s="121"/>
      <c r="H412" s="121"/>
      <c r="I412" s="121"/>
      <c r="J412" s="121"/>
      <c r="K412" s="121"/>
      <c r="L412" s="121"/>
      <c r="M412" s="121"/>
      <c r="N412" s="121"/>
      <c r="O412" s="121"/>
      <c r="P412" s="121"/>
      <c r="Q412" s="121"/>
      <c r="R412" s="121"/>
      <c r="S412" s="121"/>
    </row>
    <row r="413" spans="2:19">
      <c r="B413" s="120"/>
      <c r="C413" s="121"/>
      <c r="D413" s="121"/>
      <c r="E413" s="121"/>
      <c r="F413" s="121"/>
      <c r="G413" s="121"/>
      <c r="H413" s="121"/>
      <c r="I413" s="121"/>
      <c r="J413" s="121"/>
      <c r="K413" s="121"/>
      <c r="L413" s="121"/>
      <c r="M413" s="121"/>
      <c r="N413" s="121"/>
      <c r="O413" s="121"/>
      <c r="P413" s="121"/>
      <c r="Q413" s="121"/>
      <c r="R413" s="121"/>
      <c r="S413" s="121"/>
    </row>
    <row r="414" spans="2:19">
      <c r="B414" s="120"/>
      <c r="C414" s="121"/>
      <c r="D414" s="121"/>
      <c r="E414" s="121"/>
      <c r="F414" s="121"/>
      <c r="G414" s="121"/>
      <c r="H414" s="121"/>
      <c r="I414" s="121"/>
      <c r="J414" s="121"/>
      <c r="K414" s="121"/>
      <c r="L414" s="121"/>
      <c r="M414" s="121"/>
      <c r="N414" s="121"/>
      <c r="O414" s="121"/>
      <c r="P414" s="121"/>
      <c r="Q414" s="121"/>
      <c r="R414" s="121"/>
      <c r="S414" s="121"/>
    </row>
    <row r="415" spans="2:19">
      <c r="B415" s="120"/>
      <c r="C415" s="121"/>
      <c r="D415" s="121"/>
      <c r="E415" s="121"/>
      <c r="F415" s="121"/>
      <c r="G415" s="121"/>
      <c r="H415" s="121"/>
      <c r="I415" s="121"/>
      <c r="J415" s="121"/>
      <c r="K415" s="121"/>
      <c r="L415" s="121"/>
      <c r="M415" s="121"/>
      <c r="N415" s="121"/>
      <c r="O415" s="121"/>
      <c r="P415" s="121"/>
      <c r="Q415" s="121"/>
      <c r="R415" s="121"/>
      <c r="S415" s="121"/>
    </row>
    <row r="416" spans="2:19">
      <c r="B416" s="120"/>
      <c r="C416" s="121"/>
      <c r="D416" s="121"/>
      <c r="E416" s="121"/>
      <c r="F416" s="121"/>
      <c r="G416" s="121"/>
      <c r="H416" s="121"/>
      <c r="I416" s="121"/>
      <c r="J416" s="121"/>
      <c r="K416" s="121"/>
      <c r="L416" s="121"/>
      <c r="M416" s="121"/>
      <c r="N416" s="121"/>
      <c r="O416" s="121"/>
      <c r="P416" s="121"/>
      <c r="Q416" s="121"/>
      <c r="R416" s="121"/>
      <c r="S416" s="121"/>
    </row>
    <row r="417" spans="2:19">
      <c r="B417" s="120"/>
      <c r="C417" s="121"/>
      <c r="D417" s="121"/>
      <c r="E417" s="121"/>
      <c r="F417" s="121"/>
      <c r="G417" s="121"/>
      <c r="H417" s="121"/>
      <c r="I417" s="121"/>
      <c r="J417" s="121"/>
      <c r="K417" s="121"/>
      <c r="L417" s="121"/>
      <c r="M417" s="121"/>
      <c r="N417" s="121"/>
      <c r="O417" s="121"/>
      <c r="P417" s="121"/>
      <c r="Q417" s="121"/>
      <c r="R417" s="121"/>
      <c r="S417" s="121"/>
    </row>
    <row r="418" spans="2:19">
      <c r="B418" s="120"/>
      <c r="C418" s="121"/>
      <c r="D418" s="121"/>
      <c r="E418" s="121"/>
      <c r="F418" s="121"/>
      <c r="G418" s="121"/>
      <c r="H418" s="121"/>
      <c r="I418" s="121"/>
      <c r="J418" s="121"/>
      <c r="K418" s="121"/>
      <c r="L418" s="121"/>
      <c r="M418" s="121"/>
      <c r="N418" s="121"/>
      <c r="O418" s="121"/>
      <c r="P418" s="121"/>
      <c r="Q418" s="121"/>
      <c r="R418" s="121"/>
      <c r="S418" s="121"/>
    </row>
    <row r="419" spans="2:19">
      <c r="B419" s="120"/>
      <c r="C419" s="121"/>
      <c r="D419" s="121"/>
      <c r="E419" s="121"/>
      <c r="F419" s="121"/>
      <c r="G419" s="121"/>
      <c r="H419" s="121"/>
      <c r="I419" s="121"/>
      <c r="J419" s="121"/>
      <c r="K419" s="121"/>
      <c r="L419" s="121"/>
      <c r="M419" s="121"/>
      <c r="N419" s="121"/>
      <c r="O419" s="121"/>
      <c r="P419" s="121"/>
      <c r="Q419" s="121"/>
      <c r="R419" s="121"/>
      <c r="S419" s="121"/>
    </row>
    <row r="420" spans="2:19">
      <c r="B420" s="120"/>
      <c r="C420" s="121"/>
      <c r="D420" s="121"/>
      <c r="E420" s="121"/>
      <c r="F420" s="121"/>
      <c r="G420" s="121"/>
      <c r="H420" s="121"/>
      <c r="I420" s="121"/>
      <c r="J420" s="121"/>
      <c r="K420" s="121"/>
      <c r="L420" s="121"/>
      <c r="M420" s="121"/>
      <c r="N420" s="121"/>
      <c r="O420" s="121"/>
      <c r="P420" s="121"/>
      <c r="Q420" s="121"/>
      <c r="R420" s="121"/>
      <c r="S420" s="121"/>
    </row>
    <row r="421" spans="2:19">
      <c r="B421" s="120"/>
      <c r="C421" s="121"/>
      <c r="D421" s="121"/>
      <c r="E421" s="121"/>
      <c r="F421" s="121"/>
      <c r="G421" s="121"/>
      <c r="H421" s="121"/>
      <c r="I421" s="121"/>
      <c r="J421" s="121"/>
      <c r="K421" s="121"/>
      <c r="L421" s="121"/>
      <c r="M421" s="121"/>
      <c r="N421" s="121"/>
      <c r="O421" s="121"/>
      <c r="P421" s="121"/>
      <c r="Q421" s="121"/>
      <c r="R421" s="121"/>
      <c r="S421" s="121"/>
    </row>
    <row r="422" spans="2:19">
      <c r="B422" s="120"/>
      <c r="C422" s="121"/>
      <c r="D422" s="121"/>
      <c r="E422" s="121"/>
      <c r="F422" s="121"/>
      <c r="G422" s="121"/>
      <c r="H422" s="121"/>
      <c r="I422" s="121"/>
      <c r="J422" s="121"/>
      <c r="K422" s="121"/>
      <c r="L422" s="121"/>
      <c r="M422" s="121"/>
      <c r="N422" s="121"/>
      <c r="O422" s="121"/>
      <c r="P422" s="121"/>
      <c r="Q422" s="121"/>
      <c r="R422" s="121"/>
      <c r="S422" s="121"/>
    </row>
    <row r="423" spans="2:19">
      <c r="B423" s="120"/>
      <c r="C423" s="121"/>
      <c r="D423" s="121"/>
      <c r="E423" s="121"/>
      <c r="F423" s="121"/>
      <c r="G423" s="121"/>
      <c r="H423" s="121"/>
      <c r="I423" s="121"/>
      <c r="J423" s="121"/>
      <c r="K423" s="121"/>
      <c r="L423" s="121"/>
      <c r="M423" s="121"/>
      <c r="N423" s="121"/>
      <c r="O423" s="121"/>
      <c r="P423" s="121"/>
      <c r="Q423" s="121"/>
      <c r="R423" s="121"/>
      <c r="S423" s="121"/>
    </row>
    <row r="424" spans="2:19">
      <c r="B424" s="120"/>
      <c r="C424" s="121"/>
      <c r="D424" s="121"/>
      <c r="E424" s="121"/>
      <c r="F424" s="121"/>
      <c r="G424" s="121"/>
      <c r="H424" s="121"/>
      <c r="I424" s="121"/>
      <c r="J424" s="121"/>
      <c r="K424" s="121"/>
      <c r="L424" s="121"/>
      <c r="M424" s="121"/>
      <c r="N424" s="121"/>
      <c r="O424" s="121"/>
      <c r="P424" s="121"/>
      <c r="Q424" s="121"/>
      <c r="R424" s="121"/>
      <c r="S424" s="121"/>
    </row>
    <row r="425" spans="2:19">
      <c r="B425" s="120"/>
      <c r="C425" s="121"/>
      <c r="D425" s="121"/>
      <c r="E425" s="121"/>
      <c r="F425" s="121"/>
      <c r="G425" s="121"/>
      <c r="H425" s="121"/>
      <c r="I425" s="121"/>
      <c r="J425" s="121"/>
      <c r="K425" s="121"/>
      <c r="L425" s="121"/>
      <c r="M425" s="121"/>
      <c r="N425" s="121"/>
      <c r="O425" s="121"/>
      <c r="P425" s="121"/>
      <c r="Q425" s="121"/>
      <c r="R425" s="121"/>
      <c r="S425" s="121"/>
    </row>
    <row r="426" spans="2:19">
      <c r="B426" s="120"/>
      <c r="C426" s="121"/>
      <c r="D426" s="121"/>
      <c r="E426" s="121"/>
      <c r="F426" s="121"/>
      <c r="G426" s="121"/>
      <c r="H426" s="121"/>
      <c r="I426" s="121"/>
      <c r="J426" s="121"/>
      <c r="K426" s="121"/>
      <c r="L426" s="121"/>
      <c r="M426" s="121"/>
      <c r="N426" s="121"/>
      <c r="O426" s="121"/>
      <c r="P426" s="121"/>
      <c r="Q426" s="121"/>
      <c r="R426" s="121"/>
      <c r="S426" s="121"/>
    </row>
    <row r="427" spans="2:19">
      <c r="B427" s="120"/>
      <c r="C427" s="121"/>
      <c r="D427" s="121"/>
      <c r="E427" s="121"/>
      <c r="F427" s="121"/>
      <c r="G427" s="121"/>
      <c r="H427" s="121"/>
      <c r="I427" s="121"/>
      <c r="J427" s="121"/>
      <c r="K427" s="121"/>
      <c r="L427" s="121"/>
      <c r="M427" s="121"/>
      <c r="N427" s="121"/>
      <c r="O427" s="121"/>
      <c r="P427" s="121"/>
      <c r="Q427" s="121"/>
      <c r="R427" s="121"/>
      <c r="S427" s="121"/>
    </row>
    <row r="428" spans="2:19">
      <c r="B428" s="120"/>
      <c r="C428" s="121"/>
      <c r="D428" s="121"/>
      <c r="E428" s="121"/>
      <c r="F428" s="121"/>
      <c r="G428" s="121"/>
      <c r="H428" s="121"/>
      <c r="I428" s="121"/>
      <c r="J428" s="121"/>
      <c r="K428" s="121"/>
      <c r="L428" s="121"/>
      <c r="M428" s="121"/>
      <c r="N428" s="121"/>
      <c r="O428" s="121"/>
      <c r="P428" s="121"/>
      <c r="Q428" s="121"/>
      <c r="R428" s="121"/>
      <c r="S428" s="121"/>
    </row>
    <row r="429" spans="2:19">
      <c r="B429" s="120"/>
      <c r="C429" s="121"/>
      <c r="D429" s="121"/>
      <c r="E429" s="121"/>
      <c r="F429" s="121"/>
      <c r="G429" s="121"/>
      <c r="H429" s="121"/>
      <c r="I429" s="121"/>
      <c r="J429" s="121"/>
      <c r="K429" s="121"/>
      <c r="L429" s="121"/>
      <c r="M429" s="121"/>
      <c r="N429" s="121"/>
      <c r="O429" s="121"/>
      <c r="P429" s="121"/>
      <c r="Q429" s="121"/>
      <c r="R429" s="121"/>
      <c r="S429" s="121"/>
    </row>
    <row r="430" spans="2:19">
      <c r="B430" s="120"/>
      <c r="C430" s="121"/>
      <c r="D430" s="121"/>
      <c r="E430" s="121"/>
      <c r="F430" s="121"/>
      <c r="G430" s="121"/>
      <c r="H430" s="121"/>
      <c r="I430" s="121"/>
      <c r="J430" s="121"/>
      <c r="K430" s="121"/>
      <c r="L430" s="121"/>
      <c r="M430" s="121"/>
      <c r="N430" s="121"/>
      <c r="O430" s="121"/>
      <c r="P430" s="121"/>
      <c r="Q430" s="121"/>
      <c r="R430" s="121"/>
      <c r="S430" s="121"/>
    </row>
    <row r="431" spans="2:19">
      <c r="B431" s="120"/>
      <c r="C431" s="121"/>
      <c r="D431" s="121"/>
      <c r="E431" s="121"/>
      <c r="F431" s="121"/>
      <c r="G431" s="121"/>
      <c r="H431" s="121"/>
      <c r="I431" s="121"/>
      <c r="J431" s="121"/>
      <c r="K431" s="121"/>
      <c r="L431" s="121"/>
      <c r="M431" s="121"/>
      <c r="N431" s="121"/>
      <c r="O431" s="121"/>
      <c r="P431" s="121"/>
      <c r="Q431" s="121"/>
      <c r="R431" s="121"/>
      <c r="S431" s="121"/>
    </row>
    <row r="432" spans="2:19">
      <c r="B432" s="120"/>
      <c r="C432" s="121"/>
      <c r="D432" s="121"/>
      <c r="E432" s="121"/>
      <c r="F432" s="121"/>
      <c r="G432" s="121"/>
      <c r="H432" s="121"/>
      <c r="I432" s="121"/>
      <c r="J432" s="121"/>
      <c r="K432" s="121"/>
      <c r="L432" s="121"/>
      <c r="M432" s="121"/>
      <c r="N432" s="121"/>
      <c r="O432" s="121"/>
      <c r="P432" s="121"/>
      <c r="Q432" s="121"/>
      <c r="R432" s="121"/>
      <c r="S432" s="121"/>
    </row>
    <row r="433" spans="2:19">
      <c r="B433" s="120"/>
      <c r="C433" s="121"/>
      <c r="D433" s="121"/>
      <c r="E433" s="121"/>
      <c r="F433" s="121"/>
      <c r="G433" s="121"/>
      <c r="H433" s="121"/>
      <c r="I433" s="121"/>
      <c r="J433" s="121"/>
      <c r="K433" s="121"/>
      <c r="L433" s="121"/>
      <c r="M433" s="121"/>
      <c r="N433" s="121"/>
      <c r="O433" s="121"/>
      <c r="P433" s="121"/>
      <c r="Q433" s="121"/>
      <c r="R433" s="121"/>
      <c r="S433" s="121"/>
    </row>
    <row r="434" spans="2:19">
      <c r="B434" s="120"/>
      <c r="C434" s="121"/>
      <c r="D434" s="121"/>
      <c r="E434" s="121"/>
      <c r="F434" s="121"/>
      <c r="G434" s="121"/>
      <c r="H434" s="121"/>
      <c r="I434" s="121"/>
      <c r="J434" s="121"/>
      <c r="K434" s="121"/>
      <c r="L434" s="121"/>
      <c r="M434" s="121"/>
      <c r="N434" s="121"/>
      <c r="O434" s="121"/>
      <c r="P434" s="121"/>
      <c r="Q434" s="121"/>
      <c r="R434" s="121"/>
      <c r="S434" s="121"/>
    </row>
    <row r="435" spans="2:19">
      <c r="B435" s="120"/>
      <c r="C435" s="121"/>
      <c r="D435" s="121"/>
      <c r="E435" s="121"/>
      <c r="F435" s="121"/>
      <c r="G435" s="121"/>
      <c r="H435" s="121"/>
      <c r="I435" s="121"/>
      <c r="J435" s="121"/>
      <c r="K435" s="121"/>
      <c r="L435" s="121"/>
      <c r="M435" s="121"/>
      <c r="N435" s="121"/>
      <c r="O435" s="121"/>
      <c r="P435" s="121"/>
      <c r="Q435" s="121"/>
      <c r="R435" s="121"/>
      <c r="S435" s="121"/>
    </row>
    <row r="436" spans="2:19">
      <c r="B436" s="120"/>
      <c r="C436" s="121"/>
      <c r="D436" s="121"/>
      <c r="E436" s="121"/>
      <c r="F436" s="121"/>
      <c r="G436" s="121"/>
      <c r="H436" s="121"/>
      <c r="I436" s="121"/>
      <c r="J436" s="121"/>
      <c r="K436" s="121"/>
      <c r="L436" s="121"/>
      <c r="M436" s="121"/>
      <c r="N436" s="121"/>
      <c r="O436" s="121"/>
      <c r="P436" s="121"/>
      <c r="Q436" s="121"/>
      <c r="R436" s="121"/>
      <c r="S436" s="121"/>
    </row>
    <row r="437" spans="2:19">
      <c r="B437" s="120"/>
      <c r="C437" s="121"/>
      <c r="D437" s="121"/>
      <c r="E437" s="121"/>
      <c r="F437" s="121"/>
      <c r="G437" s="121"/>
      <c r="H437" s="121"/>
      <c r="I437" s="121"/>
      <c r="J437" s="121"/>
      <c r="K437" s="121"/>
      <c r="L437" s="121"/>
      <c r="M437" s="121"/>
      <c r="N437" s="121"/>
      <c r="O437" s="121"/>
      <c r="P437" s="121"/>
      <c r="Q437" s="121"/>
      <c r="R437" s="121"/>
      <c r="S437" s="121"/>
    </row>
    <row r="438" spans="2:19">
      <c r="B438" s="120"/>
      <c r="C438" s="121"/>
      <c r="D438" s="121"/>
      <c r="E438" s="121"/>
      <c r="F438" s="121"/>
      <c r="G438" s="121"/>
      <c r="H438" s="121"/>
      <c r="I438" s="121"/>
      <c r="J438" s="121"/>
      <c r="K438" s="121"/>
      <c r="L438" s="121"/>
      <c r="M438" s="121"/>
      <c r="N438" s="121"/>
      <c r="O438" s="121"/>
      <c r="P438" s="121"/>
      <c r="Q438" s="121"/>
      <c r="R438" s="121"/>
      <c r="S438" s="121"/>
    </row>
    <row r="439" spans="2:19">
      <c r="B439" s="120"/>
      <c r="C439" s="121"/>
      <c r="D439" s="121"/>
      <c r="E439" s="121"/>
      <c r="F439" s="121"/>
      <c r="G439" s="121"/>
      <c r="H439" s="121"/>
      <c r="I439" s="121"/>
      <c r="J439" s="121"/>
      <c r="K439" s="121"/>
      <c r="L439" s="121"/>
      <c r="M439" s="121"/>
      <c r="N439" s="121"/>
      <c r="O439" s="121"/>
      <c r="P439" s="121"/>
      <c r="Q439" s="121"/>
      <c r="R439" s="121"/>
      <c r="S439" s="121"/>
    </row>
    <row r="440" spans="2:19">
      <c r="B440" s="120"/>
      <c r="C440" s="121"/>
      <c r="D440" s="121"/>
      <c r="E440" s="121"/>
      <c r="F440" s="121"/>
      <c r="G440" s="121"/>
      <c r="H440" s="121"/>
      <c r="I440" s="121"/>
      <c r="J440" s="121"/>
      <c r="K440" s="121"/>
      <c r="L440" s="121"/>
      <c r="M440" s="121"/>
      <c r="N440" s="121"/>
      <c r="O440" s="121"/>
      <c r="P440" s="121"/>
      <c r="Q440" s="121"/>
      <c r="R440" s="121"/>
      <c r="S440" s="121"/>
    </row>
    <row r="441" spans="2:19">
      <c r="B441" s="120"/>
      <c r="C441" s="121"/>
      <c r="D441" s="121"/>
      <c r="E441" s="121"/>
      <c r="F441" s="121"/>
      <c r="G441" s="121"/>
      <c r="H441" s="121"/>
      <c r="I441" s="121"/>
      <c r="J441" s="121"/>
      <c r="K441" s="121"/>
      <c r="L441" s="121"/>
      <c r="M441" s="121"/>
      <c r="N441" s="121"/>
      <c r="O441" s="121"/>
      <c r="P441" s="121"/>
      <c r="Q441" s="121"/>
      <c r="R441" s="121"/>
      <c r="S441" s="121"/>
    </row>
    <row r="442" spans="2:19">
      <c r="B442" s="120"/>
      <c r="C442" s="121"/>
      <c r="D442" s="121"/>
      <c r="E442" s="121"/>
      <c r="F442" s="121"/>
      <c r="G442" s="121"/>
      <c r="H442" s="121"/>
      <c r="I442" s="121"/>
      <c r="J442" s="121"/>
      <c r="K442" s="121"/>
      <c r="L442" s="121"/>
      <c r="M442" s="121"/>
      <c r="N442" s="121"/>
      <c r="O442" s="121"/>
      <c r="P442" s="121"/>
      <c r="Q442" s="121"/>
      <c r="R442" s="121"/>
      <c r="S442" s="121"/>
    </row>
    <row r="443" spans="2:19">
      <c r="B443" s="120"/>
      <c r="C443" s="121"/>
      <c r="D443" s="121"/>
      <c r="E443" s="121"/>
      <c r="F443" s="121"/>
      <c r="G443" s="121"/>
      <c r="H443" s="121"/>
      <c r="I443" s="121"/>
      <c r="J443" s="121"/>
      <c r="K443" s="121"/>
      <c r="L443" s="121"/>
      <c r="M443" s="121"/>
      <c r="N443" s="121"/>
      <c r="O443" s="121"/>
      <c r="P443" s="121"/>
      <c r="Q443" s="121"/>
      <c r="R443" s="121"/>
      <c r="S443" s="121"/>
    </row>
    <row r="444" spans="2:19">
      <c r="B444" s="120"/>
      <c r="C444" s="121"/>
      <c r="D444" s="121"/>
      <c r="E444" s="121"/>
      <c r="F444" s="121"/>
      <c r="G444" s="121"/>
      <c r="H444" s="121"/>
      <c r="I444" s="121"/>
      <c r="J444" s="121"/>
      <c r="K444" s="121"/>
      <c r="L444" s="121"/>
      <c r="M444" s="121"/>
      <c r="N444" s="121"/>
      <c r="O444" s="121"/>
      <c r="P444" s="121"/>
      <c r="Q444" s="121"/>
      <c r="R444" s="121"/>
      <c r="S444" s="121"/>
    </row>
    <row r="445" spans="2:19">
      <c r="B445" s="120"/>
      <c r="C445" s="121"/>
      <c r="D445" s="121"/>
      <c r="E445" s="121"/>
      <c r="F445" s="121"/>
      <c r="G445" s="121"/>
      <c r="H445" s="121"/>
      <c r="I445" s="121"/>
      <c r="J445" s="121"/>
      <c r="K445" s="121"/>
      <c r="L445" s="121"/>
      <c r="M445" s="121"/>
      <c r="N445" s="121"/>
      <c r="O445" s="121"/>
      <c r="P445" s="121"/>
      <c r="Q445" s="121"/>
      <c r="R445" s="121"/>
      <c r="S445" s="121"/>
    </row>
    <row r="446" spans="2:19">
      <c r="B446" s="120"/>
      <c r="C446" s="121"/>
      <c r="D446" s="121"/>
      <c r="E446" s="121"/>
      <c r="F446" s="121"/>
      <c r="G446" s="121"/>
      <c r="H446" s="121"/>
      <c r="I446" s="121"/>
      <c r="J446" s="121"/>
      <c r="K446" s="121"/>
      <c r="L446" s="121"/>
      <c r="M446" s="121"/>
      <c r="N446" s="121"/>
      <c r="O446" s="121"/>
      <c r="P446" s="121"/>
      <c r="Q446" s="121"/>
      <c r="R446" s="121"/>
      <c r="S446" s="121"/>
    </row>
    <row r="447" spans="2:19">
      <c r="B447" s="120"/>
      <c r="C447" s="121"/>
      <c r="D447" s="121"/>
      <c r="E447" s="121"/>
      <c r="F447" s="121"/>
      <c r="G447" s="121"/>
      <c r="H447" s="121"/>
      <c r="I447" s="121"/>
      <c r="J447" s="121"/>
      <c r="K447" s="121"/>
      <c r="L447" s="121"/>
      <c r="M447" s="121"/>
      <c r="N447" s="121"/>
      <c r="O447" s="121"/>
      <c r="P447" s="121"/>
      <c r="Q447" s="121"/>
      <c r="R447" s="121"/>
      <c r="S447" s="121"/>
    </row>
    <row r="448" spans="2:19">
      <c r="B448" s="120"/>
      <c r="C448" s="121"/>
      <c r="D448" s="121"/>
      <c r="E448" s="121"/>
      <c r="F448" s="121"/>
      <c r="G448" s="121"/>
      <c r="H448" s="121"/>
      <c r="I448" s="121"/>
      <c r="J448" s="121"/>
      <c r="K448" s="121"/>
      <c r="L448" s="121"/>
      <c r="M448" s="121"/>
      <c r="N448" s="121"/>
      <c r="O448" s="121"/>
      <c r="P448" s="121"/>
      <c r="Q448" s="121"/>
      <c r="R448" s="121"/>
      <c r="S448" s="121"/>
    </row>
    <row r="449" spans="2:19">
      <c r="B449" s="120"/>
      <c r="C449" s="121"/>
      <c r="D449" s="121"/>
      <c r="E449" s="121"/>
      <c r="F449" s="121"/>
      <c r="G449" s="121"/>
      <c r="H449" s="121"/>
      <c r="I449" s="121"/>
      <c r="J449" s="121"/>
      <c r="K449" s="121"/>
      <c r="L449" s="121"/>
      <c r="M449" s="121"/>
      <c r="N449" s="121"/>
      <c r="O449" s="121"/>
      <c r="P449" s="121"/>
      <c r="Q449" s="121"/>
      <c r="R449" s="121"/>
      <c r="S449" s="121"/>
    </row>
    <row r="450" spans="2:19">
      <c r="B450" s="120"/>
      <c r="C450" s="121"/>
      <c r="D450" s="121"/>
      <c r="E450" s="121"/>
      <c r="F450" s="121"/>
      <c r="G450" s="121"/>
      <c r="H450" s="121"/>
      <c r="I450" s="121"/>
      <c r="J450" s="121"/>
      <c r="K450" s="121"/>
      <c r="L450" s="121"/>
      <c r="M450" s="121"/>
      <c r="N450" s="121"/>
      <c r="O450" s="121"/>
      <c r="P450" s="121"/>
      <c r="Q450" s="121"/>
      <c r="R450" s="121"/>
      <c r="S450" s="121"/>
    </row>
    <row r="451" spans="2:19">
      <c r="B451" s="120"/>
      <c r="C451" s="121"/>
      <c r="D451" s="121"/>
      <c r="E451" s="121"/>
      <c r="F451" s="121"/>
      <c r="G451" s="121"/>
      <c r="H451" s="121"/>
      <c r="I451" s="121"/>
      <c r="J451" s="121"/>
      <c r="K451" s="121"/>
      <c r="L451" s="121"/>
      <c r="M451" s="121"/>
      <c r="N451" s="121"/>
      <c r="O451" s="121"/>
      <c r="P451" s="121"/>
      <c r="Q451" s="121"/>
      <c r="R451" s="121"/>
      <c r="S451" s="121"/>
    </row>
    <row r="452" spans="2:19">
      <c r="B452" s="120"/>
      <c r="C452" s="121"/>
      <c r="D452" s="121"/>
      <c r="E452" s="121"/>
      <c r="F452" s="121"/>
      <c r="G452" s="121"/>
      <c r="H452" s="121"/>
      <c r="I452" s="121"/>
      <c r="J452" s="121"/>
      <c r="K452" s="121"/>
      <c r="L452" s="121"/>
      <c r="M452" s="121"/>
      <c r="N452" s="121"/>
      <c r="O452" s="121"/>
      <c r="P452" s="121"/>
      <c r="Q452" s="121"/>
      <c r="R452" s="121"/>
      <c r="S452" s="121"/>
    </row>
    <row r="453" spans="2:19">
      <c r="B453" s="120"/>
      <c r="C453" s="121"/>
      <c r="D453" s="121"/>
      <c r="E453" s="121"/>
      <c r="F453" s="121"/>
      <c r="G453" s="121"/>
      <c r="H453" s="121"/>
      <c r="I453" s="121"/>
      <c r="J453" s="121"/>
      <c r="K453" s="121"/>
      <c r="L453" s="121"/>
      <c r="M453" s="121"/>
      <c r="N453" s="121"/>
      <c r="O453" s="121"/>
      <c r="P453" s="121"/>
      <c r="Q453" s="121"/>
      <c r="R453" s="121"/>
      <c r="S453" s="121"/>
    </row>
    <row r="454" spans="2:19">
      <c r="B454" s="120"/>
      <c r="C454" s="121"/>
      <c r="D454" s="121"/>
      <c r="E454" s="121"/>
      <c r="F454" s="121"/>
      <c r="G454" s="121"/>
      <c r="H454" s="121"/>
      <c r="I454" s="121"/>
      <c r="J454" s="121"/>
      <c r="K454" s="121"/>
      <c r="L454" s="121"/>
      <c r="M454" s="121"/>
      <c r="N454" s="121"/>
      <c r="O454" s="121"/>
      <c r="P454" s="121"/>
      <c r="Q454" s="121"/>
      <c r="R454" s="121"/>
      <c r="S454" s="121"/>
    </row>
    <row r="455" spans="2:19">
      <c r="B455" s="120"/>
      <c r="C455" s="121"/>
      <c r="D455" s="121"/>
      <c r="E455" s="121"/>
      <c r="F455" s="121"/>
      <c r="G455" s="121"/>
      <c r="H455" s="121"/>
      <c r="I455" s="121"/>
      <c r="J455" s="121"/>
      <c r="K455" s="121"/>
      <c r="L455" s="121"/>
      <c r="M455" s="121"/>
      <c r="N455" s="121"/>
      <c r="O455" s="121"/>
      <c r="P455" s="121"/>
      <c r="Q455" s="121"/>
      <c r="R455" s="121"/>
      <c r="S455" s="121"/>
    </row>
    <row r="456" spans="2:19">
      <c r="B456" s="120"/>
      <c r="C456" s="121"/>
      <c r="D456" s="121"/>
      <c r="E456" s="121"/>
      <c r="F456" s="121"/>
      <c r="G456" s="121"/>
      <c r="H456" s="121"/>
      <c r="I456" s="121"/>
      <c r="J456" s="121"/>
      <c r="K456" s="121"/>
      <c r="L456" s="121"/>
      <c r="M456" s="121"/>
      <c r="N456" s="121"/>
      <c r="O456" s="121"/>
      <c r="P456" s="121"/>
      <c r="Q456" s="121"/>
      <c r="R456" s="121"/>
      <c r="S456" s="121"/>
    </row>
    <row r="457" spans="2:19">
      <c r="B457" s="120"/>
      <c r="C457" s="121"/>
      <c r="D457" s="121"/>
      <c r="E457" s="121"/>
      <c r="F457" s="121"/>
      <c r="G457" s="121"/>
      <c r="H457" s="121"/>
      <c r="I457" s="121"/>
      <c r="J457" s="121"/>
      <c r="K457" s="121"/>
      <c r="L457" s="121"/>
      <c r="M457" s="121"/>
      <c r="N457" s="121"/>
      <c r="O457" s="121"/>
      <c r="P457" s="121"/>
      <c r="Q457" s="121"/>
      <c r="R457" s="121"/>
      <c r="S457" s="121"/>
    </row>
    <row r="458" spans="2:19">
      <c r="B458" s="120"/>
      <c r="C458" s="121"/>
      <c r="D458" s="121"/>
      <c r="E458" s="121"/>
      <c r="F458" s="121"/>
      <c r="G458" s="121"/>
      <c r="H458" s="121"/>
      <c r="I458" s="121"/>
      <c r="J458" s="121"/>
      <c r="K458" s="121"/>
      <c r="L458" s="121"/>
      <c r="M458" s="121"/>
      <c r="N458" s="121"/>
      <c r="O458" s="121"/>
      <c r="P458" s="121"/>
      <c r="Q458" s="121"/>
      <c r="R458" s="121"/>
      <c r="S458" s="121"/>
    </row>
    <row r="459" spans="2:19">
      <c r="B459" s="120"/>
      <c r="C459" s="121"/>
      <c r="D459" s="121"/>
      <c r="E459" s="121"/>
      <c r="F459" s="121"/>
      <c r="G459" s="121"/>
      <c r="H459" s="121"/>
      <c r="I459" s="121"/>
      <c r="J459" s="121"/>
      <c r="K459" s="121"/>
      <c r="L459" s="121"/>
      <c r="M459" s="121"/>
      <c r="N459" s="121"/>
      <c r="O459" s="121"/>
      <c r="P459" s="121"/>
      <c r="Q459" s="121"/>
      <c r="R459" s="121"/>
      <c r="S459" s="121"/>
    </row>
    <row r="460" spans="2:19">
      <c r="B460" s="120"/>
      <c r="C460" s="121"/>
      <c r="D460" s="121"/>
      <c r="E460" s="121"/>
      <c r="F460" s="121"/>
      <c r="G460" s="121"/>
      <c r="H460" s="121"/>
      <c r="I460" s="121"/>
      <c r="J460" s="121"/>
      <c r="K460" s="121"/>
      <c r="L460" s="121"/>
      <c r="M460" s="121"/>
      <c r="N460" s="121"/>
      <c r="O460" s="121"/>
      <c r="P460" s="121"/>
      <c r="Q460" s="121"/>
      <c r="R460" s="121"/>
      <c r="S460" s="121"/>
    </row>
    <row r="461" spans="2:19">
      <c r="B461" s="120"/>
      <c r="C461" s="121"/>
      <c r="D461" s="121"/>
      <c r="E461" s="121"/>
      <c r="F461" s="121"/>
      <c r="G461" s="121"/>
      <c r="H461" s="121"/>
      <c r="I461" s="121"/>
      <c r="J461" s="121"/>
      <c r="K461" s="121"/>
      <c r="L461" s="121"/>
      <c r="M461" s="121"/>
      <c r="N461" s="121"/>
      <c r="O461" s="121"/>
      <c r="P461" s="121"/>
      <c r="Q461" s="121"/>
      <c r="R461" s="121"/>
      <c r="S461" s="121"/>
    </row>
    <row r="462" spans="2:19">
      <c r="B462" s="120"/>
      <c r="C462" s="121"/>
      <c r="D462" s="121"/>
      <c r="E462" s="121"/>
      <c r="F462" s="121"/>
      <c r="G462" s="121"/>
      <c r="H462" s="121"/>
      <c r="I462" s="121"/>
      <c r="J462" s="121"/>
      <c r="K462" s="121"/>
      <c r="L462" s="121"/>
      <c r="M462" s="121"/>
      <c r="N462" s="121"/>
      <c r="O462" s="121"/>
      <c r="P462" s="121"/>
      <c r="Q462" s="121"/>
      <c r="R462" s="121"/>
      <c r="S462" s="121"/>
    </row>
    <row r="463" spans="2:19">
      <c r="B463" s="120"/>
      <c r="C463" s="121"/>
      <c r="D463" s="121"/>
      <c r="E463" s="121"/>
      <c r="F463" s="121"/>
      <c r="G463" s="121"/>
      <c r="H463" s="121"/>
      <c r="I463" s="121"/>
      <c r="J463" s="121"/>
      <c r="K463" s="121"/>
      <c r="L463" s="121"/>
      <c r="M463" s="121"/>
      <c r="N463" s="121"/>
      <c r="O463" s="121"/>
      <c r="P463" s="121"/>
      <c r="Q463" s="121"/>
      <c r="R463" s="121"/>
      <c r="S463" s="121"/>
    </row>
    <row r="464" spans="2:19">
      <c r="B464" s="120"/>
      <c r="C464" s="121"/>
      <c r="D464" s="121"/>
      <c r="E464" s="121"/>
      <c r="F464" s="121"/>
      <c r="G464" s="121"/>
      <c r="H464" s="121"/>
      <c r="I464" s="121"/>
      <c r="J464" s="121"/>
      <c r="K464" s="121"/>
      <c r="L464" s="121"/>
      <c r="M464" s="121"/>
      <c r="N464" s="121"/>
      <c r="O464" s="121"/>
      <c r="P464" s="121"/>
      <c r="Q464" s="121"/>
      <c r="R464" s="121"/>
      <c r="S464" s="121"/>
    </row>
    <row r="465" spans="2:19">
      <c r="B465" s="120"/>
      <c r="C465" s="121"/>
      <c r="D465" s="121"/>
      <c r="E465" s="121"/>
      <c r="F465" s="121"/>
      <c r="G465" s="121"/>
      <c r="H465" s="121"/>
      <c r="I465" s="121"/>
      <c r="J465" s="121"/>
      <c r="K465" s="121"/>
      <c r="L465" s="121"/>
      <c r="M465" s="121"/>
      <c r="N465" s="121"/>
      <c r="O465" s="121"/>
      <c r="P465" s="121"/>
      <c r="Q465" s="121"/>
      <c r="R465" s="121"/>
      <c r="S465" s="121"/>
    </row>
    <row r="466" spans="2:19">
      <c r="B466" s="120"/>
      <c r="C466" s="121"/>
      <c r="D466" s="121"/>
      <c r="E466" s="121"/>
      <c r="F466" s="121"/>
      <c r="G466" s="121"/>
      <c r="H466" s="121"/>
      <c r="I466" s="121"/>
      <c r="J466" s="121"/>
      <c r="K466" s="121"/>
      <c r="L466" s="121"/>
      <c r="M466" s="121"/>
      <c r="N466" s="121"/>
      <c r="O466" s="121"/>
      <c r="P466" s="121"/>
      <c r="Q466" s="121"/>
      <c r="R466" s="121"/>
      <c r="S466" s="121"/>
    </row>
    <row r="467" spans="2:19">
      <c r="B467" s="120"/>
      <c r="C467" s="121"/>
      <c r="D467" s="121"/>
      <c r="E467" s="121"/>
      <c r="F467" s="121"/>
      <c r="G467" s="121"/>
      <c r="H467" s="121"/>
      <c r="I467" s="121"/>
      <c r="J467" s="121"/>
      <c r="K467" s="121"/>
      <c r="L467" s="121"/>
      <c r="M467" s="121"/>
      <c r="N467" s="121"/>
      <c r="O467" s="121"/>
      <c r="P467" s="121"/>
      <c r="Q467" s="121"/>
      <c r="R467" s="121"/>
      <c r="S467" s="121"/>
    </row>
    <row r="468" spans="2:19">
      <c r="B468" s="120"/>
      <c r="C468" s="121"/>
      <c r="D468" s="121"/>
      <c r="E468" s="121"/>
      <c r="F468" s="121"/>
      <c r="G468" s="121"/>
      <c r="H468" s="121"/>
      <c r="I468" s="121"/>
      <c r="J468" s="121"/>
      <c r="K468" s="121"/>
      <c r="L468" s="121"/>
      <c r="M468" s="121"/>
      <c r="N468" s="121"/>
      <c r="O468" s="121"/>
      <c r="P468" s="121"/>
      <c r="Q468" s="121"/>
      <c r="R468" s="121"/>
      <c r="S468" s="121"/>
    </row>
    <row r="469" spans="2:19">
      <c r="B469" s="120"/>
      <c r="C469" s="121"/>
      <c r="D469" s="121"/>
      <c r="E469" s="121"/>
      <c r="F469" s="121"/>
      <c r="G469" s="121"/>
      <c r="H469" s="121"/>
      <c r="I469" s="121"/>
      <c r="J469" s="121"/>
      <c r="K469" s="121"/>
      <c r="L469" s="121"/>
      <c r="M469" s="121"/>
      <c r="N469" s="121"/>
      <c r="O469" s="121"/>
      <c r="P469" s="121"/>
      <c r="Q469" s="121"/>
      <c r="R469" s="121"/>
      <c r="S469" s="121"/>
    </row>
    <row r="470" spans="2:19">
      <c r="B470" s="120"/>
      <c r="C470" s="121"/>
      <c r="D470" s="121"/>
      <c r="E470" s="121"/>
      <c r="F470" s="121"/>
      <c r="G470" s="121"/>
      <c r="H470" s="121"/>
      <c r="I470" s="121"/>
      <c r="J470" s="121"/>
      <c r="K470" s="121"/>
      <c r="L470" s="121"/>
      <c r="M470" s="121"/>
      <c r="N470" s="121"/>
      <c r="O470" s="121"/>
      <c r="P470" s="121"/>
      <c r="Q470" s="121"/>
      <c r="R470" s="121"/>
      <c r="S470" s="121"/>
    </row>
    <row r="471" spans="2:19">
      <c r="B471" s="120"/>
      <c r="C471" s="121"/>
      <c r="D471" s="121"/>
      <c r="E471" s="121"/>
      <c r="F471" s="121"/>
      <c r="G471" s="121"/>
      <c r="H471" s="121"/>
      <c r="I471" s="121"/>
      <c r="J471" s="121"/>
      <c r="K471" s="121"/>
      <c r="L471" s="121"/>
      <c r="M471" s="121"/>
      <c r="N471" s="121"/>
      <c r="O471" s="121"/>
      <c r="P471" s="121"/>
      <c r="Q471" s="121"/>
      <c r="R471" s="121"/>
      <c r="S471" s="121"/>
    </row>
    <row r="472" spans="2:19">
      <c r="B472" s="120"/>
      <c r="C472" s="121"/>
      <c r="D472" s="121"/>
      <c r="E472" s="121"/>
      <c r="F472" s="121"/>
      <c r="G472" s="121"/>
      <c r="H472" s="121"/>
      <c r="I472" s="121"/>
      <c r="J472" s="121"/>
      <c r="K472" s="121"/>
      <c r="L472" s="121"/>
      <c r="M472" s="121"/>
      <c r="N472" s="121"/>
      <c r="O472" s="121"/>
      <c r="P472" s="121"/>
      <c r="Q472" s="121"/>
      <c r="R472" s="121"/>
      <c r="S472" s="121"/>
    </row>
    <row r="473" spans="2:19">
      <c r="B473" s="120"/>
      <c r="C473" s="121"/>
      <c r="D473" s="121"/>
      <c r="E473" s="121"/>
      <c r="F473" s="121"/>
      <c r="G473" s="121"/>
      <c r="H473" s="121"/>
      <c r="I473" s="121"/>
      <c r="J473" s="121"/>
      <c r="K473" s="121"/>
      <c r="L473" s="121"/>
      <c r="M473" s="121"/>
      <c r="N473" s="121"/>
      <c r="O473" s="121"/>
      <c r="P473" s="121"/>
      <c r="Q473" s="121"/>
      <c r="R473" s="121"/>
      <c r="S473" s="121"/>
    </row>
    <row r="474" spans="2:19">
      <c r="B474" s="120"/>
      <c r="C474" s="121"/>
      <c r="D474" s="121"/>
      <c r="E474" s="121"/>
      <c r="F474" s="121"/>
      <c r="G474" s="121"/>
      <c r="H474" s="121"/>
      <c r="I474" s="121"/>
      <c r="J474" s="121"/>
      <c r="K474" s="121"/>
      <c r="L474" s="121"/>
      <c r="M474" s="121"/>
      <c r="N474" s="121"/>
      <c r="O474" s="121"/>
      <c r="P474" s="121"/>
      <c r="Q474" s="121"/>
      <c r="R474" s="121"/>
      <c r="S474" s="121"/>
    </row>
    <row r="475" spans="2:19">
      <c r="B475" s="120"/>
      <c r="C475" s="121"/>
      <c r="D475" s="121"/>
      <c r="E475" s="121"/>
      <c r="F475" s="121"/>
      <c r="G475" s="121"/>
      <c r="H475" s="121"/>
      <c r="I475" s="121"/>
      <c r="J475" s="121"/>
      <c r="K475" s="121"/>
      <c r="L475" s="121"/>
      <c r="M475" s="121"/>
      <c r="N475" s="121"/>
      <c r="O475" s="121"/>
      <c r="P475" s="121"/>
      <c r="Q475" s="121"/>
      <c r="R475" s="121"/>
      <c r="S475" s="121"/>
    </row>
    <row r="476" spans="2:19">
      <c r="B476" s="120"/>
      <c r="C476" s="121"/>
      <c r="D476" s="121"/>
      <c r="E476" s="121"/>
      <c r="F476" s="121"/>
      <c r="G476" s="121"/>
      <c r="H476" s="121"/>
      <c r="I476" s="121"/>
      <c r="J476" s="121"/>
      <c r="K476" s="121"/>
      <c r="L476" s="121"/>
      <c r="M476" s="121"/>
      <c r="N476" s="121"/>
      <c r="O476" s="121"/>
      <c r="P476" s="121"/>
      <c r="Q476" s="121"/>
      <c r="R476" s="121"/>
      <c r="S476" s="121"/>
    </row>
    <row r="477" spans="2:19">
      <c r="B477" s="120"/>
      <c r="C477" s="121"/>
      <c r="D477" s="121"/>
      <c r="E477" s="121"/>
      <c r="F477" s="121"/>
      <c r="G477" s="121"/>
      <c r="H477" s="121"/>
      <c r="I477" s="121"/>
      <c r="J477" s="121"/>
      <c r="K477" s="121"/>
      <c r="L477" s="121"/>
      <c r="M477" s="121"/>
      <c r="N477" s="121"/>
      <c r="O477" s="121"/>
      <c r="P477" s="121"/>
      <c r="Q477" s="121"/>
      <c r="R477" s="121"/>
      <c r="S477" s="121"/>
    </row>
    <row r="478" spans="2:19">
      <c r="B478" s="120"/>
      <c r="C478" s="121"/>
      <c r="D478" s="121"/>
      <c r="E478" s="121"/>
      <c r="F478" s="121"/>
      <c r="G478" s="121"/>
      <c r="H478" s="121"/>
      <c r="I478" s="121"/>
      <c r="J478" s="121"/>
      <c r="K478" s="121"/>
      <c r="L478" s="121"/>
      <c r="M478" s="121"/>
      <c r="N478" s="121"/>
      <c r="O478" s="121"/>
      <c r="P478" s="121"/>
      <c r="Q478" s="121"/>
      <c r="R478" s="121"/>
      <c r="S478" s="121"/>
    </row>
    <row r="479" spans="2:19">
      <c r="B479" s="120"/>
      <c r="C479" s="121"/>
      <c r="D479" s="121"/>
      <c r="E479" s="121"/>
      <c r="F479" s="121"/>
      <c r="G479" s="121"/>
      <c r="H479" s="121"/>
      <c r="I479" s="121"/>
      <c r="J479" s="121"/>
      <c r="K479" s="121"/>
      <c r="L479" s="121"/>
      <c r="M479" s="121"/>
      <c r="N479" s="121"/>
      <c r="O479" s="121"/>
      <c r="P479" s="121"/>
      <c r="Q479" s="121"/>
      <c r="R479" s="121"/>
      <c r="S479" s="121"/>
    </row>
    <row r="480" spans="2:19">
      <c r="B480" s="120"/>
      <c r="C480" s="121"/>
      <c r="D480" s="121"/>
      <c r="E480" s="121"/>
      <c r="F480" s="121"/>
      <c r="G480" s="121"/>
      <c r="H480" s="121"/>
      <c r="I480" s="121"/>
      <c r="J480" s="121"/>
      <c r="K480" s="121"/>
      <c r="L480" s="121"/>
      <c r="M480" s="121"/>
      <c r="N480" s="121"/>
      <c r="O480" s="121"/>
      <c r="P480" s="121"/>
      <c r="Q480" s="121"/>
      <c r="R480" s="121"/>
      <c r="S480" s="121"/>
    </row>
    <row r="481" spans="2:19">
      <c r="B481" s="120"/>
      <c r="C481" s="121"/>
      <c r="D481" s="121"/>
      <c r="E481" s="121"/>
      <c r="F481" s="121"/>
      <c r="G481" s="121"/>
      <c r="H481" s="121"/>
      <c r="I481" s="121"/>
      <c r="J481" s="121"/>
      <c r="K481" s="121"/>
      <c r="L481" s="121"/>
      <c r="M481" s="121"/>
      <c r="N481" s="121"/>
      <c r="O481" s="121"/>
      <c r="P481" s="121"/>
      <c r="Q481" s="121"/>
      <c r="R481" s="121"/>
      <c r="S481" s="121"/>
    </row>
    <row r="482" spans="2:19">
      <c r="B482" s="120"/>
      <c r="C482" s="121"/>
      <c r="D482" s="121"/>
      <c r="E482" s="121"/>
      <c r="F482" s="121"/>
      <c r="G482" s="121"/>
      <c r="H482" s="121"/>
      <c r="I482" s="121"/>
      <c r="J482" s="121"/>
      <c r="K482" s="121"/>
      <c r="L482" s="121"/>
      <c r="M482" s="121"/>
      <c r="N482" s="121"/>
      <c r="O482" s="121"/>
      <c r="P482" s="121"/>
      <c r="Q482" s="121"/>
      <c r="R482" s="121"/>
      <c r="S482" s="121"/>
    </row>
    <row r="483" spans="2:19">
      <c r="B483" s="120"/>
      <c r="C483" s="121"/>
      <c r="D483" s="121"/>
      <c r="E483" s="121"/>
      <c r="F483" s="121"/>
      <c r="G483" s="121"/>
      <c r="H483" s="121"/>
      <c r="I483" s="121"/>
      <c r="J483" s="121"/>
      <c r="K483" s="121"/>
      <c r="L483" s="121"/>
      <c r="M483" s="121"/>
      <c r="N483" s="121"/>
      <c r="O483" s="121"/>
      <c r="P483" s="121"/>
      <c r="Q483" s="121"/>
      <c r="R483" s="121"/>
      <c r="S483" s="121"/>
    </row>
    <row r="484" spans="2:19">
      <c r="B484" s="120"/>
      <c r="C484" s="121"/>
      <c r="D484" s="121"/>
      <c r="E484" s="121"/>
      <c r="F484" s="121"/>
      <c r="G484" s="121"/>
      <c r="H484" s="121"/>
      <c r="I484" s="121"/>
      <c r="J484" s="121"/>
      <c r="K484" s="121"/>
      <c r="L484" s="121"/>
      <c r="M484" s="121"/>
      <c r="N484" s="121"/>
      <c r="O484" s="121"/>
      <c r="P484" s="121"/>
      <c r="Q484" s="121"/>
      <c r="R484" s="121"/>
      <c r="S484" s="121"/>
    </row>
    <row r="485" spans="2:19">
      <c r="B485" s="120"/>
      <c r="C485" s="121"/>
      <c r="D485" s="121"/>
      <c r="E485" s="121"/>
      <c r="F485" s="121"/>
      <c r="G485" s="121"/>
      <c r="H485" s="121"/>
      <c r="I485" s="121"/>
      <c r="J485" s="121"/>
      <c r="K485" s="121"/>
      <c r="L485" s="121"/>
      <c r="M485" s="121"/>
      <c r="N485" s="121"/>
      <c r="O485" s="121"/>
      <c r="P485" s="121"/>
      <c r="Q485" s="121"/>
      <c r="R485" s="121"/>
      <c r="S485" s="121"/>
    </row>
    <row r="486" spans="2:19">
      <c r="B486" s="120"/>
      <c r="C486" s="121"/>
      <c r="D486" s="121"/>
      <c r="E486" s="121"/>
      <c r="F486" s="121"/>
      <c r="G486" s="121"/>
      <c r="H486" s="121"/>
      <c r="I486" s="121"/>
      <c r="J486" s="121"/>
      <c r="K486" s="121"/>
      <c r="L486" s="121"/>
      <c r="M486" s="121"/>
      <c r="N486" s="121"/>
      <c r="O486" s="121"/>
      <c r="P486" s="121"/>
      <c r="Q486" s="121"/>
      <c r="R486" s="121"/>
      <c r="S486" s="121"/>
    </row>
    <row r="487" spans="2:19">
      <c r="B487" s="120"/>
      <c r="C487" s="121"/>
      <c r="D487" s="121"/>
      <c r="E487" s="121"/>
      <c r="F487" s="121"/>
      <c r="G487" s="121"/>
      <c r="H487" s="121"/>
      <c r="I487" s="121"/>
      <c r="J487" s="121"/>
      <c r="K487" s="121"/>
      <c r="L487" s="121"/>
      <c r="M487" s="121"/>
      <c r="N487" s="121"/>
      <c r="O487" s="121"/>
      <c r="P487" s="121"/>
      <c r="Q487" s="121"/>
      <c r="R487" s="121"/>
      <c r="S487" s="121"/>
    </row>
    <row r="488" spans="2:19">
      <c r="B488" s="120"/>
      <c r="C488" s="121"/>
      <c r="D488" s="121"/>
      <c r="E488" s="121"/>
      <c r="F488" s="121"/>
      <c r="G488" s="121"/>
      <c r="H488" s="121"/>
      <c r="I488" s="121"/>
      <c r="J488" s="121"/>
      <c r="K488" s="121"/>
      <c r="L488" s="121"/>
      <c r="M488" s="121"/>
      <c r="N488" s="121"/>
      <c r="O488" s="121"/>
      <c r="P488" s="121"/>
      <c r="Q488" s="121"/>
      <c r="R488" s="121"/>
      <c r="S488" s="121"/>
    </row>
    <row r="489" spans="2:19">
      <c r="B489" s="120"/>
      <c r="C489" s="121"/>
      <c r="D489" s="121"/>
      <c r="E489" s="121"/>
      <c r="F489" s="121"/>
      <c r="G489" s="121"/>
      <c r="H489" s="121"/>
      <c r="I489" s="121"/>
      <c r="J489" s="121"/>
      <c r="K489" s="121"/>
      <c r="L489" s="121"/>
      <c r="M489" s="121"/>
      <c r="N489" s="121"/>
      <c r="O489" s="121"/>
      <c r="P489" s="121"/>
      <c r="Q489" s="121"/>
      <c r="R489" s="121"/>
      <c r="S489" s="121"/>
    </row>
    <row r="490" spans="2:19">
      <c r="B490" s="120"/>
      <c r="C490" s="121"/>
      <c r="D490" s="121"/>
      <c r="E490" s="121"/>
      <c r="F490" s="121"/>
      <c r="G490" s="121"/>
      <c r="H490" s="121"/>
      <c r="I490" s="121"/>
      <c r="J490" s="121"/>
      <c r="K490" s="121"/>
      <c r="L490" s="121"/>
      <c r="M490" s="121"/>
      <c r="N490" s="121"/>
      <c r="O490" s="121"/>
      <c r="P490" s="121"/>
      <c r="Q490" s="121"/>
      <c r="R490" s="121"/>
      <c r="S490" s="121"/>
    </row>
    <row r="491" spans="2:19">
      <c r="B491" s="120"/>
      <c r="C491" s="121"/>
      <c r="D491" s="121"/>
      <c r="E491" s="121"/>
      <c r="F491" s="121"/>
      <c r="G491" s="121"/>
      <c r="H491" s="121"/>
      <c r="I491" s="121"/>
      <c r="J491" s="121"/>
      <c r="K491" s="121"/>
      <c r="L491" s="121"/>
      <c r="M491" s="121"/>
      <c r="N491" s="121"/>
      <c r="O491" s="121"/>
      <c r="P491" s="121"/>
      <c r="Q491" s="121"/>
      <c r="R491" s="121"/>
      <c r="S491" s="121"/>
    </row>
    <row r="492" spans="2:19">
      <c r="B492" s="120"/>
      <c r="C492" s="121"/>
      <c r="D492" s="121"/>
      <c r="E492" s="121"/>
      <c r="F492" s="121"/>
      <c r="G492" s="121"/>
      <c r="H492" s="121"/>
      <c r="I492" s="121"/>
      <c r="J492" s="121"/>
      <c r="K492" s="121"/>
      <c r="L492" s="121"/>
      <c r="M492" s="121"/>
      <c r="N492" s="121"/>
      <c r="O492" s="121"/>
      <c r="P492" s="121"/>
      <c r="Q492" s="121"/>
      <c r="R492" s="121"/>
      <c r="S492" s="121"/>
    </row>
    <row r="493" spans="2:19">
      <c r="B493" s="120"/>
      <c r="C493" s="121"/>
      <c r="D493" s="121"/>
      <c r="E493" s="121"/>
      <c r="F493" s="121"/>
      <c r="G493" s="121"/>
      <c r="H493" s="121"/>
      <c r="I493" s="121"/>
      <c r="J493" s="121"/>
      <c r="K493" s="121"/>
      <c r="L493" s="121"/>
      <c r="M493" s="121"/>
      <c r="N493" s="121"/>
      <c r="O493" s="121"/>
      <c r="P493" s="121"/>
      <c r="Q493" s="121"/>
      <c r="R493" s="121"/>
      <c r="S493" s="121"/>
    </row>
    <row r="494" spans="2:19">
      <c r="B494" s="120"/>
      <c r="C494" s="121"/>
      <c r="D494" s="121"/>
      <c r="E494" s="121"/>
      <c r="F494" s="121"/>
      <c r="G494" s="121"/>
      <c r="H494" s="121"/>
      <c r="I494" s="121"/>
      <c r="J494" s="121"/>
      <c r="K494" s="121"/>
      <c r="L494" s="121"/>
      <c r="M494" s="121"/>
      <c r="N494" s="121"/>
      <c r="O494" s="121"/>
      <c r="P494" s="121"/>
      <c r="Q494" s="121"/>
      <c r="R494" s="121"/>
      <c r="S494" s="121"/>
    </row>
    <row r="495" spans="2:19">
      <c r="B495" s="120"/>
      <c r="C495" s="121"/>
      <c r="D495" s="121"/>
      <c r="E495" s="121"/>
      <c r="F495" s="121"/>
      <c r="G495" s="121"/>
      <c r="H495" s="121"/>
      <c r="I495" s="121"/>
      <c r="J495" s="121"/>
      <c r="K495" s="121"/>
      <c r="L495" s="121"/>
      <c r="M495" s="121"/>
      <c r="N495" s="121"/>
      <c r="O495" s="121"/>
      <c r="P495" s="121"/>
      <c r="Q495" s="121"/>
      <c r="R495" s="121"/>
      <c r="S495" s="121"/>
    </row>
    <row r="496" spans="2:19">
      <c r="B496" s="120"/>
      <c r="C496" s="121"/>
      <c r="D496" s="121"/>
      <c r="E496" s="121"/>
      <c r="F496" s="121"/>
      <c r="G496" s="121"/>
      <c r="H496" s="121"/>
      <c r="I496" s="121"/>
      <c r="J496" s="121"/>
      <c r="K496" s="121"/>
      <c r="L496" s="121"/>
      <c r="M496" s="121"/>
      <c r="N496" s="121"/>
      <c r="O496" s="121"/>
      <c r="P496" s="121"/>
      <c r="Q496" s="121"/>
      <c r="R496" s="121"/>
      <c r="S496" s="121"/>
    </row>
    <row r="497" spans="2:19">
      <c r="B497" s="120"/>
      <c r="C497" s="121"/>
      <c r="D497" s="121"/>
      <c r="E497" s="121"/>
      <c r="F497" s="121"/>
      <c r="G497" s="121"/>
      <c r="H497" s="121"/>
      <c r="I497" s="121"/>
      <c r="J497" s="121"/>
      <c r="K497" s="121"/>
      <c r="L497" s="121"/>
      <c r="M497" s="121"/>
      <c r="N497" s="121"/>
      <c r="O497" s="121"/>
      <c r="P497" s="121"/>
      <c r="Q497" s="121"/>
      <c r="R497" s="121"/>
      <c r="S497" s="121"/>
    </row>
    <row r="498" spans="2:19">
      <c r="B498" s="120"/>
      <c r="C498" s="121"/>
      <c r="D498" s="121"/>
      <c r="E498" s="121"/>
      <c r="F498" s="121"/>
      <c r="G498" s="121"/>
      <c r="H498" s="121"/>
      <c r="I498" s="121"/>
      <c r="J498" s="121"/>
      <c r="K498" s="121"/>
      <c r="L498" s="121"/>
      <c r="M498" s="121"/>
      <c r="N498" s="121"/>
      <c r="O498" s="121"/>
      <c r="P498" s="121"/>
      <c r="Q498" s="121"/>
      <c r="R498" s="121"/>
      <c r="S498" s="121"/>
    </row>
    <row r="499" spans="2:19">
      <c r="B499" s="120"/>
      <c r="C499" s="121"/>
      <c r="D499" s="121"/>
      <c r="E499" s="121"/>
      <c r="F499" s="121"/>
      <c r="G499" s="121"/>
      <c r="H499" s="121"/>
      <c r="I499" s="121"/>
      <c r="J499" s="121"/>
      <c r="K499" s="121"/>
      <c r="L499" s="121"/>
      <c r="M499" s="121"/>
      <c r="N499" s="121"/>
      <c r="O499" s="121"/>
      <c r="P499" s="121"/>
      <c r="Q499" s="121"/>
      <c r="R499" s="121"/>
      <c r="S499" s="121"/>
    </row>
    <row r="500" spans="2:19">
      <c r="B500" s="120"/>
      <c r="C500" s="121"/>
      <c r="D500" s="121"/>
      <c r="E500" s="121"/>
      <c r="F500" s="121"/>
      <c r="G500" s="121"/>
      <c r="H500" s="121"/>
      <c r="I500" s="121"/>
      <c r="J500" s="121"/>
      <c r="K500" s="121"/>
      <c r="L500" s="121"/>
      <c r="M500" s="121"/>
      <c r="N500" s="121"/>
      <c r="O500" s="121"/>
      <c r="P500" s="121"/>
      <c r="Q500" s="121"/>
      <c r="R500" s="121"/>
      <c r="S500" s="121"/>
    </row>
    <row r="501" spans="2:19">
      <c r="B501" s="120"/>
      <c r="C501" s="121"/>
      <c r="D501" s="121"/>
      <c r="E501" s="121"/>
      <c r="F501" s="121"/>
      <c r="G501" s="121"/>
      <c r="H501" s="121"/>
      <c r="I501" s="121"/>
      <c r="J501" s="121"/>
      <c r="K501" s="121"/>
      <c r="L501" s="121"/>
      <c r="M501" s="121"/>
      <c r="N501" s="121"/>
      <c r="O501" s="121"/>
      <c r="P501" s="121"/>
      <c r="Q501" s="121"/>
      <c r="R501" s="121"/>
      <c r="S501" s="121"/>
    </row>
    <row r="502" spans="2:19">
      <c r="B502" s="120"/>
      <c r="C502" s="121"/>
      <c r="D502" s="121"/>
      <c r="E502" s="121"/>
      <c r="F502" s="121"/>
      <c r="G502" s="121"/>
      <c r="H502" s="121"/>
      <c r="I502" s="121"/>
      <c r="J502" s="121"/>
      <c r="K502" s="121"/>
      <c r="L502" s="121"/>
      <c r="M502" s="121"/>
      <c r="N502" s="121"/>
      <c r="O502" s="121"/>
      <c r="P502" s="121"/>
      <c r="Q502" s="121"/>
      <c r="R502" s="121"/>
      <c r="S502" s="121"/>
    </row>
    <row r="503" spans="2:19">
      <c r="B503" s="120"/>
      <c r="C503" s="121"/>
      <c r="D503" s="121"/>
      <c r="E503" s="121"/>
      <c r="F503" s="121"/>
      <c r="G503" s="121"/>
      <c r="H503" s="121"/>
      <c r="I503" s="121"/>
      <c r="J503" s="121"/>
      <c r="K503" s="121"/>
      <c r="L503" s="121"/>
      <c r="M503" s="121"/>
      <c r="N503" s="121"/>
      <c r="O503" s="121"/>
      <c r="P503" s="121"/>
      <c r="Q503" s="121"/>
      <c r="R503" s="121"/>
      <c r="S503" s="121"/>
    </row>
    <row r="504" spans="2:19">
      <c r="B504" s="120"/>
      <c r="C504" s="121"/>
      <c r="D504" s="121"/>
      <c r="E504" s="121"/>
      <c r="F504" s="121"/>
      <c r="G504" s="121"/>
      <c r="H504" s="121"/>
      <c r="I504" s="121"/>
      <c r="J504" s="121"/>
      <c r="K504" s="121"/>
      <c r="L504" s="121"/>
      <c r="M504" s="121"/>
      <c r="N504" s="121"/>
      <c r="O504" s="121"/>
      <c r="P504" s="121"/>
      <c r="Q504" s="121"/>
      <c r="R504" s="121"/>
      <c r="S504" s="121"/>
    </row>
    <row r="505" spans="2:19">
      <c r="B505" s="120"/>
      <c r="C505" s="121"/>
      <c r="D505" s="121"/>
      <c r="E505" s="121"/>
      <c r="F505" s="121"/>
      <c r="G505" s="121"/>
      <c r="H505" s="121"/>
      <c r="I505" s="121"/>
      <c r="J505" s="121"/>
      <c r="K505" s="121"/>
      <c r="L505" s="121"/>
      <c r="M505" s="121"/>
      <c r="N505" s="121"/>
      <c r="O505" s="121"/>
      <c r="P505" s="121"/>
      <c r="Q505" s="121"/>
      <c r="R505" s="121"/>
      <c r="S505" s="121"/>
    </row>
    <row r="506" spans="2:19">
      <c r="B506" s="120"/>
      <c r="C506" s="121"/>
      <c r="D506" s="121"/>
      <c r="E506" s="121"/>
      <c r="F506" s="121"/>
      <c r="G506" s="121"/>
      <c r="H506" s="121"/>
      <c r="I506" s="121"/>
      <c r="J506" s="121"/>
      <c r="K506" s="121"/>
      <c r="L506" s="121"/>
      <c r="M506" s="121"/>
      <c r="N506" s="121"/>
      <c r="O506" s="121"/>
      <c r="P506" s="121"/>
      <c r="Q506" s="121"/>
      <c r="R506" s="121"/>
      <c r="S506" s="121"/>
    </row>
    <row r="507" spans="2:19">
      <c r="B507" s="120"/>
      <c r="C507" s="121"/>
      <c r="D507" s="121"/>
      <c r="E507" s="121"/>
      <c r="F507" s="121"/>
      <c r="G507" s="121"/>
      <c r="H507" s="121"/>
      <c r="I507" s="121"/>
      <c r="J507" s="121"/>
      <c r="K507" s="121"/>
      <c r="L507" s="121"/>
      <c r="M507" s="121"/>
      <c r="N507" s="121"/>
      <c r="O507" s="121"/>
      <c r="P507" s="121"/>
      <c r="Q507" s="121"/>
      <c r="R507" s="121"/>
      <c r="S507" s="121"/>
    </row>
    <row r="508" spans="2:19">
      <c r="B508" s="120"/>
      <c r="C508" s="121"/>
      <c r="D508" s="121"/>
      <c r="E508" s="121"/>
      <c r="F508" s="121"/>
      <c r="G508" s="121"/>
      <c r="H508" s="121"/>
      <c r="I508" s="121"/>
      <c r="J508" s="121"/>
      <c r="K508" s="121"/>
      <c r="L508" s="121"/>
      <c r="M508" s="121"/>
      <c r="N508" s="121"/>
      <c r="O508" s="121"/>
      <c r="P508" s="121"/>
      <c r="Q508" s="121"/>
      <c r="R508" s="121"/>
      <c r="S508" s="121"/>
    </row>
    <row r="509" spans="2:19">
      <c r="B509" s="120"/>
      <c r="C509" s="121"/>
      <c r="D509" s="121"/>
      <c r="E509" s="121"/>
      <c r="F509" s="121"/>
      <c r="G509" s="121"/>
      <c r="H509" s="121"/>
      <c r="I509" s="121"/>
      <c r="J509" s="121"/>
      <c r="K509" s="121"/>
      <c r="L509" s="121"/>
      <c r="M509" s="121"/>
      <c r="N509" s="121"/>
      <c r="O509" s="121"/>
      <c r="P509" s="121"/>
      <c r="Q509" s="121"/>
      <c r="R509" s="121"/>
      <c r="S509" s="121"/>
    </row>
    <row r="510" spans="2:19">
      <c r="B510" s="120"/>
      <c r="C510" s="121"/>
      <c r="D510" s="121"/>
      <c r="E510" s="121"/>
      <c r="F510" s="121"/>
      <c r="G510" s="121"/>
      <c r="H510" s="121"/>
      <c r="I510" s="121"/>
      <c r="J510" s="121"/>
      <c r="K510" s="121"/>
      <c r="L510" s="121"/>
      <c r="M510" s="121"/>
      <c r="N510" s="121"/>
      <c r="O510" s="121"/>
      <c r="P510" s="121"/>
      <c r="Q510" s="121"/>
      <c r="R510" s="121"/>
      <c r="S510" s="121"/>
    </row>
    <row r="511" spans="2:19">
      <c r="B511" s="120"/>
      <c r="C511" s="121"/>
      <c r="D511" s="121"/>
      <c r="E511" s="121"/>
      <c r="F511" s="121"/>
      <c r="G511" s="121"/>
      <c r="H511" s="121"/>
      <c r="I511" s="121"/>
      <c r="J511" s="121"/>
      <c r="K511" s="121"/>
      <c r="L511" s="121"/>
      <c r="M511" s="121"/>
      <c r="N511" s="121"/>
      <c r="O511" s="121"/>
      <c r="P511" s="121"/>
      <c r="Q511" s="121"/>
      <c r="R511" s="121"/>
      <c r="S511" s="121"/>
    </row>
    <row r="512" spans="2:19">
      <c r="B512" s="120"/>
      <c r="C512" s="121"/>
      <c r="D512" s="121"/>
      <c r="E512" s="121"/>
      <c r="F512" s="121"/>
      <c r="G512" s="121"/>
      <c r="H512" s="121"/>
      <c r="I512" s="121"/>
      <c r="J512" s="121"/>
      <c r="K512" s="121"/>
      <c r="L512" s="121"/>
      <c r="M512" s="121"/>
      <c r="N512" s="121"/>
      <c r="O512" s="121"/>
      <c r="P512" s="121"/>
      <c r="Q512" s="121"/>
      <c r="R512" s="121"/>
      <c r="S512" s="121"/>
    </row>
    <row r="513" spans="2:19">
      <c r="B513" s="120"/>
      <c r="C513" s="121"/>
      <c r="D513" s="121"/>
      <c r="E513" s="121"/>
      <c r="F513" s="121"/>
      <c r="G513" s="121"/>
      <c r="H513" s="121"/>
      <c r="I513" s="121"/>
      <c r="J513" s="121"/>
      <c r="K513" s="121"/>
      <c r="L513" s="121"/>
      <c r="M513" s="121"/>
      <c r="N513" s="121"/>
      <c r="O513" s="121"/>
      <c r="P513" s="121"/>
      <c r="Q513" s="121"/>
      <c r="R513" s="121"/>
      <c r="S513" s="121"/>
    </row>
    <row r="514" spans="2:19">
      <c r="B514" s="120"/>
      <c r="C514" s="121"/>
      <c r="D514" s="121"/>
      <c r="E514" s="121"/>
      <c r="F514" s="121"/>
      <c r="G514" s="121"/>
      <c r="H514" s="121"/>
      <c r="I514" s="121"/>
      <c r="J514" s="121"/>
      <c r="K514" s="121"/>
      <c r="L514" s="121"/>
      <c r="M514" s="121"/>
      <c r="N514" s="121"/>
      <c r="O514" s="121"/>
      <c r="P514" s="121"/>
      <c r="Q514" s="121"/>
      <c r="R514" s="121"/>
      <c r="S514" s="121"/>
    </row>
    <row r="515" spans="2:19">
      <c r="B515" s="120"/>
      <c r="C515" s="121"/>
      <c r="D515" s="121"/>
      <c r="E515" s="121"/>
      <c r="F515" s="121"/>
      <c r="G515" s="121"/>
      <c r="H515" s="121"/>
      <c r="I515" s="121"/>
      <c r="J515" s="121"/>
      <c r="K515" s="121"/>
      <c r="L515" s="121"/>
      <c r="M515" s="121"/>
      <c r="N515" s="121"/>
      <c r="O515" s="121"/>
      <c r="P515" s="121"/>
      <c r="Q515" s="121"/>
      <c r="R515" s="121"/>
      <c r="S515" s="121"/>
    </row>
    <row r="516" spans="2:19">
      <c r="B516" s="120"/>
      <c r="C516" s="121"/>
      <c r="D516" s="121"/>
      <c r="E516" s="121"/>
      <c r="F516" s="121"/>
      <c r="G516" s="121"/>
      <c r="H516" s="121"/>
      <c r="I516" s="121"/>
      <c r="J516" s="121"/>
      <c r="K516" s="121"/>
      <c r="L516" s="121"/>
      <c r="M516" s="121"/>
      <c r="N516" s="121"/>
      <c r="O516" s="121"/>
      <c r="P516" s="121"/>
      <c r="Q516" s="121"/>
      <c r="R516" s="121"/>
      <c r="S516" s="121"/>
    </row>
    <row r="517" spans="2:19">
      <c r="B517" s="120"/>
      <c r="C517" s="121"/>
      <c r="D517" s="121"/>
      <c r="E517" s="121"/>
      <c r="F517" s="121"/>
      <c r="G517" s="121"/>
      <c r="H517" s="121"/>
      <c r="I517" s="121"/>
      <c r="J517" s="121"/>
      <c r="K517" s="121"/>
      <c r="L517" s="121"/>
      <c r="M517" s="121"/>
      <c r="N517" s="121"/>
      <c r="O517" s="121"/>
      <c r="P517" s="121"/>
      <c r="Q517" s="121"/>
      <c r="R517" s="121"/>
      <c r="S517" s="121"/>
    </row>
    <row r="518" spans="2:19">
      <c r="B518" s="120"/>
      <c r="C518" s="121"/>
      <c r="D518" s="121"/>
      <c r="E518" s="121"/>
      <c r="F518" s="121"/>
      <c r="G518" s="121"/>
      <c r="H518" s="121"/>
      <c r="I518" s="121"/>
      <c r="J518" s="121"/>
      <c r="K518" s="121"/>
      <c r="L518" s="121"/>
      <c r="M518" s="121"/>
      <c r="N518" s="121"/>
      <c r="O518" s="121"/>
      <c r="P518" s="121"/>
      <c r="Q518" s="121"/>
      <c r="R518" s="121"/>
      <c r="S518" s="121"/>
    </row>
    <row r="519" spans="2:19">
      <c r="B519" s="120"/>
      <c r="C519" s="121"/>
      <c r="D519" s="121"/>
      <c r="E519" s="121"/>
      <c r="F519" s="121"/>
      <c r="G519" s="121"/>
      <c r="H519" s="121"/>
      <c r="I519" s="121"/>
      <c r="J519" s="121"/>
      <c r="K519" s="121"/>
      <c r="L519" s="121"/>
      <c r="M519" s="121"/>
      <c r="N519" s="121"/>
      <c r="O519" s="121"/>
      <c r="P519" s="121"/>
      <c r="Q519" s="121"/>
      <c r="R519" s="121"/>
      <c r="S519" s="121"/>
    </row>
    <row r="520" spans="2:19">
      <c r="B520" s="120"/>
      <c r="C520" s="121"/>
      <c r="D520" s="121"/>
      <c r="E520" s="121"/>
      <c r="F520" s="121"/>
      <c r="G520" s="121"/>
      <c r="H520" s="121"/>
      <c r="I520" s="121"/>
      <c r="J520" s="121"/>
      <c r="K520" s="121"/>
      <c r="L520" s="121"/>
      <c r="M520" s="121"/>
      <c r="N520" s="121"/>
      <c r="O520" s="121"/>
      <c r="P520" s="121"/>
      <c r="Q520" s="121"/>
      <c r="R520" s="121"/>
      <c r="S520" s="121"/>
    </row>
    <row r="521" spans="2:19">
      <c r="B521" s="120"/>
      <c r="C521" s="121"/>
      <c r="D521" s="121"/>
      <c r="E521" s="121"/>
      <c r="F521" s="121"/>
      <c r="G521" s="121"/>
      <c r="H521" s="121"/>
      <c r="I521" s="121"/>
      <c r="J521" s="121"/>
      <c r="K521" s="121"/>
      <c r="L521" s="121"/>
      <c r="M521" s="121"/>
      <c r="N521" s="121"/>
      <c r="O521" s="121"/>
      <c r="P521" s="121"/>
      <c r="Q521" s="121"/>
      <c r="R521" s="121"/>
      <c r="S521" s="121"/>
    </row>
    <row r="522" spans="2:19">
      <c r="B522" s="120"/>
      <c r="C522" s="121"/>
      <c r="D522" s="121"/>
      <c r="E522" s="121"/>
      <c r="F522" s="121"/>
      <c r="G522" s="121"/>
      <c r="H522" s="121"/>
      <c r="I522" s="121"/>
      <c r="J522" s="121"/>
      <c r="K522" s="121"/>
      <c r="L522" s="121"/>
      <c r="M522" s="121"/>
      <c r="N522" s="121"/>
      <c r="O522" s="121"/>
      <c r="P522" s="121"/>
      <c r="Q522" s="121"/>
      <c r="R522" s="121"/>
      <c r="S522" s="121"/>
    </row>
    <row r="523" spans="2:19">
      <c r="B523" s="120"/>
      <c r="C523" s="121"/>
      <c r="D523" s="121"/>
      <c r="E523" s="121"/>
      <c r="F523" s="121"/>
      <c r="G523" s="121"/>
      <c r="H523" s="121"/>
      <c r="I523" s="121"/>
      <c r="J523" s="121"/>
      <c r="K523" s="121"/>
      <c r="L523" s="121"/>
      <c r="M523" s="121"/>
      <c r="N523" s="121"/>
      <c r="O523" s="121"/>
      <c r="P523" s="121"/>
      <c r="Q523" s="121"/>
      <c r="R523" s="121"/>
      <c r="S523" s="121"/>
    </row>
    <row r="524" spans="2:19">
      <c r="B524" s="120"/>
      <c r="C524" s="121"/>
      <c r="D524" s="121"/>
      <c r="E524" s="121"/>
      <c r="F524" s="121"/>
      <c r="G524" s="121"/>
      <c r="H524" s="121"/>
      <c r="I524" s="121"/>
      <c r="J524" s="121"/>
      <c r="K524" s="121"/>
      <c r="L524" s="121"/>
      <c r="M524" s="121"/>
      <c r="N524" s="121"/>
      <c r="O524" s="121"/>
      <c r="P524" s="121"/>
      <c r="Q524" s="121"/>
      <c r="R524" s="121"/>
      <c r="S524" s="121"/>
    </row>
    <row r="525" spans="2:19">
      <c r="B525" s="120"/>
      <c r="C525" s="121"/>
      <c r="D525" s="121"/>
      <c r="E525" s="121"/>
      <c r="F525" s="121"/>
      <c r="G525" s="121"/>
      <c r="H525" s="121"/>
      <c r="I525" s="121"/>
      <c r="J525" s="121"/>
      <c r="K525" s="121"/>
      <c r="L525" s="121"/>
      <c r="M525" s="121"/>
      <c r="N525" s="121"/>
      <c r="O525" s="121"/>
      <c r="P525" s="121"/>
      <c r="Q525" s="121"/>
      <c r="R525" s="121"/>
      <c r="S525" s="121"/>
    </row>
    <row r="526" spans="2:19">
      <c r="B526" s="120"/>
      <c r="C526" s="121"/>
      <c r="D526" s="121"/>
      <c r="E526" s="121"/>
      <c r="F526" s="121"/>
      <c r="G526" s="121"/>
      <c r="H526" s="121"/>
      <c r="I526" s="121"/>
      <c r="J526" s="121"/>
      <c r="K526" s="121"/>
      <c r="L526" s="121"/>
      <c r="M526" s="121"/>
      <c r="N526" s="121"/>
      <c r="O526" s="121"/>
      <c r="P526" s="121"/>
      <c r="Q526" s="121"/>
      <c r="R526" s="121"/>
      <c r="S526" s="121"/>
    </row>
    <row r="527" spans="2:19">
      <c r="B527" s="120"/>
      <c r="C527" s="121"/>
      <c r="D527" s="121"/>
      <c r="E527" s="121"/>
      <c r="F527" s="121"/>
      <c r="G527" s="121"/>
      <c r="H527" s="121"/>
      <c r="I527" s="121"/>
      <c r="J527" s="121"/>
      <c r="K527" s="121"/>
      <c r="L527" s="121"/>
      <c r="M527" s="121"/>
      <c r="N527" s="121"/>
      <c r="O527" s="121"/>
      <c r="P527" s="121"/>
      <c r="Q527" s="121"/>
      <c r="R527" s="121"/>
      <c r="S527" s="121"/>
    </row>
    <row r="528" spans="2:19">
      <c r="B528" s="120"/>
      <c r="C528" s="121"/>
      <c r="D528" s="121"/>
      <c r="E528" s="121"/>
      <c r="F528" s="121"/>
      <c r="G528" s="121"/>
      <c r="H528" s="121"/>
      <c r="I528" s="121"/>
      <c r="J528" s="121"/>
      <c r="K528" s="121"/>
      <c r="L528" s="121"/>
      <c r="M528" s="121"/>
      <c r="N528" s="121"/>
      <c r="O528" s="121"/>
      <c r="P528" s="121"/>
      <c r="Q528" s="121"/>
      <c r="R528" s="121"/>
      <c r="S528" s="121"/>
    </row>
    <row r="529" spans="2:19">
      <c r="B529" s="120"/>
      <c r="C529" s="121"/>
      <c r="D529" s="121"/>
      <c r="E529" s="121"/>
      <c r="F529" s="121"/>
      <c r="G529" s="121"/>
      <c r="H529" s="121"/>
      <c r="I529" s="121"/>
      <c r="J529" s="121"/>
      <c r="K529" s="121"/>
      <c r="L529" s="121"/>
      <c r="M529" s="121"/>
      <c r="N529" s="121"/>
      <c r="O529" s="121"/>
      <c r="P529" s="121"/>
      <c r="Q529" s="121"/>
      <c r="R529" s="121"/>
      <c r="S529" s="121"/>
    </row>
    <row r="530" spans="2:19">
      <c r="B530" s="120"/>
      <c r="C530" s="121"/>
      <c r="D530" s="121"/>
      <c r="E530" s="121"/>
      <c r="F530" s="121"/>
      <c r="G530" s="121"/>
      <c r="H530" s="121"/>
      <c r="I530" s="121"/>
      <c r="J530" s="121"/>
      <c r="K530" s="121"/>
      <c r="L530" s="121"/>
      <c r="M530" s="121"/>
      <c r="N530" s="121"/>
      <c r="O530" s="121"/>
      <c r="P530" s="121"/>
      <c r="Q530" s="121"/>
      <c r="R530" s="121"/>
      <c r="S530" s="121"/>
    </row>
    <row r="531" spans="2:19">
      <c r="B531" s="120"/>
      <c r="C531" s="121"/>
      <c r="D531" s="121"/>
      <c r="E531" s="121"/>
      <c r="F531" s="121"/>
      <c r="G531" s="121"/>
      <c r="H531" s="121"/>
      <c r="I531" s="121"/>
      <c r="J531" s="121"/>
      <c r="K531" s="121"/>
      <c r="L531" s="121"/>
      <c r="M531" s="121"/>
      <c r="N531" s="121"/>
      <c r="O531" s="121"/>
      <c r="P531" s="121"/>
      <c r="Q531" s="121"/>
      <c r="R531" s="121"/>
      <c r="S531" s="121"/>
    </row>
    <row r="532" spans="2:19">
      <c r="B532" s="120"/>
      <c r="C532" s="121"/>
      <c r="D532" s="121"/>
      <c r="E532" s="121"/>
      <c r="F532" s="121"/>
      <c r="G532" s="121"/>
      <c r="H532" s="121"/>
      <c r="I532" s="121"/>
      <c r="J532" s="121"/>
      <c r="K532" s="121"/>
      <c r="L532" s="121"/>
      <c r="M532" s="121"/>
      <c r="N532" s="121"/>
      <c r="O532" s="121"/>
      <c r="P532" s="121"/>
      <c r="Q532" s="121"/>
      <c r="R532" s="121"/>
      <c r="S532" s="121"/>
    </row>
    <row r="533" spans="2:19">
      <c r="B533" s="120"/>
      <c r="C533" s="121"/>
      <c r="D533" s="121"/>
      <c r="E533" s="121"/>
      <c r="F533" s="121"/>
      <c r="G533" s="121"/>
      <c r="H533" s="121"/>
      <c r="I533" s="121"/>
      <c r="J533" s="121"/>
      <c r="K533" s="121"/>
      <c r="L533" s="121"/>
      <c r="M533" s="121"/>
      <c r="N533" s="121"/>
      <c r="O533" s="121"/>
      <c r="P533" s="121"/>
      <c r="Q533" s="121"/>
      <c r="R533" s="121"/>
      <c r="S533" s="121"/>
    </row>
    <row r="534" spans="2:19">
      <c r="B534" s="120"/>
      <c r="C534" s="121"/>
      <c r="D534" s="121"/>
      <c r="E534" s="121"/>
      <c r="F534" s="121"/>
      <c r="G534" s="121"/>
      <c r="H534" s="121"/>
      <c r="I534" s="121"/>
      <c r="J534" s="121"/>
      <c r="K534" s="121"/>
      <c r="L534" s="121"/>
      <c r="M534" s="121"/>
      <c r="N534" s="121"/>
      <c r="O534" s="121"/>
      <c r="P534" s="121"/>
      <c r="Q534" s="121"/>
      <c r="R534" s="121"/>
      <c r="S534" s="121"/>
    </row>
    <row r="535" spans="2:19">
      <c r="B535" s="120"/>
      <c r="C535" s="120"/>
      <c r="D535" s="120"/>
      <c r="E535" s="120"/>
      <c r="F535" s="121"/>
      <c r="G535" s="121"/>
      <c r="H535" s="121"/>
      <c r="I535" s="121"/>
      <c r="J535" s="121"/>
      <c r="K535" s="121"/>
      <c r="L535" s="121"/>
      <c r="M535" s="121"/>
      <c r="N535" s="121"/>
      <c r="O535" s="121"/>
      <c r="P535" s="121"/>
      <c r="Q535" s="121"/>
      <c r="R535" s="121"/>
      <c r="S535" s="121"/>
    </row>
    <row r="536" spans="2:19">
      <c r="B536" s="120"/>
      <c r="C536" s="120"/>
      <c r="D536" s="120"/>
      <c r="E536" s="120"/>
      <c r="F536" s="121"/>
      <c r="G536" s="121"/>
      <c r="H536" s="121"/>
      <c r="I536" s="121"/>
      <c r="J536" s="121"/>
      <c r="K536" s="121"/>
      <c r="L536" s="121"/>
      <c r="M536" s="121"/>
      <c r="N536" s="121"/>
      <c r="O536" s="121"/>
      <c r="P536" s="121"/>
      <c r="Q536" s="121"/>
      <c r="R536" s="121"/>
      <c r="S536" s="121"/>
    </row>
    <row r="537" spans="2:19">
      <c r="B537" s="120"/>
      <c r="C537" s="120"/>
      <c r="D537" s="120"/>
      <c r="E537" s="120"/>
      <c r="F537" s="121"/>
      <c r="G537" s="121"/>
      <c r="H537" s="121"/>
      <c r="I537" s="121"/>
      <c r="J537" s="121"/>
      <c r="K537" s="121"/>
      <c r="L537" s="121"/>
      <c r="M537" s="121"/>
      <c r="N537" s="121"/>
      <c r="O537" s="121"/>
      <c r="P537" s="121"/>
      <c r="Q537" s="121"/>
      <c r="R537" s="121"/>
      <c r="S537" s="121"/>
    </row>
    <row r="538" spans="2:19">
      <c r="B538" s="129"/>
      <c r="C538" s="120"/>
      <c r="D538" s="120"/>
      <c r="E538" s="120"/>
      <c r="F538" s="121"/>
      <c r="G538" s="121"/>
      <c r="H538" s="121"/>
      <c r="I538" s="121"/>
      <c r="J538" s="121"/>
      <c r="K538" s="121"/>
      <c r="L538" s="121"/>
      <c r="M538" s="121"/>
      <c r="N538" s="121"/>
      <c r="O538" s="121"/>
      <c r="P538" s="121"/>
      <c r="Q538" s="121"/>
      <c r="R538" s="121"/>
      <c r="S538" s="121"/>
    </row>
    <row r="539" spans="2:19">
      <c r="B539" s="129"/>
      <c r="C539" s="120"/>
      <c r="D539" s="120"/>
      <c r="E539" s="120"/>
      <c r="F539" s="121"/>
      <c r="G539" s="121"/>
      <c r="H539" s="121"/>
      <c r="I539" s="121"/>
      <c r="J539" s="121"/>
      <c r="K539" s="121"/>
      <c r="L539" s="121"/>
      <c r="M539" s="121"/>
      <c r="N539" s="121"/>
      <c r="O539" s="121"/>
      <c r="P539" s="121"/>
      <c r="Q539" s="121"/>
      <c r="R539" s="121"/>
      <c r="S539" s="121"/>
    </row>
    <row r="540" spans="2:19">
      <c r="B540" s="130"/>
      <c r="C540" s="120"/>
      <c r="D540" s="120"/>
      <c r="E540" s="120"/>
      <c r="F540" s="121"/>
      <c r="G540" s="121"/>
      <c r="H540" s="121"/>
      <c r="I540" s="121"/>
      <c r="J540" s="121"/>
      <c r="K540" s="121"/>
      <c r="L540" s="121"/>
      <c r="M540" s="121"/>
      <c r="N540" s="121"/>
      <c r="O540" s="121"/>
      <c r="P540" s="121"/>
      <c r="Q540" s="121"/>
      <c r="R540" s="121"/>
      <c r="S540" s="121"/>
    </row>
    <row r="541" spans="2:19">
      <c r="B541" s="120"/>
      <c r="C541" s="120"/>
      <c r="D541" s="120"/>
      <c r="E541" s="120"/>
      <c r="F541" s="121"/>
      <c r="G541" s="121"/>
      <c r="H541" s="121"/>
      <c r="I541" s="121"/>
      <c r="J541" s="121"/>
      <c r="K541" s="121"/>
      <c r="L541" s="121"/>
      <c r="M541" s="121"/>
      <c r="N541" s="121"/>
      <c r="O541" s="121"/>
      <c r="P541" s="121"/>
      <c r="Q541" s="121"/>
      <c r="R541" s="121"/>
      <c r="S541" s="121"/>
    </row>
    <row r="542" spans="2:19">
      <c r="B542" s="120"/>
      <c r="C542" s="120"/>
      <c r="D542" s="120"/>
      <c r="E542" s="120"/>
      <c r="F542" s="121"/>
      <c r="G542" s="121"/>
      <c r="H542" s="121"/>
      <c r="I542" s="121"/>
      <c r="J542" s="121"/>
      <c r="K542" s="121"/>
      <c r="L542" s="121"/>
      <c r="M542" s="121"/>
      <c r="N542" s="121"/>
      <c r="O542" s="121"/>
      <c r="P542" s="121"/>
      <c r="Q542" s="121"/>
      <c r="R542" s="121"/>
      <c r="S542" s="121"/>
    </row>
    <row r="543" spans="2:19">
      <c r="B543" s="120"/>
      <c r="C543" s="120"/>
      <c r="D543" s="120"/>
      <c r="E543" s="120"/>
      <c r="F543" s="121"/>
      <c r="G543" s="121"/>
      <c r="H543" s="121"/>
      <c r="I543" s="121"/>
      <c r="J543" s="121"/>
      <c r="K543" s="121"/>
      <c r="L543" s="121"/>
      <c r="M543" s="121"/>
      <c r="N543" s="121"/>
      <c r="O543" s="121"/>
      <c r="P543" s="121"/>
      <c r="Q543" s="121"/>
      <c r="R543" s="121"/>
      <c r="S543" s="121"/>
    </row>
    <row r="544" spans="2:19">
      <c r="B544" s="120"/>
      <c r="C544" s="120"/>
      <c r="D544" s="120"/>
      <c r="E544" s="120"/>
      <c r="F544" s="121"/>
      <c r="G544" s="121"/>
      <c r="H544" s="121"/>
      <c r="I544" s="121"/>
      <c r="J544" s="121"/>
      <c r="K544" s="121"/>
      <c r="L544" s="121"/>
      <c r="M544" s="121"/>
      <c r="N544" s="121"/>
      <c r="O544" s="121"/>
      <c r="P544" s="121"/>
      <c r="Q544" s="121"/>
      <c r="R544" s="121"/>
      <c r="S544" s="121"/>
    </row>
    <row r="545" spans="2:19">
      <c r="B545" s="120"/>
      <c r="C545" s="120"/>
      <c r="D545" s="120"/>
      <c r="E545" s="120"/>
      <c r="F545" s="121"/>
      <c r="G545" s="121"/>
      <c r="H545" s="121"/>
      <c r="I545" s="121"/>
      <c r="J545" s="121"/>
      <c r="K545" s="121"/>
      <c r="L545" s="121"/>
      <c r="M545" s="121"/>
      <c r="N545" s="121"/>
      <c r="O545" s="121"/>
      <c r="P545" s="121"/>
      <c r="Q545" s="121"/>
      <c r="R545" s="121"/>
      <c r="S545" s="121"/>
    </row>
    <row r="546" spans="2:19">
      <c r="B546" s="120"/>
      <c r="C546" s="120"/>
      <c r="D546" s="120"/>
      <c r="E546" s="120"/>
      <c r="F546" s="121"/>
      <c r="G546" s="121"/>
      <c r="H546" s="121"/>
      <c r="I546" s="121"/>
      <c r="J546" s="121"/>
      <c r="K546" s="121"/>
      <c r="L546" s="121"/>
      <c r="M546" s="121"/>
      <c r="N546" s="121"/>
      <c r="O546" s="121"/>
      <c r="P546" s="121"/>
      <c r="Q546" s="121"/>
      <c r="R546" s="121"/>
      <c r="S546" s="121"/>
    </row>
    <row r="547" spans="2:19">
      <c r="B547" s="120"/>
      <c r="C547" s="120"/>
      <c r="D547" s="120"/>
      <c r="E547" s="120"/>
      <c r="F547" s="121"/>
      <c r="G547" s="121"/>
      <c r="H547" s="121"/>
      <c r="I547" s="121"/>
      <c r="J547" s="121"/>
      <c r="K547" s="121"/>
      <c r="L547" s="121"/>
      <c r="M547" s="121"/>
      <c r="N547" s="121"/>
      <c r="O547" s="121"/>
      <c r="P547" s="121"/>
      <c r="Q547" s="121"/>
      <c r="R547" s="121"/>
      <c r="S547" s="121"/>
    </row>
    <row r="548" spans="2:19">
      <c r="B548" s="120"/>
      <c r="C548" s="120"/>
      <c r="D548" s="120"/>
      <c r="E548" s="120"/>
      <c r="F548" s="121"/>
      <c r="G548" s="121"/>
      <c r="H548" s="121"/>
      <c r="I548" s="121"/>
      <c r="J548" s="121"/>
      <c r="K548" s="121"/>
      <c r="L548" s="121"/>
      <c r="M548" s="121"/>
      <c r="N548" s="121"/>
      <c r="O548" s="121"/>
      <c r="P548" s="121"/>
      <c r="Q548" s="121"/>
      <c r="R548" s="121"/>
      <c r="S548" s="121"/>
    </row>
    <row r="549" spans="2:19">
      <c r="B549" s="120"/>
      <c r="C549" s="120"/>
      <c r="D549" s="120"/>
      <c r="E549" s="120"/>
      <c r="F549" s="121"/>
      <c r="G549" s="121"/>
      <c r="H549" s="121"/>
      <c r="I549" s="121"/>
      <c r="J549" s="121"/>
      <c r="K549" s="121"/>
      <c r="L549" s="121"/>
      <c r="M549" s="121"/>
      <c r="N549" s="121"/>
      <c r="O549" s="121"/>
      <c r="P549" s="121"/>
      <c r="Q549" s="121"/>
      <c r="R549" s="121"/>
      <c r="S549" s="121"/>
    </row>
    <row r="550" spans="2:19">
      <c r="B550" s="120"/>
      <c r="C550" s="120"/>
      <c r="D550" s="120"/>
      <c r="E550" s="120"/>
      <c r="F550" s="121"/>
      <c r="G550" s="121"/>
      <c r="H550" s="121"/>
      <c r="I550" s="121"/>
      <c r="J550" s="121"/>
      <c r="K550" s="121"/>
      <c r="L550" s="121"/>
      <c r="M550" s="121"/>
      <c r="N550" s="121"/>
      <c r="O550" s="121"/>
      <c r="P550" s="121"/>
      <c r="Q550" s="121"/>
      <c r="R550" s="121"/>
      <c r="S550" s="121"/>
    </row>
    <row r="551" spans="2:19">
      <c r="B551" s="120"/>
      <c r="C551" s="120"/>
      <c r="D551" s="120"/>
      <c r="E551" s="120"/>
      <c r="F551" s="121"/>
      <c r="G551" s="121"/>
      <c r="H551" s="121"/>
      <c r="I551" s="121"/>
      <c r="J551" s="121"/>
      <c r="K551" s="121"/>
      <c r="L551" s="121"/>
      <c r="M551" s="121"/>
      <c r="N551" s="121"/>
      <c r="O551" s="121"/>
      <c r="P551" s="121"/>
      <c r="Q551" s="121"/>
      <c r="R551" s="121"/>
      <c r="S551" s="121"/>
    </row>
    <row r="552" spans="2:19">
      <c r="B552" s="120"/>
      <c r="C552" s="120"/>
      <c r="D552" s="120"/>
      <c r="E552" s="120"/>
      <c r="F552" s="121"/>
      <c r="G552" s="121"/>
      <c r="H552" s="121"/>
      <c r="I552" s="121"/>
      <c r="J552" s="121"/>
      <c r="K552" s="121"/>
      <c r="L552" s="121"/>
      <c r="M552" s="121"/>
      <c r="N552" s="121"/>
      <c r="O552" s="121"/>
      <c r="P552" s="121"/>
      <c r="Q552" s="121"/>
      <c r="R552" s="121"/>
      <c r="S552" s="121"/>
    </row>
    <row r="553" spans="2:19">
      <c r="B553" s="120"/>
      <c r="C553" s="120"/>
      <c r="D553" s="120"/>
      <c r="E553" s="120"/>
      <c r="F553" s="121"/>
      <c r="G553" s="121"/>
      <c r="H553" s="121"/>
      <c r="I553" s="121"/>
      <c r="J553" s="121"/>
      <c r="K553" s="121"/>
      <c r="L553" s="121"/>
      <c r="M553" s="121"/>
      <c r="N553" s="121"/>
      <c r="O553" s="121"/>
      <c r="P553" s="121"/>
      <c r="Q553" s="121"/>
      <c r="R553" s="121"/>
      <c r="S553" s="121"/>
    </row>
    <row r="554" spans="2:19">
      <c r="B554" s="120"/>
      <c r="C554" s="120"/>
      <c r="D554" s="120"/>
      <c r="E554" s="120"/>
      <c r="F554" s="121"/>
      <c r="G554" s="121"/>
      <c r="H554" s="121"/>
      <c r="I554" s="121"/>
      <c r="J554" s="121"/>
      <c r="K554" s="121"/>
      <c r="L554" s="121"/>
      <c r="M554" s="121"/>
      <c r="N554" s="121"/>
      <c r="O554" s="121"/>
      <c r="P554" s="121"/>
      <c r="Q554" s="121"/>
      <c r="R554" s="121"/>
      <c r="S554" s="121"/>
    </row>
    <row r="555" spans="2:19">
      <c r="B555" s="120"/>
      <c r="C555" s="120"/>
      <c r="D555" s="120"/>
      <c r="E555" s="120"/>
      <c r="F555" s="121"/>
      <c r="G555" s="121"/>
      <c r="H555" s="121"/>
      <c r="I555" s="121"/>
      <c r="J555" s="121"/>
      <c r="K555" s="121"/>
      <c r="L555" s="121"/>
      <c r="M555" s="121"/>
      <c r="N555" s="121"/>
      <c r="O555" s="121"/>
      <c r="P555" s="121"/>
      <c r="Q555" s="121"/>
      <c r="R555" s="121"/>
      <c r="S555" s="121"/>
    </row>
    <row r="556" spans="2:19">
      <c r="B556" s="120"/>
      <c r="C556" s="120"/>
      <c r="D556" s="120"/>
      <c r="E556" s="120"/>
      <c r="F556" s="121"/>
      <c r="G556" s="121"/>
      <c r="H556" s="121"/>
      <c r="I556" s="121"/>
      <c r="J556" s="121"/>
      <c r="K556" s="121"/>
      <c r="L556" s="121"/>
      <c r="M556" s="121"/>
      <c r="N556" s="121"/>
      <c r="O556" s="121"/>
      <c r="P556" s="121"/>
      <c r="Q556" s="121"/>
      <c r="R556" s="121"/>
      <c r="S556" s="121"/>
    </row>
    <row r="557" spans="2:19">
      <c r="B557" s="120"/>
      <c r="C557" s="120"/>
      <c r="D557" s="120"/>
      <c r="E557" s="120"/>
      <c r="F557" s="121"/>
      <c r="G557" s="121"/>
      <c r="H557" s="121"/>
      <c r="I557" s="121"/>
      <c r="J557" s="121"/>
      <c r="K557" s="121"/>
      <c r="L557" s="121"/>
      <c r="M557" s="121"/>
      <c r="N557" s="121"/>
      <c r="O557" s="121"/>
      <c r="P557" s="121"/>
      <c r="Q557" s="121"/>
      <c r="R557" s="121"/>
      <c r="S557" s="121"/>
    </row>
    <row r="558" spans="2:19">
      <c r="B558" s="120"/>
      <c r="C558" s="120"/>
      <c r="D558" s="120"/>
      <c r="E558" s="120"/>
      <c r="F558" s="121"/>
      <c r="G558" s="121"/>
      <c r="H558" s="121"/>
      <c r="I558" s="121"/>
      <c r="J558" s="121"/>
      <c r="K558" s="121"/>
      <c r="L558" s="121"/>
      <c r="M558" s="121"/>
      <c r="N558" s="121"/>
      <c r="O558" s="121"/>
      <c r="P558" s="121"/>
      <c r="Q558" s="121"/>
      <c r="R558" s="121"/>
      <c r="S558" s="121"/>
    </row>
    <row r="559" spans="2:19">
      <c r="B559" s="120"/>
      <c r="C559" s="120"/>
      <c r="D559" s="120"/>
      <c r="E559" s="120"/>
      <c r="F559" s="121"/>
      <c r="G559" s="121"/>
      <c r="H559" s="121"/>
      <c r="I559" s="121"/>
      <c r="J559" s="121"/>
      <c r="K559" s="121"/>
      <c r="L559" s="121"/>
      <c r="M559" s="121"/>
      <c r="N559" s="121"/>
      <c r="O559" s="121"/>
      <c r="P559" s="121"/>
      <c r="Q559" s="121"/>
      <c r="R559" s="121"/>
      <c r="S559" s="121"/>
    </row>
    <row r="560" spans="2:19">
      <c r="B560" s="120"/>
      <c r="C560" s="120"/>
      <c r="D560" s="120"/>
      <c r="E560" s="120"/>
      <c r="F560" s="121"/>
      <c r="G560" s="121"/>
      <c r="H560" s="121"/>
      <c r="I560" s="121"/>
      <c r="J560" s="121"/>
      <c r="K560" s="121"/>
      <c r="L560" s="121"/>
      <c r="M560" s="121"/>
      <c r="N560" s="121"/>
      <c r="O560" s="121"/>
      <c r="P560" s="121"/>
      <c r="Q560" s="121"/>
      <c r="R560" s="121"/>
      <c r="S560" s="121"/>
    </row>
    <row r="561" spans="2:19">
      <c r="B561" s="120"/>
      <c r="C561" s="120"/>
      <c r="D561" s="120"/>
      <c r="E561" s="120"/>
      <c r="F561" s="121"/>
      <c r="G561" s="121"/>
      <c r="H561" s="121"/>
      <c r="I561" s="121"/>
      <c r="J561" s="121"/>
      <c r="K561" s="121"/>
      <c r="L561" s="121"/>
      <c r="M561" s="121"/>
      <c r="N561" s="121"/>
      <c r="O561" s="121"/>
      <c r="P561" s="121"/>
      <c r="Q561" s="121"/>
      <c r="R561" s="121"/>
      <c r="S561" s="121"/>
    </row>
    <row r="562" spans="2:19">
      <c r="B562" s="120"/>
      <c r="C562" s="120"/>
      <c r="D562" s="120"/>
      <c r="E562" s="120"/>
      <c r="F562" s="121"/>
      <c r="G562" s="121"/>
      <c r="H562" s="121"/>
      <c r="I562" s="121"/>
      <c r="J562" s="121"/>
      <c r="K562" s="121"/>
      <c r="L562" s="121"/>
      <c r="M562" s="121"/>
      <c r="N562" s="121"/>
      <c r="O562" s="121"/>
      <c r="P562" s="121"/>
      <c r="Q562" s="121"/>
      <c r="R562" s="121"/>
      <c r="S562" s="121"/>
    </row>
    <row r="563" spans="2:19">
      <c r="B563" s="120"/>
      <c r="C563" s="120"/>
      <c r="D563" s="120"/>
      <c r="E563" s="120"/>
      <c r="F563" s="121"/>
      <c r="G563" s="121"/>
      <c r="H563" s="121"/>
      <c r="I563" s="121"/>
      <c r="J563" s="121"/>
      <c r="K563" s="121"/>
      <c r="L563" s="121"/>
      <c r="M563" s="121"/>
      <c r="N563" s="121"/>
      <c r="O563" s="121"/>
      <c r="P563" s="121"/>
      <c r="Q563" s="121"/>
      <c r="R563" s="121"/>
      <c r="S563" s="121"/>
    </row>
    <row r="564" spans="2:19">
      <c r="B564" s="120"/>
      <c r="C564" s="120"/>
      <c r="D564" s="120"/>
      <c r="E564" s="120"/>
      <c r="F564" s="121"/>
      <c r="G564" s="121"/>
      <c r="H564" s="121"/>
      <c r="I564" s="121"/>
      <c r="J564" s="121"/>
      <c r="K564" s="121"/>
      <c r="L564" s="121"/>
      <c r="M564" s="121"/>
      <c r="N564" s="121"/>
      <c r="O564" s="121"/>
      <c r="P564" s="121"/>
      <c r="Q564" s="121"/>
      <c r="R564" s="121"/>
      <c r="S564" s="121"/>
    </row>
    <row r="565" spans="2:19">
      <c r="B565" s="120"/>
      <c r="C565" s="120"/>
      <c r="D565" s="120"/>
      <c r="E565" s="120"/>
      <c r="F565" s="121"/>
      <c r="G565" s="121"/>
      <c r="H565" s="121"/>
      <c r="I565" s="121"/>
      <c r="J565" s="121"/>
      <c r="K565" s="121"/>
      <c r="L565" s="121"/>
      <c r="M565" s="121"/>
      <c r="N565" s="121"/>
      <c r="O565" s="121"/>
      <c r="P565" s="121"/>
      <c r="Q565" s="121"/>
      <c r="R565" s="121"/>
      <c r="S565" s="121"/>
    </row>
    <row r="566" spans="2:19">
      <c r="B566" s="120"/>
      <c r="C566" s="120"/>
      <c r="D566" s="120"/>
      <c r="E566" s="120"/>
      <c r="F566" s="121"/>
      <c r="G566" s="121"/>
      <c r="H566" s="121"/>
      <c r="I566" s="121"/>
      <c r="J566" s="121"/>
      <c r="K566" s="121"/>
      <c r="L566" s="121"/>
      <c r="M566" s="121"/>
      <c r="N566" s="121"/>
      <c r="O566" s="121"/>
      <c r="P566" s="121"/>
      <c r="Q566" s="121"/>
      <c r="R566" s="121"/>
      <c r="S566" s="121"/>
    </row>
    <row r="567" spans="2:19">
      <c r="B567" s="120"/>
      <c r="C567" s="120"/>
      <c r="D567" s="120"/>
      <c r="E567" s="120"/>
      <c r="F567" s="121"/>
      <c r="G567" s="121"/>
      <c r="H567" s="121"/>
      <c r="I567" s="121"/>
      <c r="J567" s="121"/>
      <c r="K567" s="121"/>
      <c r="L567" s="121"/>
      <c r="M567" s="121"/>
      <c r="N567" s="121"/>
      <c r="O567" s="121"/>
      <c r="P567" s="121"/>
      <c r="Q567" s="121"/>
      <c r="R567" s="121"/>
      <c r="S567" s="121"/>
    </row>
    <row r="568" spans="2:19">
      <c r="B568" s="120"/>
      <c r="C568" s="120"/>
      <c r="D568" s="120"/>
      <c r="E568" s="120"/>
      <c r="F568" s="121"/>
      <c r="G568" s="121"/>
      <c r="H568" s="121"/>
      <c r="I568" s="121"/>
      <c r="J568" s="121"/>
      <c r="K568" s="121"/>
      <c r="L568" s="121"/>
      <c r="M568" s="121"/>
      <c r="N568" s="121"/>
      <c r="O568" s="121"/>
      <c r="P568" s="121"/>
      <c r="Q568" s="121"/>
      <c r="R568" s="121"/>
      <c r="S568" s="121"/>
    </row>
    <row r="569" spans="2:19">
      <c r="B569" s="120"/>
      <c r="C569" s="120"/>
      <c r="D569" s="120"/>
      <c r="E569" s="120"/>
      <c r="F569" s="121"/>
      <c r="G569" s="121"/>
      <c r="H569" s="121"/>
      <c r="I569" s="121"/>
      <c r="J569" s="121"/>
      <c r="K569" s="121"/>
      <c r="L569" s="121"/>
      <c r="M569" s="121"/>
      <c r="N569" s="121"/>
      <c r="O569" s="121"/>
      <c r="P569" s="121"/>
      <c r="Q569" s="121"/>
      <c r="R569" s="121"/>
      <c r="S569" s="121"/>
    </row>
    <row r="570" spans="2:19">
      <c r="B570" s="120"/>
      <c r="C570" s="120"/>
      <c r="D570" s="120"/>
      <c r="E570" s="120"/>
      <c r="F570" s="121"/>
      <c r="G570" s="121"/>
      <c r="H570" s="121"/>
      <c r="I570" s="121"/>
      <c r="J570" s="121"/>
      <c r="K570" s="121"/>
      <c r="L570" s="121"/>
      <c r="M570" s="121"/>
      <c r="N570" s="121"/>
      <c r="O570" s="121"/>
      <c r="P570" s="121"/>
      <c r="Q570" s="121"/>
      <c r="R570" s="121"/>
      <c r="S570" s="121"/>
    </row>
    <row r="571" spans="2:19">
      <c r="B571" s="120"/>
      <c r="C571" s="120"/>
      <c r="D571" s="120"/>
      <c r="E571" s="120"/>
      <c r="F571" s="121"/>
      <c r="G571" s="121"/>
      <c r="H571" s="121"/>
      <c r="I571" s="121"/>
      <c r="J571" s="121"/>
      <c r="K571" s="121"/>
      <c r="L571" s="121"/>
      <c r="M571" s="121"/>
      <c r="N571" s="121"/>
      <c r="O571" s="121"/>
      <c r="P571" s="121"/>
      <c r="Q571" s="121"/>
      <c r="R571" s="121"/>
      <c r="S571" s="121"/>
    </row>
    <row r="572" spans="2:19">
      <c r="B572" s="120"/>
      <c r="C572" s="120"/>
      <c r="D572" s="120"/>
      <c r="E572" s="120"/>
      <c r="F572" s="121"/>
      <c r="G572" s="121"/>
      <c r="H572" s="121"/>
      <c r="I572" s="121"/>
      <c r="J572" s="121"/>
      <c r="K572" s="121"/>
      <c r="L572" s="121"/>
      <c r="M572" s="121"/>
      <c r="N572" s="121"/>
      <c r="O572" s="121"/>
      <c r="P572" s="121"/>
      <c r="Q572" s="121"/>
      <c r="R572" s="121"/>
      <c r="S572" s="121"/>
    </row>
    <row r="573" spans="2:19">
      <c r="B573" s="120"/>
      <c r="C573" s="120"/>
      <c r="D573" s="120"/>
      <c r="E573" s="120"/>
      <c r="F573" s="121"/>
      <c r="G573" s="121"/>
      <c r="H573" s="121"/>
      <c r="I573" s="121"/>
      <c r="J573" s="121"/>
      <c r="K573" s="121"/>
      <c r="L573" s="121"/>
      <c r="M573" s="121"/>
      <c r="N573" s="121"/>
      <c r="O573" s="121"/>
      <c r="P573" s="121"/>
      <c r="Q573" s="121"/>
      <c r="R573" s="121"/>
      <c r="S573" s="121"/>
    </row>
    <row r="574" spans="2:19">
      <c r="B574" s="120"/>
      <c r="C574" s="120"/>
      <c r="D574" s="120"/>
      <c r="E574" s="120"/>
      <c r="F574" s="121"/>
      <c r="G574" s="121"/>
      <c r="H574" s="121"/>
      <c r="I574" s="121"/>
      <c r="J574" s="121"/>
      <c r="K574" s="121"/>
      <c r="L574" s="121"/>
      <c r="M574" s="121"/>
      <c r="N574" s="121"/>
      <c r="O574" s="121"/>
      <c r="P574" s="121"/>
      <c r="Q574" s="121"/>
      <c r="R574" s="121"/>
      <c r="S574" s="121"/>
    </row>
    <row r="575" spans="2:19">
      <c r="B575" s="120"/>
      <c r="C575" s="120"/>
      <c r="D575" s="120"/>
      <c r="E575" s="120"/>
      <c r="F575" s="121"/>
      <c r="G575" s="121"/>
      <c r="H575" s="121"/>
      <c r="I575" s="121"/>
      <c r="J575" s="121"/>
      <c r="K575" s="121"/>
      <c r="L575" s="121"/>
      <c r="M575" s="121"/>
      <c r="N575" s="121"/>
      <c r="O575" s="121"/>
      <c r="P575" s="121"/>
      <c r="Q575" s="121"/>
      <c r="R575" s="121"/>
      <c r="S575" s="121"/>
    </row>
    <row r="576" spans="2:19">
      <c r="B576" s="120"/>
      <c r="C576" s="120"/>
      <c r="D576" s="120"/>
      <c r="E576" s="120"/>
      <c r="F576" s="121"/>
      <c r="G576" s="121"/>
      <c r="H576" s="121"/>
      <c r="I576" s="121"/>
      <c r="J576" s="121"/>
      <c r="K576" s="121"/>
      <c r="L576" s="121"/>
      <c r="M576" s="121"/>
      <c r="N576" s="121"/>
      <c r="O576" s="121"/>
      <c r="P576" s="121"/>
      <c r="Q576" s="121"/>
      <c r="R576" s="121"/>
      <c r="S576" s="121"/>
    </row>
    <row r="577" spans="2:19">
      <c r="B577" s="120"/>
      <c r="C577" s="120"/>
      <c r="D577" s="120"/>
      <c r="E577" s="120"/>
      <c r="F577" s="121"/>
      <c r="G577" s="121"/>
      <c r="H577" s="121"/>
      <c r="I577" s="121"/>
      <c r="J577" s="121"/>
      <c r="K577" s="121"/>
      <c r="L577" s="121"/>
      <c r="M577" s="121"/>
      <c r="N577" s="121"/>
      <c r="O577" s="121"/>
      <c r="P577" s="121"/>
      <c r="Q577" s="121"/>
      <c r="R577" s="121"/>
      <c r="S577" s="121"/>
    </row>
    <row r="578" spans="2:19">
      <c r="B578" s="120"/>
      <c r="C578" s="120"/>
      <c r="D578" s="120"/>
      <c r="E578" s="120"/>
      <c r="F578" s="121"/>
      <c r="G578" s="121"/>
      <c r="H578" s="121"/>
      <c r="I578" s="121"/>
      <c r="J578" s="121"/>
      <c r="K578" s="121"/>
      <c r="L578" s="121"/>
      <c r="M578" s="121"/>
      <c r="N578" s="121"/>
      <c r="O578" s="121"/>
      <c r="P578" s="121"/>
      <c r="Q578" s="121"/>
      <c r="R578" s="121"/>
      <c r="S578" s="121"/>
    </row>
    <row r="579" spans="2:19">
      <c r="B579" s="120"/>
      <c r="C579" s="120"/>
      <c r="D579" s="120"/>
      <c r="E579" s="120"/>
      <c r="F579" s="121"/>
      <c r="G579" s="121"/>
      <c r="H579" s="121"/>
      <c r="I579" s="121"/>
      <c r="J579" s="121"/>
      <c r="K579" s="121"/>
      <c r="L579" s="121"/>
      <c r="M579" s="121"/>
      <c r="N579" s="121"/>
      <c r="O579" s="121"/>
      <c r="P579" s="121"/>
      <c r="Q579" s="121"/>
      <c r="R579" s="121"/>
      <c r="S579" s="121"/>
    </row>
    <row r="580" spans="2:19">
      <c r="B580" s="120"/>
      <c r="C580" s="120"/>
      <c r="D580" s="120"/>
      <c r="E580" s="120"/>
      <c r="F580" s="121"/>
      <c r="G580" s="121"/>
      <c r="H580" s="121"/>
      <c r="I580" s="121"/>
      <c r="J580" s="121"/>
      <c r="K580" s="121"/>
      <c r="L580" s="121"/>
      <c r="M580" s="121"/>
      <c r="N580" s="121"/>
      <c r="O580" s="121"/>
      <c r="P580" s="121"/>
      <c r="Q580" s="121"/>
      <c r="R580" s="121"/>
      <c r="S580" s="121"/>
    </row>
    <row r="581" spans="2:19">
      <c r="B581" s="120"/>
      <c r="C581" s="120"/>
      <c r="D581" s="120"/>
      <c r="E581" s="120"/>
      <c r="F581" s="121"/>
      <c r="G581" s="121"/>
      <c r="H581" s="121"/>
      <c r="I581" s="121"/>
      <c r="J581" s="121"/>
      <c r="K581" s="121"/>
      <c r="L581" s="121"/>
      <c r="M581" s="121"/>
      <c r="N581" s="121"/>
      <c r="O581" s="121"/>
      <c r="P581" s="121"/>
      <c r="Q581" s="121"/>
      <c r="R581" s="121"/>
      <c r="S581" s="121"/>
    </row>
    <row r="582" spans="2:19">
      <c r="B582" s="120"/>
      <c r="C582" s="120"/>
      <c r="D582" s="120"/>
      <c r="E582" s="120"/>
      <c r="F582" s="121"/>
      <c r="G582" s="121"/>
      <c r="H582" s="121"/>
      <c r="I582" s="121"/>
      <c r="J582" s="121"/>
      <c r="K582" s="121"/>
      <c r="L582" s="121"/>
      <c r="M582" s="121"/>
      <c r="N582" s="121"/>
      <c r="O582" s="121"/>
      <c r="P582" s="121"/>
      <c r="Q582" s="121"/>
      <c r="R582" s="121"/>
      <c r="S582" s="121"/>
    </row>
    <row r="583" spans="2:19">
      <c r="B583" s="120"/>
      <c r="C583" s="120"/>
      <c r="D583" s="120"/>
      <c r="E583" s="120"/>
      <c r="F583" s="121"/>
      <c r="G583" s="121"/>
      <c r="H583" s="121"/>
      <c r="I583" s="121"/>
      <c r="J583" s="121"/>
      <c r="K583" s="121"/>
      <c r="L583" s="121"/>
      <c r="M583" s="121"/>
      <c r="N583" s="121"/>
      <c r="O583" s="121"/>
      <c r="P583" s="121"/>
      <c r="Q583" s="121"/>
      <c r="R583" s="121"/>
      <c r="S583" s="121"/>
    </row>
    <row r="584" spans="2:19">
      <c r="B584" s="120"/>
      <c r="C584" s="120"/>
      <c r="D584" s="120"/>
      <c r="E584" s="120"/>
      <c r="F584" s="121"/>
      <c r="G584" s="121"/>
      <c r="H584" s="121"/>
      <c r="I584" s="121"/>
      <c r="J584" s="121"/>
      <c r="K584" s="121"/>
      <c r="L584" s="121"/>
      <c r="M584" s="121"/>
      <c r="N584" s="121"/>
      <c r="O584" s="121"/>
      <c r="P584" s="121"/>
      <c r="Q584" s="121"/>
      <c r="R584" s="121"/>
      <c r="S584" s="121"/>
    </row>
    <row r="585" spans="2:19">
      <c r="B585" s="120"/>
      <c r="C585" s="120"/>
      <c r="D585" s="120"/>
      <c r="E585" s="120"/>
      <c r="F585" s="121"/>
      <c r="G585" s="121"/>
      <c r="H585" s="121"/>
      <c r="I585" s="121"/>
      <c r="J585" s="121"/>
      <c r="K585" s="121"/>
      <c r="L585" s="121"/>
      <c r="M585" s="121"/>
      <c r="N585" s="121"/>
      <c r="O585" s="121"/>
      <c r="P585" s="121"/>
      <c r="Q585" s="121"/>
      <c r="R585" s="121"/>
      <c r="S585" s="121"/>
    </row>
    <row r="586" spans="2:19">
      <c r="B586" s="120"/>
      <c r="C586" s="120"/>
      <c r="D586" s="120"/>
      <c r="E586" s="120"/>
      <c r="F586" s="121"/>
      <c r="G586" s="121"/>
      <c r="H586" s="121"/>
      <c r="I586" s="121"/>
      <c r="J586" s="121"/>
      <c r="K586" s="121"/>
      <c r="L586" s="121"/>
      <c r="M586" s="121"/>
      <c r="N586" s="121"/>
      <c r="O586" s="121"/>
      <c r="P586" s="121"/>
      <c r="Q586" s="121"/>
      <c r="R586" s="121"/>
      <c r="S586" s="121"/>
    </row>
    <row r="587" spans="2:19">
      <c r="B587" s="120"/>
      <c r="C587" s="120"/>
      <c r="D587" s="120"/>
      <c r="E587" s="120"/>
      <c r="F587" s="121"/>
      <c r="G587" s="121"/>
      <c r="H587" s="121"/>
      <c r="I587" s="121"/>
      <c r="J587" s="121"/>
      <c r="K587" s="121"/>
      <c r="L587" s="121"/>
      <c r="M587" s="121"/>
      <c r="N587" s="121"/>
      <c r="O587" s="121"/>
      <c r="P587" s="121"/>
      <c r="Q587" s="121"/>
      <c r="R587" s="121"/>
      <c r="S587" s="121"/>
    </row>
    <row r="588" spans="2:19">
      <c r="B588" s="120"/>
      <c r="C588" s="120"/>
      <c r="D588" s="120"/>
      <c r="E588" s="120"/>
      <c r="F588" s="121"/>
      <c r="G588" s="121"/>
      <c r="H588" s="121"/>
      <c r="I588" s="121"/>
      <c r="J588" s="121"/>
      <c r="K588" s="121"/>
      <c r="L588" s="121"/>
      <c r="M588" s="121"/>
      <c r="N588" s="121"/>
      <c r="O588" s="121"/>
      <c r="P588" s="121"/>
      <c r="Q588" s="121"/>
      <c r="R588" s="121"/>
      <c r="S588" s="121"/>
    </row>
    <row r="589" spans="2:19">
      <c r="B589" s="120"/>
      <c r="C589" s="120"/>
      <c r="D589" s="120"/>
      <c r="E589" s="120"/>
      <c r="F589" s="121"/>
      <c r="G589" s="121"/>
      <c r="H589" s="121"/>
      <c r="I589" s="121"/>
      <c r="J589" s="121"/>
      <c r="K589" s="121"/>
      <c r="L589" s="121"/>
      <c r="M589" s="121"/>
      <c r="N589" s="121"/>
      <c r="O589" s="121"/>
      <c r="P589" s="121"/>
      <c r="Q589" s="121"/>
      <c r="R589" s="121"/>
      <c r="S589" s="121"/>
    </row>
    <row r="590" spans="2:19">
      <c r="B590" s="120"/>
      <c r="C590" s="120"/>
      <c r="D590" s="120"/>
      <c r="E590" s="120"/>
      <c r="F590" s="121"/>
      <c r="G590" s="121"/>
      <c r="H590" s="121"/>
      <c r="I590" s="121"/>
      <c r="J590" s="121"/>
      <c r="K590" s="121"/>
      <c r="L590" s="121"/>
      <c r="M590" s="121"/>
      <c r="N590" s="121"/>
      <c r="O590" s="121"/>
      <c r="P590" s="121"/>
      <c r="Q590" s="121"/>
      <c r="R590" s="121"/>
      <c r="S590" s="121"/>
    </row>
    <row r="591" spans="2:19">
      <c r="B591" s="120"/>
      <c r="C591" s="120"/>
      <c r="D591" s="120"/>
      <c r="E591" s="120"/>
      <c r="F591" s="121"/>
      <c r="G591" s="121"/>
      <c r="H591" s="121"/>
      <c r="I591" s="121"/>
      <c r="J591" s="121"/>
      <c r="K591" s="121"/>
      <c r="L591" s="121"/>
      <c r="M591" s="121"/>
      <c r="N591" s="121"/>
      <c r="O591" s="121"/>
      <c r="P591" s="121"/>
      <c r="Q591" s="121"/>
      <c r="R591" s="121"/>
      <c r="S591" s="121"/>
    </row>
    <row r="592" spans="2:19">
      <c r="B592" s="120"/>
      <c r="C592" s="120"/>
      <c r="D592" s="120"/>
      <c r="E592" s="120"/>
      <c r="F592" s="121"/>
      <c r="G592" s="121"/>
      <c r="H592" s="121"/>
      <c r="I592" s="121"/>
      <c r="J592" s="121"/>
      <c r="K592" s="121"/>
      <c r="L592" s="121"/>
      <c r="M592" s="121"/>
      <c r="N592" s="121"/>
      <c r="O592" s="121"/>
      <c r="P592" s="121"/>
      <c r="Q592" s="121"/>
      <c r="R592" s="121"/>
      <c r="S592" s="121"/>
    </row>
    <row r="593" spans="2:19">
      <c r="B593" s="120"/>
      <c r="C593" s="120"/>
      <c r="D593" s="120"/>
      <c r="E593" s="120"/>
      <c r="F593" s="121"/>
      <c r="G593" s="121"/>
      <c r="H593" s="121"/>
      <c r="I593" s="121"/>
      <c r="J593" s="121"/>
      <c r="K593" s="121"/>
      <c r="L593" s="121"/>
      <c r="M593" s="121"/>
      <c r="N593" s="121"/>
      <c r="O593" s="121"/>
      <c r="P593" s="121"/>
      <c r="Q593" s="121"/>
      <c r="R593" s="121"/>
      <c r="S593" s="121"/>
    </row>
    <row r="594" spans="2:19">
      <c r="B594" s="120"/>
      <c r="C594" s="120"/>
      <c r="D594" s="120"/>
      <c r="E594" s="120"/>
      <c r="F594" s="121"/>
      <c r="G594" s="121"/>
      <c r="H594" s="121"/>
      <c r="I594" s="121"/>
      <c r="J594" s="121"/>
      <c r="K594" s="121"/>
      <c r="L594" s="121"/>
      <c r="M594" s="121"/>
      <c r="N594" s="121"/>
      <c r="O594" s="121"/>
      <c r="P594" s="121"/>
      <c r="Q594" s="121"/>
      <c r="R594" s="121"/>
      <c r="S594" s="121"/>
    </row>
    <row r="595" spans="2:19">
      <c r="B595" s="120"/>
      <c r="C595" s="120"/>
      <c r="D595" s="120"/>
      <c r="E595" s="120"/>
      <c r="F595" s="121"/>
      <c r="G595" s="121"/>
      <c r="H595" s="121"/>
      <c r="I595" s="121"/>
      <c r="J595" s="121"/>
      <c r="K595" s="121"/>
      <c r="L595" s="121"/>
      <c r="M595" s="121"/>
      <c r="N595" s="121"/>
      <c r="O595" s="121"/>
      <c r="P595" s="121"/>
      <c r="Q595" s="121"/>
      <c r="R595" s="121"/>
      <c r="S595" s="121"/>
    </row>
    <row r="596" spans="2:19">
      <c r="B596" s="120"/>
      <c r="C596" s="120"/>
      <c r="D596" s="120"/>
      <c r="E596" s="120"/>
      <c r="F596" s="121"/>
      <c r="G596" s="121"/>
      <c r="H596" s="121"/>
      <c r="I596" s="121"/>
      <c r="J596" s="121"/>
      <c r="K596" s="121"/>
      <c r="L596" s="121"/>
      <c r="M596" s="121"/>
      <c r="N596" s="121"/>
      <c r="O596" s="121"/>
      <c r="P596" s="121"/>
      <c r="Q596" s="121"/>
      <c r="R596" s="121"/>
      <c r="S596" s="121"/>
    </row>
    <row r="597" spans="2:19">
      <c r="B597" s="120"/>
      <c r="C597" s="120"/>
      <c r="D597" s="120"/>
      <c r="E597" s="120"/>
      <c r="F597" s="121"/>
      <c r="G597" s="121"/>
      <c r="H597" s="121"/>
      <c r="I597" s="121"/>
      <c r="J597" s="121"/>
      <c r="K597" s="121"/>
      <c r="L597" s="121"/>
      <c r="M597" s="121"/>
      <c r="N597" s="121"/>
      <c r="O597" s="121"/>
      <c r="P597" s="121"/>
      <c r="Q597" s="121"/>
      <c r="R597" s="121"/>
      <c r="S597" s="121"/>
    </row>
    <row r="598" spans="2:19">
      <c r="B598" s="120"/>
      <c r="C598" s="120"/>
      <c r="D598" s="120"/>
      <c r="E598" s="120"/>
      <c r="F598" s="121"/>
      <c r="G598" s="121"/>
      <c r="H598" s="121"/>
      <c r="I598" s="121"/>
      <c r="J598" s="121"/>
      <c r="K598" s="121"/>
      <c r="L598" s="121"/>
      <c r="M598" s="121"/>
      <c r="N598" s="121"/>
      <c r="O598" s="121"/>
      <c r="P598" s="121"/>
      <c r="Q598" s="121"/>
      <c r="R598" s="121"/>
      <c r="S598" s="121"/>
    </row>
    <row r="599" spans="2:19">
      <c r="B599" s="120"/>
      <c r="C599" s="120"/>
      <c r="D599" s="120"/>
      <c r="E599" s="120"/>
      <c r="F599" s="121"/>
      <c r="G599" s="121"/>
      <c r="H599" s="121"/>
      <c r="I599" s="121"/>
      <c r="J599" s="121"/>
      <c r="K599" s="121"/>
      <c r="L599" s="121"/>
      <c r="M599" s="121"/>
      <c r="N599" s="121"/>
      <c r="O599" s="121"/>
      <c r="P599" s="121"/>
      <c r="Q599" s="121"/>
      <c r="R599" s="121"/>
      <c r="S599" s="121"/>
    </row>
    <row r="600" spans="2:19">
      <c r="B600" s="120"/>
      <c r="C600" s="120"/>
      <c r="D600" s="120"/>
      <c r="E600" s="120"/>
      <c r="F600" s="121"/>
      <c r="G600" s="121"/>
      <c r="H600" s="121"/>
      <c r="I600" s="121"/>
      <c r="J600" s="121"/>
      <c r="K600" s="121"/>
      <c r="L600" s="121"/>
      <c r="M600" s="121"/>
      <c r="N600" s="121"/>
      <c r="O600" s="121"/>
      <c r="P600" s="121"/>
      <c r="Q600" s="121"/>
      <c r="R600" s="121"/>
      <c r="S600" s="121"/>
    </row>
    <row r="601" spans="2:19">
      <c r="B601" s="120"/>
      <c r="C601" s="120"/>
      <c r="D601" s="120"/>
      <c r="E601" s="120"/>
      <c r="F601" s="121"/>
      <c r="G601" s="121"/>
      <c r="H601" s="121"/>
      <c r="I601" s="121"/>
      <c r="J601" s="121"/>
      <c r="K601" s="121"/>
      <c r="L601" s="121"/>
      <c r="M601" s="121"/>
      <c r="N601" s="121"/>
      <c r="O601" s="121"/>
      <c r="P601" s="121"/>
      <c r="Q601" s="121"/>
      <c r="R601" s="121"/>
      <c r="S601" s="121"/>
    </row>
    <row r="602" spans="2:19">
      <c r="B602" s="120"/>
      <c r="C602" s="120"/>
      <c r="D602" s="120"/>
      <c r="E602" s="120"/>
      <c r="F602" s="121"/>
      <c r="G602" s="121"/>
      <c r="H602" s="121"/>
      <c r="I602" s="121"/>
      <c r="J602" s="121"/>
      <c r="K602" s="121"/>
      <c r="L602" s="121"/>
      <c r="M602" s="121"/>
      <c r="N602" s="121"/>
      <c r="O602" s="121"/>
      <c r="P602" s="121"/>
      <c r="Q602" s="121"/>
      <c r="R602" s="121"/>
      <c r="S602" s="121"/>
    </row>
    <row r="603" spans="2:19">
      <c r="B603" s="120"/>
      <c r="C603" s="120"/>
      <c r="D603" s="120"/>
      <c r="E603" s="120"/>
      <c r="F603" s="121"/>
      <c r="G603" s="121"/>
      <c r="H603" s="121"/>
      <c r="I603" s="121"/>
      <c r="J603" s="121"/>
      <c r="K603" s="121"/>
      <c r="L603" s="121"/>
      <c r="M603" s="121"/>
      <c r="N603" s="121"/>
      <c r="O603" s="121"/>
      <c r="P603" s="121"/>
      <c r="Q603" s="121"/>
      <c r="R603" s="121"/>
      <c r="S603" s="121"/>
    </row>
    <row r="604" spans="2:19">
      <c r="B604" s="120"/>
      <c r="C604" s="120"/>
      <c r="D604" s="120"/>
      <c r="E604" s="120"/>
      <c r="F604" s="121"/>
      <c r="G604" s="121"/>
      <c r="H604" s="121"/>
      <c r="I604" s="121"/>
      <c r="J604" s="121"/>
      <c r="K604" s="121"/>
      <c r="L604" s="121"/>
      <c r="M604" s="121"/>
      <c r="N604" s="121"/>
      <c r="O604" s="121"/>
      <c r="P604" s="121"/>
      <c r="Q604" s="121"/>
      <c r="R604" s="121"/>
      <c r="S604" s="121"/>
    </row>
    <row r="605" spans="2:19">
      <c r="B605" s="120"/>
      <c r="C605" s="120"/>
      <c r="D605" s="120"/>
      <c r="E605" s="120"/>
      <c r="F605" s="121"/>
      <c r="G605" s="121"/>
      <c r="H605" s="121"/>
      <c r="I605" s="121"/>
      <c r="J605" s="121"/>
      <c r="K605" s="121"/>
      <c r="L605" s="121"/>
      <c r="M605" s="121"/>
      <c r="N605" s="121"/>
      <c r="O605" s="121"/>
      <c r="P605" s="121"/>
      <c r="Q605" s="121"/>
      <c r="R605" s="121"/>
      <c r="S605" s="121"/>
    </row>
    <row r="606" spans="2:19">
      <c r="B606" s="120"/>
      <c r="C606" s="120"/>
      <c r="D606" s="120"/>
      <c r="E606" s="120"/>
      <c r="F606" s="121"/>
      <c r="G606" s="121"/>
      <c r="H606" s="121"/>
      <c r="I606" s="121"/>
      <c r="J606" s="121"/>
      <c r="K606" s="121"/>
      <c r="L606" s="121"/>
      <c r="M606" s="121"/>
      <c r="N606" s="121"/>
      <c r="O606" s="121"/>
      <c r="P606" s="121"/>
      <c r="Q606" s="121"/>
      <c r="R606" s="121"/>
      <c r="S606" s="121"/>
    </row>
    <row r="607" spans="2:19">
      <c r="B607" s="120"/>
      <c r="C607" s="120"/>
      <c r="D607" s="120"/>
      <c r="E607" s="120"/>
      <c r="F607" s="121"/>
      <c r="G607" s="121"/>
      <c r="H607" s="121"/>
      <c r="I607" s="121"/>
      <c r="J607" s="121"/>
      <c r="K607" s="121"/>
      <c r="L607" s="121"/>
      <c r="M607" s="121"/>
      <c r="N607" s="121"/>
      <c r="O607" s="121"/>
      <c r="P607" s="121"/>
      <c r="Q607" s="121"/>
      <c r="R607" s="121"/>
      <c r="S607" s="121"/>
    </row>
    <row r="608" spans="2:19">
      <c r="B608" s="120"/>
      <c r="C608" s="120"/>
      <c r="D608" s="120"/>
      <c r="E608" s="120"/>
      <c r="F608" s="121"/>
      <c r="G608" s="121"/>
      <c r="H608" s="121"/>
      <c r="I608" s="121"/>
      <c r="J608" s="121"/>
      <c r="K608" s="121"/>
      <c r="L608" s="121"/>
      <c r="M608" s="121"/>
      <c r="N608" s="121"/>
      <c r="O608" s="121"/>
      <c r="P608" s="121"/>
      <c r="Q608" s="121"/>
      <c r="R608" s="121"/>
      <c r="S608" s="121"/>
    </row>
    <row r="609" spans="2:19">
      <c r="B609" s="120"/>
      <c r="C609" s="120"/>
      <c r="D609" s="120"/>
      <c r="E609" s="120"/>
      <c r="F609" s="121"/>
      <c r="G609" s="121"/>
      <c r="H609" s="121"/>
      <c r="I609" s="121"/>
      <c r="J609" s="121"/>
      <c r="K609" s="121"/>
      <c r="L609" s="121"/>
      <c r="M609" s="121"/>
      <c r="N609" s="121"/>
      <c r="O609" s="121"/>
      <c r="P609" s="121"/>
      <c r="Q609" s="121"/>
      <c r="R609" s="121"/>
      <c r="S609" s="121"/>
    </row>
    <row r="610" spans="2:19">
      <c r="B610" s="120"/>
      <c r="C610" s="120"/>
      <c r="D610" s="120"/>
      <c r="E610" s="120"/>
      <c r="F610" s="121"/>
      <c r="G610" s="121"/>
      <c r="H610" s="121"/>
      <c r="I610" s="121"/>
      <c r="J610" s="121"/>
      <c r="K610" s="121"/>
      <c r="L610" s="121"/>
      <c r="M610" s="121"/>
      <c r="N610" s="121"/>
      <c r="O610" s="121"/>
      <c r="P610" s="121"/>
      <c r="Q610" s="121"/>
      <c r="R610" s="121"/>
      <c r="S610" s="121"/>
    </row>
    <row r="611" spans="2:19">
      <c r="B611" s="120"/>
      <c r="C611" s="120"/>
      <c r="D611" s="120"/>
      <c r="E611" s="120"/>
      <c r="F611" s="121"/>
      <c r="G611" s="121"/>
      <c r="H611" s="121"/>
      <c r="I611" s="121"/>
      <c r="J611" s="121"/>
      <c r="K611" s="121"/>
      <c r="L611" s="121"/>
      <c r="M611" s="121"/>
      <c r="N611" s="121"/>
      <c r="O611" s="121"/>
      <c r="P611" s="121"/>
      <c r="Q611" s="121"/>
      <c r="R611" s="121"/>
      <c r="S611" s="121"/>
    </row>
    <row r="612" spans="2:19">
      <c r="B612" s="120"/>
      <c r="C612" s="120"/>
      <c r="D612" s="120"/>
      <c r="E612" s="120"/>
      <c r="F612" s="121"/>
      <c r="G612" s="121"/>
      <c r="H612" s="121"/>
      <c r="I612" s="121"/>
      <c r="J612" s="121"/>
      <c r="K612" s="121"/>
      <c r="L612" s="121"/>
      <c r="M612" s="121"/>
      <c r="N612" s="121"/>
      <c r="O612" s="121"/>
      <c r="P612" s="121"/>
      <c r="Q612" s="121"/>
      <c r="R612" s="121"/>
      <c r="S612" s="121"/>
    </row>
    <row r="613" spans="2:19">
      <c r="B613" s="120"/>
      <c r="C613" s="120"/>
      <c r="D613" s="120"/>
      <c r="E613" s="120"/>
      <c r="F613" s="121"/>
      <c r="G613" s="121"/>
      <c r="H613" s="121"/>
      <c r="I613" s="121"/>
      <c r="J613" s="121"/>
      <c r="K613" s="121"/>
      <c r="L613" s="121"/>
      <c r="M613" s="121"/>
      <c r="N613" s="121"/>
      <c r="O613" s="121"/>
      <c r="P613" s="121"/>
      <c r="Q613" s="121"/>
      <c r="R613" s="121"/>
      <c r="S613" s="121"/>
    </row>
    <row r="614" spans="2:19">
      <c r="B614" s="120"/>
      <c r="C614" s="120"/>
      <c r="D614" s="120"/>
      <c r="E614" s="120"/>
      <c r="F614" s="121"/>
      <c r="G614" s="121"/>
      <c r="H614" s="121"/>
      <c r="I614" s="121"/>
      <c r="J614" s="121"/>
      <c r="K614" s="121"/>
      <c r="L614" s="121"/>
      <c r="M614" s="121"/>
      <c r="N614" s="121"/>
      <c r="O614" s="121"/>
      <c r="P614" s="121"/>
      <c r="Q614" s="121"/>
      <c r="R614" s="121"/>
      <c r="S614" s="121"/>
    </row>
    <row r="615" spans="2:19">
      <c r="B615" s="120"/>
      <c r="C615" s="120"/>
      <c r="D615" s="120"/>
      <c r="E615" s="120"/>
      <c r="F615" s="121"/>
      <c r="G615" s="121"/>
      <c r="H615" s="121"/>
      <c r="I615" s="121"/>
      <c r="J615" s="121"/>
      <c r="K615" s="121"/>
      <c r="L615" s="121"/>
      <c r="M615" s="121"/>
      <c r="N615" s="121"/>
      <c r="O615" s="121"/>
      <c r="P615" s="121"/>
      <c r="Q615" s="121"/>
      <c r="R615" s="121"/>
      <c r="S615" s="121"/>
    </row>
    <row r="616" spans="2:19">
      <c r="B616" s="120"/>
      <c r="C616" s="120"/>
      <c r="D616" s="120"/>
      <c r="E616" s="120"/>
      <c r="F616" s="121"/>
      <c r="G616" s="121"/>
      <c r="H616" s="121"/>
      <c r="I616" s="121"/>
      <c r="J616" s="121"/>
      <c r="K616" s="121"/>
      <c r="L616" s="121"/>
      <c r="M616" s="121"/>
      <c r="N616" s="121"/>
      <c r="O616" s="121"/>
      <c r="P616" s="121"/>
      <c r="Q616" s="121"/>
      <c r="R616" s="121"/>
      <c r="S616" s="121"/>
    </row>
    <row r="617" spans="2:19">
      <c r="B617" s="120"/>
      <c r="C617" s="120"/>
      <c r="D617" s="120"/>
      <c r="E617" s="120"/>
      <c r="F617" s="121"/>
      <c r="G617" s="121"/>
      <c r="H617" s="121"/>
      <c r="I617" s="121"/>
      <c r="J617" s="121"/>
      <c r="K617" s="121"/>
      <c r="L617" s="121"/>
      <c r="M617" s="121"/>
      <c r="N617" s="121"/>
      <c r="O617" s="121"/>
      <c r="P617" s="121"/>
      <c r="Q617" s="121"/>
      <c r="R617" s="121"/>
      <c r="S617" s="121"/>
    </row>
    <row r="618" spans="2:19">
      <c r="B618" s="120"/>
      <c r="C618" s="120"/>
      <c r="D618" s="120"/>
      <c r="E618" s="120"/>
      <c r="F618" s="121"/>
      <c r="G618" s="121"/>
      <c r="H618" s="121"/>
      <c r="I618" s="121"/>
      <c r="J618" s="121"/>
      <c r="K618" s="121"/>
      <c r="L618" s="121"/>
      <c r="M618" s="121"/>
      <c r="N618" s="121"/>
      <c r="O618" s="121"/>
      <c r="P618" s="121"/>
      <c r="Q618" s="121"/>
      <c r="R618" s="121"/>
      <c r="S618" s="121"/>
    </row>
    <row r="619" spans="2:19">
      <c r="B619" s="120"/>
      <c r="C619" s="120"/>
      <c r="D619" s="120"/>
      <c r="E619" s="120"/>
      <c r="F619" s="121"/>
      <c r="G619" s="121"/>
      <c r="H619" s="121"/>
      <c r="I619" s="121"/>
      <c r="J619" s="121"/>
      <c r="K619" s="121"/>
      <c r="L619" s="121"/>
      <c r="M619" s="121"/>
      <c r="N619" s="121"/>
      <c r="O619" s="121"/>
      <c r="P619" s="121"/>
      <c r="Q619" s="121"/>
      <c r="R619" s="121"/>
      <c r="S619" s="121"/>
    </row>
    <row r="620" spans="2:19">
      <c r="B620" s="120"/>
      <c r="C620" s="120"/>
      <c r="D620" s="120"/>
      <c r="E620" s="120"/>
      <c r="F620" s="121"/>
      <c r="G620" s="121"/>
      <c r="H620" s="121"/>
      <c r="I620" s="121"/>
      <c r="J620" s="121"/>
      <c r="K620" s="121"/>
      <c r="L620" s="121"/>
      <c r="M620" s="121"/>
      <c r="N620" s="121"/>
      <c r="O620" s="121"/>
      <c r="P620" s="121"/>
      <c r="Q620" s="121"/>
      <c r="R620" s="121"/>
      <c r="S620" s="121"/>
    </row>
    <row r="621" spans="2:19">
      <c r="B621" s="120"/>
      <c r="C621" s="120"/>
      <c r="D621" s="120"/>
      <c r="E621" s="120"/>
      <c r="F621" s="121"/>
      <c r="G621" s="121"/>
      <c r="H621" s="121"/>
      <c r="I621" s="121"/>
      <c r="J621" s="121"/>
      <c r="K621" s="121"/>
      <c r="L621" s="121"/>
      <c r="M621" s="121"/>
      <c r="N621" s="121"/>
      <c r="O621" s="121"/>
      <c r="P621" s="121"/>
      <c r="Q621" s="121"/>
      <c r="R621" s="121"/>
      <c r="S621" s="121"/>
    </row>
    <row r="622" spans="2:19">
      <c r="B622" s="120"/>
      <c r="C622" s="120"/>
      <c r="D622" s="120"/>
      <c r="E622" s="120"/>
      <c r="F622" s="121"/>
      <c r="G622" s="121"/>
      <c r="H622" s="121"/>
      <c r="I622" s="121"/>
      <c r="J622" s="121"/>
      <c r="K622" s="121"/>
      <c r="L622" s="121"/>
      <c r="M622" s="121"/>
      <c r="N622" s="121"/>
      <c r="O622" s="121"/>
      <c r="P622" s="121"/>
      <c r="Q622" s="121"/>
      <c r="R622" s="121"/>
      <c r="S622" s="121"/>
    </row>
    <row r="623" spans="2:19">
      <c r="B623" s="120"/>
      <c r="C623" s="120"/>
      <c r="D623" s="120"/>
      <c r="E623" s="120"/>
      <c r="F623" s="121"/>
      <c r="G623" s="121"/>
      <c r="H623" s="121"/>
      <c r="I623" s="121"/>
      <c r="J623" s="121"/>
      <c r="K623" s="121"/>
      <c r="L623" s="121"/>
      <c r="M623" s="121"/>
      <c r="N623" s="121"/>
      <c r="O623" s="121"/>
      <c r="P623" s="121"/>
      <c r="Q623" s="121"/>
      <c r="R623" s="121"/>
      <c r="S623" s="121"/>
    </row>
    <row r="624" spans="2:19">
      <c r="B624" s="120"/>
      <c r="C624" s="120"/>
      <c r="D624" s="120"/>
      <c r="E624" s="120"/>
      <c r="F624" s="121"/>
      <c r="G624" s="121"/>
      <c r="H624" s="121"/>
      <c r="I624" s="121"/>
      <c r="J624" s="121"/>
      <c r="K624" s="121"/>
      <c r="L624" s="121"/>
      <c r="M624" s="121"/>
      <c r="N624" s="121"/>
      <c r="O624" s="121"/>
      <c r="P624" s="121"/>
      <c r="Q624" s="121"/>
      <c r="R624" s="121"/>
      <c r="S624" s="121"/>
    </row>
    <row r="625" spans="2:19">
      <c r="B625" s="120"/>
      <c r="C625" s="120"/>
      <c r="D625" s="120"/>
      <c r="E625" s="120"/>
      <c r="F625" s="121"/>
      <c r="G625" s="121"/>
      <c r="H625" s="121"/>
      <c r="I625" s="121"/>
      <c r="J625" s="121"/>
      <c r="K625" s="121"/>
      <c r="L625" s="121"/>
      <c r="M625" s="121"/>
      <c r="N625" s="121"/>
      <c r="O625" s="121"/>
      <c r="P625" s="121"/>
      <c r="Q625" s="121"/>
      <c r="R625" s="121"/>
      <c r="S625" s="121"/>
    </row>
    <row r="626" spans="2:19">
      <c r="B626" s="120"/>
      <c r="C626" s="120"/>
      <c r="D626" s="120"/>
      <c r="E626" s="120"/>
      <c r="F626" s="121"/>
      <c r="G626" s="121"/>
      <c r="H626" s="121"/>
      <c r="I626" s="121"/>
      <c r="J626" s="121"/>
      <c r="K626" s="121"/>
      <c r="L626" s="121"/>
      <c r="M626" s="121"/>
      <c r="N626" s="121"/>
      <c r="O626" s="121"/>
      <c r="P626" s="121"/>
      <c r="Q626" s="121"/>
      <c r="R626" s="121"/>
      <c r="S626" s="121"/>
    </row>
    <row r="627" spans="2:19">
      <c r="B627" s="120"/>
      <c r="C627" s="120"/>
      <c r="D627" s="120"/>
      <c r="E627" s="120"/>
      <c r="F627" s="121"/>
      <c r="G627" s="121"/>
      <c r="H627" s="121"/>
      <c r="I627" s="121"/>
      <c r="J627" s="121"/>
      <c r="K627" s="121"/>
      <c r="L627" s="121"/>
      <c r="M627" s="121"/>
      <c r="N627" s="121"/>
      <c r="O627" s="121"/>
      <c r="P627" s="121"/>
      <c r="Q627" s="121"/>
      <c r="R627" s="121"/>
      <c r="S627" s="121"/>
    </row>
    <row r="628" spans="2:19">
      <c r="B628" s="120"/>
      <c r="C628" s="120"/>
      <c r="D628" s="120"/>
      <c r="E628" s="120"/>
      <c r="F628" s="121"/>
      <c r="G628" s="121"/>
      <c r="H628" s="121"/>
      <c r="I628" s="121"/>
      <c r="J628" s="121"/>
      <c r="K628" s="121"/>
      <c r="L628" s="121"/>
      <c r="M628" s="121"/>
      <c r="N628" s="121"/>
      <c r="O628" s="121"/>
      <c r="P628" s="121"/>
      <c r="Q628" s="121"/>
      <c r="R628" s="121"/>
      <c r="S628" s="121"/>
    </row>
    <row r="629" spans="2:19">
      <c r="B629" s="120"/>
      <c r="C629" s="120"/>
      <c r="D629" s="120"/>
      <c r="E629" s="120"/>
      <c r="F629" s="121"/>
      <c r="G629" s="121"/>
      <c r="H629" s="121"/>
      <c r="I629" s="121"/>
      <c r="J629" s="121"/>
      <c r="K629" s="121"/>
      <c r="L629" s="121"/>
      <c r="M629" s="121"/>
      <c r="N629" s="121"/>
      <c r="O629" s="121"/>
      <c r="P629" s="121"/>
      <c r="Q629" s="121"/>
      <c r="R629" s="121"/>
      <c r="S629" s="121"/>
    </row>
    <row r="630" spans="2:19">
      <c r="B630" s="120"/>
      <c r="C630" s="120"/>
      <c r="D630" s="120"/>
      <c r="E630" s="120"/>
      <c r="F630" s="121"/>
      <c r="G630" s="121"/>
      <c r="H630" s="121"/>
      <c r="I630" s="121"/>
      <c r="J630" s="121"/>
      <c r="K630" s="121"/>
      <c r="L630" s="121"/>
      <c r="M630" s="121"/>
      <c r="N630" s="121"/>
      <c r="O630" s="121"/>
      <c r="P630" s="121"/>
      <c r="Q630" s="121"/>
      <c r="R630" s="121"/>
      <c r="S630" s="121"/>
    </row>
    <row r="631" spans="2:19">
      <c r="B631" s="120"/>
      <c r="C631" s="120"/>
      <c r="D631" s="120"/>
      <c r="E631" s="120"/>
      <c r="F631" s="121"/>
      <c r="G631" s="121"/>
      <c r="H631" s="121"/>
      <c r="I631" s="121"/>
      <c r="J631" s="121"/>
      <c r="K631" s="121"/>
      <c r="L631" s="121"/>
      <c r="M631" s="121"/>
      <c r="N631" s="121"/>
      <c r="O631" s="121"/>
      <c r="P631" s="121"/>
      <c r="Q631" s="121"/>
      <c r="R631" s="121"/>
      <c r="S631" s="121"/>
    </row>
    <row r="632" spans="2:19">
      <c r="B632" s="120"/>
      <c r="C632" s="120"/>
      <c r="D632" s="120"/>
      <c r="E632" s="120"/>
      <c r="F632" s="121"/>
      <c r="G632" s="121"/>
      <c r="H632" s="121"/>
      <c r="I632" s="121"/>
      <c r="J632" s="121"/>
      <c r="K632" s="121"/>
      <c r="L632" s="121"/>
      <c r="M632" s="121"/>
      <c r="N632" s="121"/>
      <c r="O632" s="121"/>
      <c r="P632" s="121"/>
      <c r="Q632" s="121"/>
      <c r="R632" s="121"/>
      <c r="S632" s="121"/>
    </row>
    <row r="633" spans="2:19">
      <c r="B633" s="120"/>
      <c r="C633" s="120"/>
      <c r="D633" s="120"/>
      <c r="E633" s="120"/>
      <c r="F633" s="121"/>
      <c r="G633" s="121"/>
      <c r="H633" s="121"/>
      <c r="I633" s="121"/>
      <c r="J633" s="121"/>
      <c r="K633" s="121"/>
      <c r="L633" s="121"/>
      <c r="M633" s="121"/>
      <c r="N633" s="121"/>
      <c r="O633" s="121"/>
      <c r="P633" s="121"/>
      <c r="Q633" s="121"/>
      <c r="R633" s="121"/>
      <c r="S633" s="121"/>
    </row>
    <row r="634" spans="2:19">
      <c r="B634" s="120"/>
      <c r="C634" s="120"/>
      <c r="D634" s="120"/>
      <c r="E634" s="120"/>
      <c r="F634" s="121"/>
      <c r="G634" s="121"/>
      <c r="H634" s="121"/>
      <c r="I634" s="121"/>
      <c r="J634" s="121"/>
      <c r="K634" s="121"/>
      <c r="L634" s="121"/>
      <c r="M634" s="121"/>
      <c r="N634" s="121"/>
      <c r="O634" s="121"/>
      <c r="P634" s="121"/>
      <c r="Q634" s="121"/>
      <c r="R634" s="121"/>
      <c r="S634" s="121"/>
    </row>
    <row r="635" spans="2:19">
      <c r="B635" s="120"/>
      <c r="C635" s="120"/>
      <c r="D635" s="120"/>
      <c r="E635" s="120"/>
      <c r="F635" s="121"/>
      <c r="G635" s="121"/>
      <c r="H635" s="121"/>
      <c r="I635" s="121"/>
      <c r="J635" s="121"/>
      <c r="K635" s="121"/>
      <c r="L635" s="121"/>
      <c r="M635" s="121"/>
      <c r="N635" s="121"/>
      <c r="O635" s="121"/>
      <c r="P635" s="121"/>
      <c r="Q635" s="121"/>
      <c r="R635" s="121"/>
      <c r="S635" s="121"/>
    </row>
    <row r="636" spans="2:19">
      <c r="B636" s="120"/>
      <c r="C636" s="120"/>
      <c r="D636" s="120"/>
      <c r="E636" s="120"/>
      <c r="F636" s="121"/>
      <c r="G636" s="121"/>
      <c r="H636" s="121"/>
      <c r="I636" s="121"/>
      <c r="J636" s="121"/>
      <c r="K636" s="121"/>
      <c r="L636" s="121"/>
      <c r="M636" s="121"/>
      <c r="N636" s="121"/>
      <c r="O636" s="121"/>
      <c r="P636" s="121"/>
      <c r="Q636" s="121"/>
      <c r="R636" s="121"/>
      <c r="S636" s="121"/>
    </row>
    <row r="637" spans="2:19">
      <c r="B637" s="120"/>
      <c r="C637" s="120"/>
      <c r="D637" s="120"/>
      <c r="E637" s="120"/>
      <c r="F637" s="121"/>
      <c r="G637" s="121"/>
      <c r="H637" s="121"/>
      <c r="I637" s="121"/>
      <c r="J637" s="121"/>
      <c r="K637" s="121"/>
      <c r="L637" s="121"/>
      <c r="M637" s="121"/>
      <c r="N637" s="121"/>
      <c r="O637" s="121"/>
      <c r="P637" s="121"/>
      <c r="Q637" s="121"/>
      <c r="R637" s="121"/>
      <c r="S637" s="121"/>
    </row>
    <row r="638" spans="2:19">
      <c r="B638" s="120"/>
      <c r="C638" s="120"/>
      <c r="D638" s="120"/>
      <c r="E638" s="120"/>
      <c r="F638" s="121"/>
      <c r="G638" s="121"/>
      <c r="H638" s="121"/>
      <c r="I638" s="121"/>
      <c r="J638" s="121"/>
      <c r="K638" s="121"/>
      <c r="L638" s="121"/>
      <c r="M638" s="121"/>
      <c r="N638" s="121"/>
      <c r="O638" s="121"/>
      <c r="P638" s="121"/>
      <c r="Q638" s="121"/>
      <c r="R638" s="121"/>
      <c r="S638" s="121"/>
    </row>
    <row r="639" spans="2:19">
      <c r="B639" s="120"/>
      <c r="C639" s="120"/>
      <c r="D639" s="120"/>
      <c r="E639" s="120"/>
      <c r="F639" s="121"/>
      <c r="G639" s="121"/>
      <c r="H639" s="121"/>
      <c r="I639" s="121"/>
      <c r="J639" s="121"/>
      <c r="K639" s="121"/>
      <c r="L639" s="121"/>
      <c r="M639" s="121"/>
      <c r="N639" s="121"/>
      <c r="O639" s="121"/>
      <c r="P639" s="121"/>
      <c r="Q639" s="121"/>
      <c r="R639" s="121"/>
      <c r="S639" s="121"/>
    </row>
    <row r="640" spans="2:19">
      <c r="B640" s="120"/>
      <c r="C640" s="120"/>
      <c r="D640" s="120"/>
      <c r="E640" s="120"/>
      <c r="F640" s="121"/>
      <c r="G640" s="121"/>
      <c r="H640" s="121"/>
      <c r="I640" s="121"/>
      <c r="J640" s="121"/>
      <c r="K640" s="121"/>
      <c r="L640" s="121"/>
      <c r="M640" s="121"/>
      <c r="N640" s="121"/>
      <c r="O640" s="121"/>
      <c r="P640" s="121"/>
      <c r="Q640" s="121"/>
      <c r="R640" s="121"/>
      <c r="S640" s="121"/>
    </row>
    <row r="641" spans="2:19">
      <c r="B641" s="120"/>
      <c r="C641" s="120"/>
      <c r="D641" s="120"/>
      <c r="E641" s="120"/>
      <c r="F641" s="121"/>
      <c r="G641" s="121"/>
      <c r="H641" s="121"/>
      <c r="I641" s="121"/>
      <c r="J641" s="121"/>
      <c r="K641" s="121"/>
      <c r="L641" s="121"/>
      <c r="M641" s="121"/>
      <c r="N641" s="121"/>
      <c r="O641" s="121"/>
      <c r="P641" s="121"/>
      <c r="Q641" s="121"/>
      <c r="R641" s="121"/>
      <c r="S641" s="121"/>
    </row>
    <row r="642" spans="2:19">
      <c r="B642" s="120"/>
      <c r="C642" s="120"/>
      <c r="D642" s="120"/>
      <c r="E642" s="120"/>
      <c r="F642" s="121"/>
      <c r="G642" s="121"/>
      <c r="H642" s="121"/>
      <c r="I642" s="121"/>
      <c r="J642" s="121"/>
      <c r="K642" s="121"/>
      <c r="L642" s="121"/>
      <c r="M642" s="121"/>
      <c r="N642" s="121"/>
      <c r="O642" s="121"/>
      <c r="P642" s="121"/>
      <c r="Q642" s="121"/>
      <c r="R642" s="121"/>
      <c r="S642" s="121"/>
    </row>
    <row r="643" spans="2:19">
      <c r="B643" s="120"/>
      <c r="C643" s="120"/>
      <c r="D643" s="120"/>
      <c r="E643" s="120"/>
      <c r="F643" s="121"/>
      <c r="G643" s="121"/>
      <c r="H643" s="121"/>
      <c r="I643" s="121"/>
      <c r="J643" s="121"/>
      <c r="K643" s="121"/>
      <c r="L643" s="121"/>
      <c r="M643" s="121"/>
      <c r="N643" s="121"/>
      <c r="O643" s="121"/>
      <c r="P643" s="121"/>
      <c r="Q643" s="121"/>
      <c r="R643" s="121"/>
      <c r="S643" s="121"/>
    </row>
    <row r="644" spans="2:19">
      <c r="B644" s="120"/>
      <c r="C644" s="120"/>
      <c r="D644" s="120"/>
      <c r="E644" s="120"/>
      <c r="F644" s="121"/>
      <c r="G644" s="121"/>
      <c r="H644" s="121"/>
      <c r="I644" s="121"/>
      <c r="J644" s="121"/>
      <c r="K644" s="121"/>
      <c r="L644" s="121"/>
      <c r="M644" s="121"/>
      <c r="N644" s="121"/>
      <c r="O644" s="121"/>
      <c r="P644" s="121"/>
      <c r="Q644" s="121"/>
      <c r="R644" s="121"/>
      <c r="S644" s="121"/>
    </row>
    <row r="645" spans="2:19">
      <c r="B645" s="120"/>
      <c r="C645" s="120"/>
      <c r="D645" s="120"/>
      <c r="E645" s="120"/>
      <c r="F645" s="121"/>
      <c r="G645" s="121"/>
      <c r="H645" s="121"/>
      <c r="I645" s="121"/>
      <c r="J645" s="121"/>
      <c r="K645" s="121"/>
      <c r="L645" s="121"/>
      <c r="M645" s="121"/>
      <c r="N645" s="121"/>
      <c r="O645" s="121"/>
      <c r="P645" s="121"/>
      <c r="Q645" s="121"/>
      <c r="R645" s="121"/>
      <c r="S645" s="121"/>
    </row>
    <row r="646" spans="2:19">
      <c r="B646" s="120"/>
      <c r="C646" s="120"/>
      <c r="D646" s="120"/>
      <c r="E646" s="120"/>
      <c r="F646" s="121"/>
      <c r="G646" s="121"/>
      <c r="H646" s="121"/>
      <c r="I646" s="121"/>
      <c r="J646" s="121"/>
      <c r="K646" s="121"/>
      <c r="L646" s="121"/>
      <c r="M646" s="121"/>
      <c r="N646" s="121"/>
      <c r="O646" s="121"/>
      <c r="P646" s="121"/>
      <c r="Q646" s="121"/>
      <c r="R646" s="121"/>
      <c r="S646" s="121"/>
    </row>
    <row r="647" spans="2:19">
      <c r="B647" s="120"/>
      <c r="C647" s="120"/>
      <c r="D647" s="120"/>
      <c r="E647" s="120"/>
      <c r="F647" s="121"/>
      <c r="G647" s="121"/>
      <c r="H647" s="121"/>
      <c r="I647" s="121"/>
      <c r="J647" s="121"/>
      <c r="K647" s="121"/>
      <c r="L647" s="121"/>
      <c r="M647" s="121"/>
      <c r="N647" s="121"/>
      <c r="O647" s="121"/>
      <c r="P647" s="121"/>
      <c r="Q647" s="121"/>
      <c r="R647" s="121"/>
      <c r="S647" s="121"/>
    </row>
    <row r="648" spans="2:19">
      <c r="B648" s="120"/>
      <c r="C648" s="120"/>
      <c r="D648" s="120"/>
      <c r="E648" s="120"/>
      <c r="F648" s="121"/>
      <c r="G648" s="121"/>
      <c r="H648" s="121"/>
      <c r="I648" s="121"/>
      <c r="J648" s="121"/>
      <c r="K648" s="121"/>
      <c r="L648" s="121"/>
      <c r="M648" s="121"/>
      <c r="N648" s="121"/>
      <c r="O648" s="121"/>
      <c r="P648" s="121"/>
      <c r="Q648" s="121"/>
      <c r="R648" s="121"/>
      <c r="S648" s="121"/>
    </row>
    <row r="649" spans="2:19">
      <c r="B649" s="120"/>
      <c r="C649" s="120"/>
      <c r="D649" s="120"/>
      <c r="E649" s="120"/>
      <c r="F649" s="121"/>
      <c r="G649" s="121"/>
      <c r="H649" s="121"/>
      <c r="I649" s="121"/>
      <c r="J649" s="121"/>
      <c r="K649" s="121"/>
      <c r="L649" s="121"/>
      <c r="M649" s="121"/>
      <c r="N649" s="121"/>
      <c r="O649" s="121"/>
      <c r="P649" s="121"/>
      <c r="Q649" s="121"/>
      <c r="R649" s="121"/>
      <c r="S649" s="121"/>
    </row>
    <row r="650" spans="2:19">
      <c r="B650" s="120"/>
      <c r="C650" s="120"/>
      <c r="D650" s="120"/>
      <c r="E650" s="120"/>
      <c r="F650" s="121"/>
      <c r="G650" s="121"/>
      <c r="H650" s="121"/>
      <c r="I650" s="121"/>
      <c r="J650" s="121"/>
      <c r="K650" s="121"/>
      <c r="L650" s="121"/>
      <c r="M650" s="121"/>
      <c r="N650" s="121"/>
      <c r="O650" s="121"/>
      <c r="P650" s="121"/>
      <c r="Q650" s="121"/>
      <c r="R650" s="121"/>
      <c r="S650" s="121"/>
    </row>
    <row r="651" spans="2:19">
      <c r="B651" s="120"/>
      <c r="C651" s="120"/>
      <c r="D651" s="120"/>
      <c r="E651" s="120"/>
      <c r="F651" s="121"/>
      <c r="G651" s="121"/>
      <c r="H651" s="121"/>
      <c r="I651" s="121"/>
      <c r="J651" s="121"/>
      <c r="K651" s="121"/>
      <c r="L651" s="121"/>
      <c r="M651" s="121"/>
      <c r="N651" s="121"/>
      <c r="O651" s="121"/>
      <c r="P651" s="121"/>
      <c r="Q651" s="121"/>
      <c r="R651" s="121"/>
      <c r="S651" s="121"/>
    </row>
    <row r="652" spans="2:19">
      <c r="B652" s="120"/>
      <c r="C652" s="120"/>
      <c r="D652" s="120"/>
      <c r="E652" s="120"/>
      <c r="F652" s="121"/>
      <c r="G652" s="121"/>
      <c r="H652" s="121"/>
      <c r="I652" s="121"/>
      <c r="J652" s="121"/>
      <c r="K652" s="121"/>
      <c r="L652" s="121"/>
      <c r="M652" s="121"/>
      <c r="N652" s="121"/>
      <c r="O652" s="121"/>
      <c r="P652" s="121"/>
      <c r="Q652" s="121"/>
      <c r="R652" s="121"/>
      <c r="S652" s="121"/>
    </row>
    <row r="653" spans="2:19">
      <c r="B653" s="120"/>
      <c r="C653" s="120"/>
      <c r="D653" s="120"/>
      <c r="E653" s="120"/>
      <c r="F653" s="121"/>
      <c r="G653" s="121"/>
      <c r="H653" s="121"/>
      <c r="I653" s="121"/>
      <c r="J653" s="121"/>
      <c r="K653" s="121"/>
      <c r="L653" s="121"/>
      <c r="M653" s="121"/>
      <c r="N653" s="121"/>
      <c r="O653" s="121"/>
      <c r="P653" s="121"/>
      <c r="Q653" s="121"/>
      <c r="R653" s="121"/>
      <c r="S653" s="121"/>
    </row>
    <row r="654" spans="2:19">
      <c r="B654" s="120"/>
      <c r="C654" s="120"/>
      <c r="D654" s="120"/>
      <c r="E654" s="120"/>
      <c r="F654" s="121"/>
      <c r="G654" s="121"/>
      <c r="H654" s="121"/>
      <c r="I654" s="121"/>
      <c r="J654" s="121"/>
      <c r="K654" s="121"/>
      <c r="L654" s="121"/>
      <c r="M654" s="121"/>
      <c r="N654" s="121"/>
      <c r="O654" s="121"/>
      <c r="P654" s="121"/>
      <c r="Q654" s="121"/>
      <c r="R654" s="121"/>
      <c r="S654" s="121"/>
    </row>
    <row r="655" spans="2:19">
      <c r="B655" s="120"/>
      <c r="C655" s="120"/>
      <c r="D655" s="120"/>
      <c r="E655" s="120"/>
      <c r="F655" s="121"/>
      <c r="G655" s="121"/>
      <c r="H655" s="121"/>
      <c r="I655" s="121"/>
      <c r="J655" s="121"/>
      <c r="K655" s="121"/>
      <c r="L655" s="121"/>
      <c r="M655" s="121"/>
      <c r="N655" s="121"/>
      <c r="O655" s="121"/>
      <c r="P655" s="121"/>
      <c r="Q655" s="121"/>
      <c r="R655" s="121"/>
      <c r="S655" s="121"/>
    </row>
    <row r="656" spans="2:19">
      <c r="B656" s="120"/>
      <c r="C656" s="120"/>
      <c r="D656" s="120"/>
      <c r="E656" s="120"/>
      <c r="F656" s="121"/>
      <c r="G656" s="121"/>
      <c r="H656" s="121"/>
      <c r="I656" s="121"/>
      <c r="J656" s="121"/>
      <c r="K656" s="121"/>
      <c r="L656" s="121"/>
      <c r="M656" s="121"/>
      <c r="N656" s="121"/>
      <c r="O656" s="121"/>
      <c r="P656" s="121"/>
      <c r="Q656" s="121"/>
      <c r="R656" s="121"/>
      <c r="S656" s="121"/>
    </row>
    <row r="657" spans="2:19">
      <c r="B657" s="120"/>
      <c r="C657" s="120"/>
      <c r="D657" s="120"/>
      <c r="E657" s="120"/>
      <c r="F657" s="121"/>
      <c r="G657" s="121"/>
      <c r="H657" s="121"/>
      <c r="I657" s="121"/>
      <c r="J657" s="121"/>
      <c r="K657" s="121"/>
      <c r="L657" s="121"/>
      <c r="M657" s="121"/>
      <c r="N657" s="121"/>
      <c r="O657" s="121"/>
      <c r="P657" s="121"/>
      <c r="Q657" s="121"/>
      <c r="R657" s="121"/>
      <c r="S657" s="121"/>
    </row>
    <row r="658" spans="2:19">
      <c r="B658" s="120"/>
      <c r="C658" s="120"/>
      <c r="D658" s="120"/>
      <c r="E658" s="120"/>
      <c r="F658" s="121"/>
      <c r="G658" s="121"/>
      <c r="H658" s="121"/>
      <c r="I658" s="121"/>
      <c r="J658" s="121"/>
      <c r="K658" s="121"/>
      <c r="L658" s="121"/>
      <c r="M658" s="121"/>
      <c r="N658" s="121"/>
      <c r="O658" s="121"/>
      <c r="P658" s="121"/>
      <c r="Q658" s="121"/>
      <c r="R658" s="121"/>
      <c r="S658" s="121"/>
    </row>
    <row r="659" spans="2:19">
      <c r="B659" s="120"/>
      <c r="C659" s="120"/>
      <c r="D659" s="120"/>
      <c r="E659" s="120"/>
      <c r="F659" s="121"/>
      <c r="G659" s="121"/>
      <c r="H659" s="121"/>
      <c r="I659" s="121"/>
      <c r="J659" s="121"/>
      <c r="K659" s="121"/>
      <c r="L659" s="121"/>
      <c r="M659" s="121"/>
      <c r="N659" s="121"/>
      <c r="O659" s="121"/>
      <c r="P659" s="121"/>
      <c r="Q659" s="121"/>
      <c r="R659" s="121"/>
      <c r="S659" s="121"/>
    </row>
    <row r="660" spans="2:19">
      <c r="B660" s="120"/>
      <c r="C660" s="120"/>
      <c r="D660" s="120"/>
      <c r="E660" s="120"/>
      <c r="F660" s="121"/>
      <c r="G660" s="121"/>
      <c r="H660" s="121"/>
      <c r="I660" s="121"/>
      <c r="J660" s="121"/>
      <c r="K660" s="121"/>
      <c r="L660" s="121"/>
      <c r="M660" s="121"/>
      <c r="N660" s="121"/>
      <c r="O660" s="121"/>
      <c r="P660" s="121"/>
      <c r="Q660" s="121"/>
      <c r="R660" s="121"/>
      <c r="S660" s="121"/>
    </row>
    <row r="661" spans="2:19">
      <c r="B661" s="120"/>
      <c r="C661" s="120"/>
      <c r="D661" s="120"/>
      <c r="E661" s="120"/>
      <c r="F661" s="121"/>
      <c r="G661" s="121"/>
      <c r="H661" s="121"/>
      <c r="I661" s="121"/>
      <c r="J661" s="121"/>
      <c r="K661" s="121"/>
      <c r="L661" s="121"/>
      <c r="M661" s="121"/>
      <c r="N661" s="121"/>
      <c r="O661" s="121"/>
      <c r="P661" s="121"/>
      <c r="Q661" s="121"/>
      <c r="R661" s="121"/>
      <c r="S661" s="121"/>
    </row>
    <row r="662" spans="2:19">
      <c r="B662" s="120"/>
      <c r="C662" s="120"/>
      <c r="D662" s="120"/>
      <c r="E662" s="120"/>
      <c r="F662" s="121"/>
      <c r="G662" s="121"/>
      <c r="H662" s="121"/>
      <c r="I662" s="121"/>
      <c r="J662" s="121"/>
      <c r="K662" s="121"/>
      <c r="L662" s="121"/>
      <c r="M662" s="121"/>
      <c r="N662" s="121"/>
      <c r="O662" s="121"/>
      <c r="P662" s="121"/>
      <c r="Q662" s="121"/>
      <c r="R662" s="121"/>
      <c r="S662" s="121"/>
    </row>
    <row r="663" spans="2:19">
      <c r="B663" s="120"/>
      <c r="C663" s="120"/>
      <c r="D663" s="120"/>
      <c r="E663" s="120"/>
      <c r="F663" s="121"/>
      <c r="G663" s="121"/>
      <c r="H663" s="121"/>
      <c r="I663" s="121"/>
      <c r="J663" s="121"/>
      <c r="K663" s="121"/>
      <c r="L663" s="121"/>
      <c r="M663" s="121"/>
      <c r="N663" s="121"/>
      <c r="O663" s="121"/>
      <c r="P663" s="121"/>
      <c r="Q663" s="121"/>
      <c r="R663" s="121"/>
      <c r="S663" s="121"/>
    </row>
    <row r="664" spans="2:19">
      <c r="B664" s="120"/>
      <c r="C664" s="120"/>
      <c r="D664" s="120"/>
      <c r="E664" s="120"/>
      <c r="F664" s="121"/>
      <c r="G664" s="121"/>
      <c r="H664" s="121"/>
      <c r="I664" s="121"/>
      <c r="J664" s="121"/>
      <c r="K664" s="121"/>
      <c r="L664" s="121"/>
      <c r="M664" s="121"/>
      <c r="N664" s="121"/>
      <c r="O664" s="121"/>
      <c r="P664" s="121"/>
      <c r="Q664" s="121"/>
      <c r="R664" s="121"/>
      <c r="S664" s="121"/>
    </row>
    <row r="665" spans="2:19">
      <c r="B665" s="120"/>
      <c r="C665" s="120"/>
      <c r="D665" s="120"/>
      <c r="E665" s="120"/>
      <c r="F665" s="121"/>
      <c r="G665" s="121"/>
      <c r="H665" s="121"/>
      <c r="I665" s="121"/>
      <c r="J665" s="121"/>
      <c r="K665" s="121"/>
      <c r="L665" s="121"/>
      <c r="M665" s="121"/>
      <c r="N665" s="121"/>
      <c r="O665" s="121"/>
      <c r="P665" s="121"/>
      <c r="Q665" s="121"/>
      <c r="R665" s="121"/>
      <c r="S665" s="121"/>
    </row>
    <row r="666" spans="2:19">
      <c r="B666" s="120"/>
      <c r="C666" s="120"/>
      <c r="D666" s="120"/>
      <c r="E666" s="120"/>
      <c r="F666" s="121"/>
      <c r="G666" s="121"/>
      <c r="H666" s="121"/>
      <c r="I666" s="121"/>
      <c r="J666" s="121"/>
      <c r="K666" s="121"/>
      <c r="L666" s="121"/>
      <c r="M666" s="121"/>
      <c r="N666" s="121"/>
      <c r="O666" s="121"/>
      <c r="P666" s="121"/>
      <c r="Q666" s="121"/>
      <c r="R666" s="121"/>
      <c r="S666" s="121"/>
    </row>
    <row r="667" spans="2:19">
      <c r="B667" s="120"/>
      <c r="C667" s="120"/>
      <c r="D667" s="120"/>
      <c r="E667" s="120"/>
      <c r="F667" s="121"/>
      <c r="G667" s="121"/>
      <c r="H667" s="121"/>
      <c r="I667" s="121"/>
      <c r="J667" s="121"/>
      <c r="K667" s="121"/>
      <c r="L667" s="121"/>
      <c r="M667" s="121"/>
      <c r="N667" s="121"/>
      <c r="O667" s="121"/>
      <c r="P667" s="121"/>
      <c r="Q667" s="121"/>
      <c r="R667" s="121"/>
      <c r="S667" s="121"/>
    </row>
    <row r="668" spans="2:19">
      <c r="B668" s="120"/>
      <c r="C668" s="120"/>
      <c r="D668" s="120"/>
      <c r="E668" s="120"/>
      <c r="F668" s="121"/>
      <c r="G668" s="121"/>
      <c r="H668" s="121"/>
      <c r="I668" s="121"/>
      <c r="J668" s="121"/>
      <c r="K668" s="121"/>
      <c r="L668" s="121"/>
      <c r="M668" s="121"/>
      <c r="N668" s="121"/>
      <c r="O668" s="121"/>
      <c r="P668" s="121"/>
      <c r="Q668" s="121"/>
      <c r="R668" s="121"/>
      <c r="S668" s="121"/>
    </row>
  </sheetData>
  <sheetProtection sheet="1" objects="1" scenarios="1"/>
  <mergeCells count="2">
    <mergeCell ref="B6:S6"/>
    <mergeCell ref="B7:S7"/>
  </mergeCells>
  <phoneticPr fontId="5" type="noConversion"/>
  <conditionalFormatting sqref="B12:B37">
    <cfRule type="cellIs" dxfId="6" priority="1" operator="equal">
      <formula>"NR3"</formula>
    </cfRule>
  </conditionalFormatting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6">
    <tabColor rgb="FFFFFF00"/>
    <pageSetUpPr fitToPage="1"/>
  </sheetPr>
  <dimension ref="B1:AW404"/>
  <sheetViews>
    <sheetView rightToLeft="1" zoomScale="70" zoomScaleNormal="70" workbookViewId="0"/>
  </sheetViews>
  <sheetFormatPr defaultColWidth="9.140625" defaultRowHeight="18"/>
  <cols>
    <col min="1" max="1" width="6.28515625" style="1" customWidth="1"/>
    <col min="2" max="2" width="51.5703125" style="2" bestFit="1" customWidth="1"/>
    <col min="3" max="3" width="39.28515625" style="2" customWidth="1"/>
    <col min="4" max="4" width="5.7109375" style="2" bestFit="1" customWidth="1"/>
    <col min="5" max="5" width="12" style="2" bestFit="1" customWidth="1"/>
    <col min="6" max="6" width="34.7109375" style="1" bestFit="1" customWidth="1"/>
    <col min="7" max="7" width="12.28515625" style="1" bestFit="1" customWidth="1"/>
    <col min="8" max="8" width="14.42578125" style="1" bestFit="1" customWidth="1"/>
    <col min="9" max="10" width="11.140625" style="1" bestFit="1" customWidth="1"/>
    <col min="11" max="11" width="9.7109375" style="1" bestFit="1" customWidth="1"/>
    <col min="12" max="12" width="11.7109375" style="1" bestFit="1" customWidth="1"/>
    <col min="13" max="13" width="10.42578125" style="1" bestFit="1" customWidth="1"/>
    <col min="14" max="16384" width="9.140625" style="1"/>
  </cols>
  <sheetData>
    <row r="1" spans="2:49">
      <c r="B1" s="46" t="s">
        <v>146</v>
      </c>
      <c r="C1" s="67" t="s" vm="1">
        <v>230</v>
      </c>
    </row>
    <row r="2" spans="2:49">
      <c r="B2" s="46" t="s">
        <v>145</v>
      </c>
      <c r="C2" s="67" t="s">
        <v>231</v>
      </c>
    </row>
    <row r="3" spans="2:49">
      <c r="B3" s="46" t="s">
        <v>147</v>
      </c>
      <c r="C3" s="67" t="s">
        <v>232</v>
      </c>
    </row>
    <row r="4" spans="2:49">
      <c r="B4" s="46" t="s">
        <v>148</v>
      </c>
      <c r="C4" s="67">
        <v>8802</v>
      </c>
    </row>
    <row r="6" spans="2:49" ht="26.25" customHeight="1">
      <c r="B6" s="154" t="s">
        <v>175</v>
      </c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6"/>
    </row>
    <row r="7" spans="2:49" ht="26.25" customHeight="1">
      <c r="B7" s="154" t="s">
        <v>93</v>
      </c>
      <c r="C7" s="155"/>
      <c r="D7" s="155"/>
      <c r="E7" s="155"/>
      <c r="F7" s="155"/>
      <c r="G7" s="155"/>
      <c r="H7" s="155"/>
      <c r="I7" s="155"/>
      <c r="J7" s="155"/>
      <c r="K7" s="155"/>
      <c r="L7" s="155"/>
      <c r="M7" s="156"/>
    </row>
    <row r="8" spans="2:49" s="3" customFormat="1" ht="63">
      <c r="B8" s="21" t="s">
        <v>117</v>
      </c>
      <c r="C8" s="29" t="s">
        <v>47</v>
      </c>
      <c r="D8" s="29" t="s">
        <v>119</v>
      </c>
      <c r="E8" s="29" t="s">
        <v>118</v>
      </c>
      <c r="F8" s="29" t="s">
        <v>67</v>
      </c>
      <c r="G8" s="29" t="s">
        <v>104</v>
      </c>
      <c r="H8" s="29" t="s">
        <v>206</v>
      </c>
      <c r="I8" s="29" t="s">
        <v>205</v>
      </c>
      <c r="J8" s="29" t="s">
        <v>112</v>
      </c>
      <c r="K8" s="29" t="s">
        <v>60</v>
      </c>
      <c r="L8" s="29" t="s">
        <v>149</v>
      </c>
      <c r="M8" s="30" t="s">
        <v>151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W8" s="1"/>
    </row>
    <row r="9" spans="2:49" s="3" customFormat="1" ht="14.25" customHeight="1">
      <c r="B9" s="14"/>
      <c r="C9" s="31"/>
      <c r="D9" s="15"/>
      <c r="E9" s="15"/>
      <c r="F9" s="31"/>
      <c r="G9" s="31"/>
      <c r="H9" s="31" t="s">
        <v>213</v>
      </c>
      <c r="I9" s="31"/>
      <c r="J9" s="31" t="s">
        <v>209</v>
      </c>
      <c r="K9" s="31" t="s">
        <v>19</v>
      </c>
      <c r="L9" s="31" t="s">
        <v>19</v>
      </c>
      <c r="M9" s="32" t="s">
        <v>19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W9" s="1"/>
    </row>
    <row r="10" spans="2:49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9" t="s">
        <v>10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W10" s="1"/>
    </row>
    <row r="11" spans="2:49" s="4" customFormat="1" ht="18" customHeight="1">
      <c r="B11" s="68" t="s">
        <v>31</v>
      </c>
      <c r="C11" s="69"/>
      <c r="D11" s="69"/>
      <c r="E11" s="69"/>
      <c r="F11" s="69"/>
      <c r="G11" s="69"/>
      <c r="H11" s="74"/>
      <c r="I11" s="74"/>
      <c r="J11" s="74">
        <v>76232.529899466012</v>
      </c>
      <c r="K11" s="69"/>
      <c r="L11" s="75">
        <f>IFERROR(J11/$J$11,0)</f>
        <v>1</v>
      </c>
      <c r="M11" s="75">
        <f>J11/'סכום נכסי הקרן'!$C$42</f>
        <v>1.7823521993781143E-2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W11" s="1"/>
    </row>
    <row r="12" spans="2:49">
      <c r="B12" s="82" t="s">
        <v>199</v>
      </c>
      <c r="C12" s="70"/>
      <c r="D12" s="70"/>
      <c r="E12" s="70"/>
      <c r="F12" s="70"/>
      <c r="G12" s="70"/>
      <c r="H12" s="100"/>
      <c r="I12" s="100"/>
      <c r="J12" s="100">
        <v>13252.266878814</v>
      </c>
      <c r="K12" s="70"/>
      <c r="L12" s="101">
        <f t="shared" ref="L12:L67" si="0">IFERROR(J12/$J$11,0)</f>
        <v>0.17384005091121643</v>
      </c>
      <c r="M12" s="101">
        <f>J12/'סכום נכסי הקרן'!$C$42</f>
        <v>3.0984419708160993E-3</v>
      </c>
    </row>
    <row r="13" spans="2:49">
      <c r="B13" s="99" t="s">
        <v>1847</v>
      </c>
      <c r="C13" s="98">
        <v>9114</v>
      </c>
      <c r="D13" s="79" t="s">
        <v>29</v>
      </c>
      <c r="E13" s="98" t="s">
        <v>1848</v>
      </c>
      <c r="F13" s="79" t="s">
        <v>1222</v>
      </c>
      <c r="G13" s="79" t="s">
        <v>132</v>
      </c>
      <c r="H13" s="102">
        <v>7339.03</v>
      </c>
      <c r="I13" s="102">
        <v>824.19640000000004</v>
      </c>
      <c r="J13" s="102">
        <v>212.85733999999999</v>
      </c>
      <c r="K13" s="103">
        <v>8.8226973040500642E-4</v>
      </c>
      <c r="L13" s="103">
        <f t="shared" si="0"/>
        <v>2.7922114126438169E-3</v>
      </c>
      <c r="M13" s="103">
        <f>J13/'סכום נכסי הקרן'!$C$42</f>
        <v>4.9767041524543779E-5</v>
      </c>
    </row>
    <row r="14" spans="2:49">
      <c r="B14" s="99" t="s">
        <v>1849</v>
      </c>
      <c r="C14" s="98">
        <v>8423</v>
      </c>
      <c r="D14" s="79" t="s">
        <v>29</v>
      </c>
      <c r="E14" s="98" t="s">
        <v>1850</v>
      </c>
      <c r="F14" s="79" t="s">
        <v>490</v>
      </c>
      <c r="G14" s="79" t="s">
        <v>132</v>
      </c>
      <c r="H14" s="102">
        <v>6849026.2300000004</v>
      </c>
      <c r="I14" s="133">
        <v>0</v>
      </c>
      <c r="J14" s="133">
        <v>0</v>
      </c>
      <c r="K14" s="103">
        <v>1.3932735619701347E-3</v>
      </c>
      <c r="L14" s="133">
        <v>0</v>
      </c>
      <c r="M14" s="133">
        <v>0</v>
      </c>
    </row>
    <row r="15" spans="2:49">
      <c r="B15" s="99" t="s">
        <v>1851</v>
      </c>
      <c r="C15" s="98">
        <v>8113</v>
      </c>
      <c r="D15" s="79" t="s">
        <v>29</v>
      </c>
      <c r="E15" s="98" t="s">
        <v>1852</v>
      </c>
      <c r="F15" s="79" t="s">
        <v>155</v>
      </c>
      <c r="G15" s="79" t="s">
        <v>132</v>
      </c>
      <c r="H15" s="102">
        <v>63408</v>
      </c>
      <c r="I15" s="102">
        <v>222.5001</v>
      </c>
      <c r="J15" s="102">
        <v>496.47058000000004</v>
      </c>
      <c r="K15" s="103">
        <v>7.4060543996682087E-4</v>
      </c>
      <c r="L15" s="103">
        <f t="shared" si="0"/>
        <v>6.5125817109144332E-3</v>
      </c>
      <c r="M15" s="103">
        <f>J15/'סכום נכסי הקרן'!$C$42</f>
        <v>1.1607714336078022E-4</v>
      </c>
    </row>
    <row r="16" spans="2:49">
      <c r="B16" s="99" t="s">
        <v>1853</v>
      </c>
      <c r="C16" s="98">
        <v>8460</v>
      </c>
      <c r="D16" s="79" t="s">
        <v>29</v>
      </c>
      <c r="E16" s="98" t="s">
        <v>1854</v>
      </c>
      <c r="F16" s="79" t="s">
        <v>1222</v>
      </c>
      <c r="G16" s="79" t="s">
        <v>132</v>
      </c>
      <c r="H16" s="102">
        <v>27240.29</v>
      </c>
      <c r="I16" s="102">
        <v>322.17919999999998</v>
      </c>
      <c r="J16" s="102">
        <v>308.83641</v>
      </c>
      <c r="K16" s="103">
        <v>2.3828597022921426E-3</v>
      </c>
      <c r="L16" s="103">
        <f t="shared" si="0"/>
        <v>4.0512417783758132E-3</v>
      </c>
      <c r="M16" s="103">
        <f>J16/'סכום נכסי הקרן'!$C$42</f>
        <v>7.2207396939006331E-5</v>
      </c>
    </row>
    <row r="17" spans="2:13">
      <c r="B17" s="99" t="s">
        <v>1855</v>
      </c>
      <c r="C17" s="98">
        <v>8525</v>
      </c>
      <c r="D17" s="79" t="s">
        <v>29</v>
      </c>
      <c r="E17" s="98" t="s">
        <v>1856</v>
      </c>
      <c r="F17" s="79" t="s">
        <v>1222</v>
      </c>
      <c r="G17" s="79" t="s">
        <v>132</v>
      </c>
      <c r="H17" s="102">
        <v>10530.67</v>
      </c>
      <c r="I17" s="102">
        <v>580.20000000000005</v>
      </c>
      <c r="J17" s="102">
        <v>215.00720999999999</v>
      </c>
      <c r="K17" s="103">
        <v>1.050902873610568E-3</v>
      </c>
      <c r="L17" s="103">
        <f t="shared" si="0"/>
        <v>2.8204128904490951E-3</v>
      </c>
      <c r="M17" s="103">
        <f>J17/'סכום נכסי הקרן'!$C$42</f>
        <v>5.0269691184463291E-5</v>
      </c>
    </row>
    <row r="18" spans="2:13">
      <c r="B18" s="99" t="s">
        <v>1857</v>
      </c>
      <c r="C18" s="98">
        <v>9326</v>
      </c>
      <c r="D18" s="79" t="s">
        <v>29</v>
      </c>
      <c r="E18" s="98" t="s">
        <v>1858</v>
      </c>
      <c r="F18" s="79" t="s">
        <v>1392</v>
      </c>
      <c r="G18" s="79" t="s">
        <v>132</v>
      </c>
      <c r="H18" s="102">
        <v>34933.960026000001</v>
      </c>
      <c r="I18" s="102">
        <v>100</v>
      </c>
      <c r="J18" s="102">
        <v>122.932605331</v>
      </c>
      <c r="K18" s="103">
        <v>1.7466980013E-5</v>
      </c>
      <c r="L18" s="103">
        <f t="shared" si="0"/>
        <v>1.6126003622485199E-3</v>
      </c>
      <c r="M18" s="103">
        <f>J18/'סכום נכסי הקרן'!$C$42</f>
        <v>2.874221802371593E-5</v>
      </c>
    </row>
    <row r="19" spans="2:13">
      <c r="B19" s="99" t="s">
        <v>1859</v>
      </c>
      <c r="C19" s="98">
        <v>8561</v>
      </c>
      <c r="D19" s="79" t="s">
        <v>29</v>
      </c>
      <c r="E19" s="98" t="s">
        <v>1860</v>
      </c>
      <c r="F19" s="79" t="s">
        <v>510</v>
      </c>
      <c r="G19" s="79" t="s">
        <v>133</v>
      </c>
      <c r="H19" s="102">
        <v>2163960.6</v>
      </c>
      <c r="I19" s="102">
        <v>106.50960000000001</v>
      </c>
      <c r="J19" s="102">
        <v>2304.8257799999997</v>
      </c>
      <c r="K19" s="103">
        <v>3.3339418231510872E-3</v>
      </c>
      <c r="L19" s="103">
        <f t="shared" si="0"/>
        <v>3.0234150474076609E-2</v>
      </c>
      <c r="M19" s="103">
        <f>J19/'סכום נכסי הקרן'!$C$42</f>
        <v>5.3887904593799302E-4</v>
      </c>
    </row>
    <row r="20" spans="2:13">
      <c r="B20" s="99" t="s">
        <v>1861</v>
      </c>
      <c r="C20" s="98">
        <v>9398</v>
      </c>
      <c r="D20" s="79" t="s">
        <v>29</v>
      </c>
      <c r="E20" s="98" t="s">
        <v>1862</v>
      </c>
      <c r="F20" s="79" t="s">
        <v>1392</v>
      </c>
      <c r="G20" s="79" t="s">
        <v>132</v>
      </c>
      <c r="H20" s="102">
        <v>34933.960026000001</v>
      </c>
      <c r="I20" s="102">
        <v>100</v>
      </c>
      <c r="J20" s="102">
        <v>122.932605331</v>
      </c>
      <c r="K20" s="103">
        <v>1.7466980013E-5</v>
      </c>
      <c r="L20" s="103">
        <f t="shared" si="0"/>
        <v>1.6126003622485199E-3</v>
      </c>
      <c r="M20" s="103">
        <f>J20/'סכום נכסי הקרן'!$C$42</f>
        <v>2.874221802371593E-5</v>
      </c>
    </row>
    <row r="21" spans="2:13">
      <c r="B21" s="99" t="s">
        <v>1863</v>
      </c>
      <c r="C21" s="98">
        <v>8652</v>
      </c>
      <c r="D21" s="79" t="s">
        <v>29</v>
      </c>
      <c r="E21" s="98" t="s">
        <v>1864</v>
      </c>
      <c r="F21" s="79" t="s">
        <v>1222</v>
      </c>
      <c r="G21" s="79" t="s">
        <v>132</v>
      </c>
      <c r="H21" s="102">
        <v>38099.1</v>
      </c>
      <c r="I21" s="102">
        <v>636.41120000000001</v>
      </c>
      <c r="J21" s="102">
        <v>853.24116000000004</v>
      </c>
      <c r="K21" s="103">
        <v>2.0438073804882647E-4</v>
      </c>
      <c r="L21" s="103">
        <f t="shared" si="0"/>
        <v>1.1192612407396659E-2</v>
      </c>
      <c r="M21" s="103">
        <f>J21/'סכום נכסי הקרן'!$C$42</f>
        <v>1.9949177341110205E-4</v>
      </c>
    </row>
    <row r="22" spans="2:13">
      <c r="B22" s="99" t="s">
        <v>1865</v>
      </c>
      <c r="C22" s="98">
        <v>9152</v>
      </c>
      <c r="D22" s="79" t="s">
        <v>29</v>
      </c>
      <c r="E22" s="98" t="s">
        <v>1866</v>
      </c>
      <c r="F22" s="79" t="s">
        <v>1392</v>
      </c>
      <c r="G22" s="79" t="s">
        <v>132</v>
      </c>
      <c r="H22" s="102">
        <v>34933.960026000001</v>
      </c>
      <c r="I22" s="102">
        <v>100</v>
      </c>
      <c r="J22" s="102">
        <v>122.932605331</v>
      </c>
      <c r="K22" s="103">
        <v>1.7466980013E-5</v>
      </c>
      <c r="L22" s="103">
        <f t="shared" si="0"/>
        <v>1.6126003622485199E-3</v>
      </c>
      <c r="M22" s="103">
        <f>J22/'סכום נכסי הקרן'!$C$42</f>
        <v>2.874221802371593E-5</v>
      </c>
    </row>
    <row r="23" spans="2:13">
      <c r="B23" s="99" t="s">
        <v>1867</v>
      </c>
      <c r="C23" s="98">
        <v>8839</v>
      </c>
      <c r="D23" s="79" t="s">
        <v>29</v>
      </c>
      <c r="E23" s="98" t="s">
        <v>1868</v>
      </c>
      <c r="F23" s="79" t="s">
        <v>130</v>
      </c>
      <c r="G23" s="79" t="s">
        <v>132</v>
      </c>
      <c r="H23" s="102">
        <v>13640.080083999999</v>
      </c>
      <c r="I23" s="102">
        <v>1272.991</v>
      </c>
      <c r="J23" s="102">
        <v>611.02857512599996</v>
      </c>
      <c r="K23" s="103">
        <v>1.2953319402651913E-3</v>
      </c>
      <c r="L23" s="103">
        <f t="shared" si="0"/>
        <v>8.0153259498512326E-3</v>
      </c>
      <c r="M23" s="103">
        <f>J23/'סכום נכסי הקרן'!$C$42</f>
        <v>1.4286133835449819E-4</v>
      </c>
    </row>
    <row r="24" spans="2:13">
      <c r="B24" s="99" t="s">
        <v>1869</v>
      </c>
      <c r="C24" s="98">
        <v>9262</v>
      </c>
      <c r="D24" s="79" t="s">
        <v>29</v>
      </c>
      <c r="E24" s="98" t="s">
        <v>1870</v>
      </c>
      <c r="F24" s="79" t="s">
        <v>1392</v>
      </c>
      <c r="G24" s="79" t="s">
        <v>132</v>
      </c>
      <c r="H24" s="102">
        <v>34933.960026000001</v>
      </c>
      <c r="I24" s="102">
        <v>100</v>
      </c>
      <c r="J24" s="102">
        <v>122.932605331</v>
      </c>
      <c r="K24" s="103">
        <v>1.7466980013E-5</v>
      </c>
      <c r="L24" s="103">
        <f t="shared" si="0"/>
        <v>1.6126003622485199E-3</v>
      </c>
      <c r="M24" s="103">
        <f>J24/'סכום נכסי הקרן'!$C$42</f>
        <v>2.874221802371593E-5</v>
      </c>
    </row>
    <row r="25" spans="2:13">
      <c r="B25" s="99" t="s">
        <v>1871</v>
      </c>
      <c r="C25" s="98">
        <v>8838</v>
      </c>
      <c r="D25" s="79" t="s">
        <v>29</v>
      </c>
      <c r="E25" s="98" t="s">
        <v>1872</v>
      </c>
      <c r="F25" s="79" t="s">
        <v>426</v>
      </c>
      <c r="G25" s="79" t="s">
        <v>132</v>
      </c>
      <c r="H25" s="102">
        <v>25036.526586000004</v>
      </c>
      <c r="I25" s="102">
        <v>1115.5499</v>
      </c>
      <c r="J25" s="102">
        <v>982.83891975799997</v>
      </c>
      <c r="K25" s="103">
        <v>1.06092200886449E-3</v>
      </c>
      <c r="L25" s="103">
        <f t="shared" si="0"/>
        <v>1.2892644663034913E-2</v>
      </c>
      <c r="M25" s="103">
        <f>J25/'סכום נכסי הקרן'!$C$42</f>
        <v>2.2979233570960786E-4</v>
      </c>
    </row>
    <row r="26" spans="2:13">
      <c r="B26" s="99" t="s">
        <v>1873</v>
      </c>
      <c r="C26" s="98" t="s">
        <v>1874</v>
      </c>
      <c r="D26" s="79" t="s">
        <v>29</v>
      </c>
      <c r="E26" s="98" t="s">
        <v>1875</v>
      </c>
      <c r="F26" s="79" t="s">
        <v>1260</v>
      </c>
      <c r="G26" s="79" t="s">
        <v>133</v>
      </c>
      <c r="H26" s="102">
        <v>530107</v>
      </c>
      <c r="I26" s="102">
        <v>380</v>
      </c>
      <c r="J26" s="102">
        <v>2014.4066</v>
      </c>
      <c r="K26" s="103">
        <v>9.1878145541815298E-4</v>
      </c>
      <c r="L26" s="103">
        <f t="shared" si="0"/>
        <v>2.6424501491116203E-2</v>
      </c>
      <c r="M26" s="103">
        <f>J26/'סכום נכסי הקרן'!$C$42</f>
        <v>4.7097768350161222E-4</v>
      </c>
    </row>
    <row r="27" spans="2:13">
      <c r="B27" s="99" t="s">
        <v>1876</v>
      </c>
      <c r="C27" s="98">
        <v>8726</v>
      </c>
      <c r="D27" s="79" t="s">
        <v>29</v>
      </c>
      <c r="E27" s="98" t="s">
        <v>1877</v>
      </c>
      <c r="F27" s="79" t="s">
        <v>775</v>
      </c>
      <c r="G27" s="79" t="s">
        <v>132</v>
      </c>
      <c r="H27" s="102">
        <v>36537</v>
      </c>
      <c r="I27" s="102">
        <v>334.45</v>
      </c>
      <c r="J27" s="102">
        <v>430.01476000000002</v>
      </c>
      <c r="K27" s="103">
        <v>1.2219797096050187E-5</v>
      </c>
      <c r="L27" s="103">
        <f t="shared" si="0"/>
        <v>5.6408302409364508E-3</v>
      </c>
      <c r="M27" s="103">
        <f>J27/'סכום נכסי הקרן'!$C$42</f>
        <v>1.0053946186251661E-4</v>
      </c>
    </row>
    <row r="28" spans="2:13">
      <c r="B28" s="99" t="s">
        <v>1878</v>
      </c>
      <c r="C28" s="98">
        <v>8631</v>
      </c>
      <c r="D28" s="79" t="s">
        <v>29</v>
      </c>
      <c r="E28" s="98" t="s">
        <v>1879</v>
      </c>
      <c r="F28" s="79" t="s">
        <v>1222</v>
      </c>
      <c r="G28" s="79" t="s">
        <v>132</v>
      </c>
      <c r="H28" s="102">
        <v>29405.65</v>
      </c>
      <c r="I28" s="102">
        <v>369.08190000000002</v>
      </c>
      <c r="J28" s="102">
        <v>381.92034000000001</v>
      </c>
      <c r="K28" s="103">
        <v>5.7822627858043567E-4</v>
      </c>
      <c r="L28" s="103">
        <f t="shared" si="0"/>
        <v>5.0099392018560732E-3</v>
      </c>
      <c r="M28" s="103">
        <f>J28/'סכום נכסי הקרן'!$C$42</f>
        <v>8.9294761551788064E-5</v>
      </c>
    </row>
    <row r="29" spans="2:13">
      <c r="B29" s="99" t="s">
        <v>1880</v>
      </c>
      <c r="C29" s="98">
        <v>8603</v>
      </c>
      <c r="D29" s="79" t="s">
        <v>29</v>
      </c>
      <c r="E29" s="98" t="s">
        <v>1881</v>
      </c>
      <c r="F29" s="79" t="s">
        <v>1222</v>
      </c>
      <c r="G29" s="79" t="s">
        <v>132</v>
      </c>
      <c r="H29" s="102">
        <v>163.6</v>
      </c>
      <c r="I29" s="102">
        <v>15266.785099999999</v>
      </c>
      <c r="J29" s="102">
        <v>87.892160000000004</v>
      </c>
      <c r="K29" s="103">
        <v>2.0384314095865338E-3</v>
      </c>
      <c r="L29" s="103">
        <f t="shared" si="0"/>
        <v>1.1529482245428624E-3</v>
      </c>
      <c r="M29" s="103">
        <f>J29/'סכום נכסי הקרן'!$C$42</f>
        <v>2.0549598037830624E-5</v>
      </c>
    </row>
    <row r="30" spans="2:13">
      <c r="B30" s="99" t="s">
        <v>1882</v>
      </c>
      <c r="C30" s="98">
        <v>9151</v>
      </c>
      <c r="D30" s="79" t="s">
        <v>29</v>
      </c>
      <c r="E30" s="98" t="s">
        <v>1883</v>
      </c>
      <c r="F30" s="79" t="s">
        <v>893</v>
      </c>
      <c r="G30" s="79" t="s">
        <v>132</v>
      </c>
      <c r="H30" s="102">
        <v>97758</v>
      </c>
      <c r="I30" s="102">
        <v>100</v>
      </c>
      <c r="J30" s="102">
        <v>344.0104</v>
      </c>
      <c r="K30" s="103">
        <v>1.2219749999999999E-5</v>
      </c>
      <c r="L30" s="103">
        <f t="shared" si="0"/>
        <v>4.5126457229436607E-3</v>
      </c>
      <c r="M30" s="103">
        <f>J30/'סכום נכסי הקרן'!$C$42</f>
        <v>8.0431240293028737E-5</v>
      </c>
    </row>
    <row r="31" spans="2:13">
      <c r="B31" s="99" t="s">
        <v>1884</v>
      </c>
      <c r="C31" s="98">
        <v>8824</v>
      </c>
      <c r="D31" s="79" t="s">
        <v>29</v>
      </c>
      <c r="E31" s="98" t="s">
        <v>1885</v>
      </c>
      <c r="F31" s="79" t="s">
        <v>1392</v>
      </c>
      <c r="G31" s="79" t="s">
        <v>133</v>
      </c>
      <c r="H31" s="102">
        <v>3493.7679520000002</v>
      </c>
      <c r="I31" s="102">
        <v>3904.375</v>
      </c>
      <c r="J31" s="102">
        <v>136.409802606</v>
      </c>
      <c r="K31" s="103">
        <v>3.4937679520000002E-3</v>
      </c>
      <c r="L31" s="103">
        <f t="shared" si="0"/>
        <v>1.7893909960209192E-3</v>
      </c>
      <c r="M31" s="103">
        <f>J31/'סכום נכסי הקרן'!$C$42</f>
        <v>3.1893249773052801E-5</v>
      </c>
    </row>
    <row r="32" spans="2:13">
      <c r="B32" s="99" t="s">
        <v>1886</v>
      </c>
      <c r="C32" s="98">
        <v>9068</v>
      </c>
      <c r="D32" s="79" t="s">
        <v>29</v>
      </c>
      <c r="E32" s="98" t="s">
        <v>1887</v>
      </c>
      <c r="F32" s="79" t="s">
        <v>546</v>
      </c>
      <c r="G32" s="79" t="s">
        <v>133</v>
      </c>
      <c r="H32" s="102">
        <v>3380776.42</v>
      </c>
      <c r="I32" s="133">
        <v>100</v>
      </c>
      <c r="J32" s="102">
        <v>3380.7764200000001</v>
      </c>
      <c r="K32" s="103">
        <v>7.3882248955808453E-3</v>
      </c>
      <c r="L32" s="103">
        <f t="shared" si="0"/>
        <v>4.4348212298063606E-2</v>
      </c>
      <c r="M32" s="103">
        <f>J32/'סכום נכסי הקרן'!$C$42</f>
        <v>7.9044133727941199E-4</v>
      </c>
    </row>
    <row r="33" spans="2:13">
      <c r="B33" s="71"/>
      <c r="C33" s="98"/>
      <c r="D33" s="98"/>
      <c r="E33" s="98"/>
      <c r="F33" s="98"/>
      <c r="G33" s="98"/>
      <c r="H33" s="102"/>
      <c r="I33" s="102"/>
      <c r="J33" s="98"/>
      <c r="K33" s="98"/>
      <c r="L33" s="103"/>
      <c r="M33" s="98"/>
    </row>
    <row r="34" spans="2:13">
      <c r="B34" s="97" t="s">
        <v>198</v>
      </c>
      <c r="C34" s="70"/>
      <c r="D34" s="70"/>
      <c r="E34" s="70"/>
      <c r="F34" s="70"/>
      <c r="G34" s="70"/>
      <c r="H34" s="100"/>
      <c r="I34" s="100"/>
      <c r="J34" s="100">
        <v>62980.263020652012</v>
      </c>
      <c r="K34" s="70"/>
      <c r="L34" s="101">
        <f t="shared" si="0"/>
        <v>0.82615994908878354</v>
      </c>
      <c r="M34" s="101">
        <f>J34/'סכום נכסי הקרן'!$C$42</f>
        <v>1.4725080022965043E-2</v>
      </c>
    </row>
    <row r="35" spans="2:13">
      <c r="B35" s="82" t="s">
        <v>65</v>
      </c>
      <c r="C35" s="70"/>
      <c r="D35" s="70"/>
      <c r="E35" s="70"/>
      <c r="F35" s="70"/>
      <c r="G35" s="70"/>
      <c r="H35" s="100"/>
      <c r="I35" s="100"/>
      <c r="J35" s="100">
        <v>62980.263020652012</v>
      </c>
      <c r="K35" s="70"/>
      <c r="L35" s="101">
        <f t="shared" si="0"/>
        <v>0.82615994908878354</v>
      </c>
      <c r="M35" s="101">
        <f>J35/'סכום נכסי הקרן'!$C$42</f>
        <v>1.4725080022965043E-2</v>
      </c>
    </row>
    <row r="36" spans="2:13">
      <c r="B36" s="99" t="s">
        <v>1888</v>
      </c>
      <c r="C36" s="98">
        <v>6824</v>
      </c>
      <c r="D36" s="79" t="s">
        <v>29</v>
      </c>
      <c r="E36" s="134"/>
      <c r="F36" s="79" t="s">
        <v>755</v>
      </c>
      <c r="G36" s="79" t="s">
        <v>132</v>
      </c>
      <c r="H36" s="102">
        <v>6559.03</v>
      </c>
      <c r="I36" s="102">
        <v>12737.3254</v>
      </c>
      <c r="J36" s="102">
        <v>2939.93091</v>
      </c>
      <c r="K36" s="103">
        <v>3.9843441927932665E-3</v>
      </c>
      <c r="L36" s="103">
        <f t="shared" si="0"/>
        <v>3.8565306882470306E-2</v>
      </c>
      <c r="M36" s="103">
        <f>J36/'סכום נכסי הקרן'!$C$42</f>
        <v>6.8736959541662883E-4</v>
      </c>
    </row>
    <row r="37" spans="2:13">
      <c r="B37" s="99" t="s">
        <v>1889</v>
      </c>
      <c r="C37" s="98" t="s">
        <v>1890</v>
      </c>
      <c r="D37" s="79" t="s">
        <v>29</v>
      </c>
      <c r="E37" s="134"/>
      <c r="F37" s="79" t="s">
        <v>755</v>
      </c>
      <c r="G37" s="79" t="s">
        <v>132</v>
      </c>
      <c r="H37" s="102">
        <v>162083.01999999999</v>
      </c>
      <c r="I37" s="133">
        <v>0</v>
      </c>
      <c r="J37" s="133">
        <v>0</v>
      </c>
      <c r="K37" s="103">
        <v>1.3766451784696053E-3</v>
      </c>
      <c r="L37" s="135">
        <v>0</v>
      </c>
      <c r="M37" s="135">
        <v>0</v>
      </c>
    </row>
    <row r="38" spans="2:13">
      <c r="B38" s="99" t="s">
        <v>1891</v>
      </c>
      <c r="C38" s="98">
        <v>6900</v>
      </c>
      <c r="D38" s="79" t="s">
        <v>29</v>
      </c>
      <c r="E38" s="134"/>
      <c r="F38" s="79" t="s">
        <v>755</v>
      </c>
      <c r="G38" s="79" t="s">
        <v>132</v>
      </c>
      <c r="H38" s="102">
        <v>8967.19</v>
      </c>
      <c r="I38" s="102">
        <v>7958.1319999999996</v>
      </c>
      <c r="J38" s="102">
        <v>2511.2322300000001</v>
      </c>
      <c r="K38" s="103">
        <v>2.4677166237638349E-3</v>
      </c>
      <c r="L38" s="103">
        <f t="shared" si="0"/>
        <v>3.2941740662572327E-2</v>
      </c>
      <c r="M38" s="103">
        <f>J38/'סכום נכסי הקרן'!$C$42</f>
        <v>5.8713783921279241E-4</v>
      </c>
    </row>
    <row r="39" spans="2:13">
      <c r="B39" s="99" t="s">
        <v>1892</v>
      </c>
      <c r="C39" s="98">
        <v>7019</v>
      </c>
      <c r="D39" s="79" t="s">
        <v>29</v>
      </c>
      <c r="E39" s="134"/>
      <c r="F39" s="79" t="s">
        <v>755</v>
      </c>
      <c r="G39" s="79" t="s">
        <v>132</v>
      </c>
      <c r="H39" s="102">
        <v>6681.01</v>
      </c>
      <c r="I39" s="102">
        <v>11369.545599999999</v>
      </c>
      <c r="J39" s="102">
        <v>2673.0340899999997</v>
      </c>
      <c r="K39" s="103">
        <v>4.5508972409826582E-3</v>
      </c>
      <c r="L39" s="103">
        <f t="shared" si="0"/>
        <v>3.5064218562930356E-2</v>
      </c>
      <c r="M39" s="103">
        <f>J39/'סכום נכסי הקרן'!$C$42</f>
        <v>6.2496787075113822E-4</v>
      </c>
    </row>
    <row r="40" spans="2:13">
      <c r="B40" s="99" t="s">
        <v>1893</v>
      </c>
      <c r="C40" s="98">
        <v>5771</v>
      </c>
      <c r="D40" s="79" t="s">
        <v>29</v>
      </c>
      <c r="E40" s="134"/>
      <c r="F40" s="79" t="s">
        <v>755</v>
      </c>
      <c r="G40" s="79" t="s">
        <v>134</v>
      </c>
      <c r="H40" s="102">
        <v>160848.09</v>
      </c>
      <c r="I40" s="102">
        <v>118.809</v>
      </c>
      <c r="J40" s="102">
        <v>717.20583999999997</v>
      </c>
      <c r="K40" s="103">
        <v>1.5476634255625905E-3</v>
      </c>
      <c r="L40" s="103">
        <f t="shared" si="0"/>
        <v>9.4081337841711039E-3</v>
      </c>
      <c r="M40" s="103">
        <f>J40/'סכום נכסי הקרן'!$C$42</f>
        <v>1.6768607942260907E-4</v>
      </c>
    </row>
    <row r="41" spans="2:13">
      <c r="B41" s="99" t="s">
        <v>1894</v>
      </c>
      <c r="C41" s="98">
        <v>7983</v>
      </c>
      <c r="D41" s="79" t="s">
        <v>29</v>
      </c>
      <c r="E41" s="134"/>
      <c r="F41" s="79" t="s">
        <v>719</v>
      </c>
      <c r="G41" s="79" t="s">
        <v>132</v>
      </c>
      <c r="H41" s="102">
        <v>9626.75</v>
      </c>
      <c r="I41" s="102">
        <v>2365.7919999999999</v>
      </c>
      <c r="J41" s="102">
        <v>801.44872999999995</v>
      </c>
      <c r="K41" s="103">
        <v>4.768989636228541E-6</v>
      </c>
      <c r="L41" s="103">
        <f t="shared" si="0"/>
        <v>1.0513211762182563E-2</v>
      </c>
      <c r="M41" s="103">
        <f>J41/'סכום נכסי הקרן'!$C$42</f>
        <v>1.8738246106853951E-4</v>
      </c>
    </row>
    <row r="42" spans="2:13">
      <c r="B42" s="99" t="s">
        <v>1895</v>
      </c>
      <c r="C42" s="98">
        <v>9035</v>
      </c>
      <c r="D42" s="79" t="s">
        <v>29</v>
      </c>
      <c r="E42" s="134"/>
      <c r="F42" s="79" t="s">
        <v>806</v>
      </c>
      <c r="G42" s="79" t="s">
        <v>134</v>
      </c>
      <c r="H42" s="102">
        <v>244290</v>
      </c>
      <c r="I42" s="102">
        <v>100</v>
      </c>
      <c r="J42" s="102">
        <v>916.82037000000003</v>
      </c>
      <c r="K42" s="103">
        <v>3.3318514834412153E-3</v>
      </c>
      <c r="L42" s="103">
        <f t="shared" si="0"/>
        <v>1.2026629198966439E-2</v>
      </c>
      <c r="M42" s="103">
        <f>J42/'סכום נכסי הקרן'!$C$42</f>
        <v>2.1435689003882882E-4</v>
      </c>
    </row>
    <row r="43" spans="2:13">
      <c r="B43" s="99" t="s">
        <v>1896</v>
      </c>
      <c r="C43" s="98">
        <v>9113</v>
      </c>
      <c r="D43" s="79" t="s">
        <v>29</v>
      </c>
      <c r="E43" s="134"/>
      <c r="F43" s="79" t="s">
        <v>1439</v>
      </c>
      <c r="G43" s="79" t="s">
        <v>133</v>
      </c>
      <c r="H43" s="102">
        <v>69147.705665000001</v>
      </c>
      <c r="I43" s="102">
        <v>2189.2600649999999</v>
      </c>
      <c r="J43" s="102">
        <v>1513.823130257</v>
      </c>
      <c r="K43" s="103">
        <v>2.3047432428454683E-3</v>
      </c>
      <c r="L43" s="103">
        <f t="shared" si="0"/>
        <v>1.985796788134148E-2</v>
      </c>
      <c r="M43" s="103">
        <f>J43/'סכום נכסי הקרן'!$C$42</f>
        <v>3.5393892728488938E-4</v>
      </c>
    </row>
    <row r="44" spans="2:13">
      <c r="B44" s="99" t="s">
        <v>1897</v>
      </c>
      <c r="C44" s="98">
        <v>9266</v>
      </c>
      <c r="D44" s="79" t="s">
        <v>29</v>
      </c>
      <c r="E44" s="134"/>
      <c r="F44" s="79" t="s">
        <v>1439</v>
      </c>
      <c r="G44" s="79" t="s">
        <v>133</v>
      </c>
      <c r="H44" s="102">
        <v>1675371.000395</v>
      </c>
      <c r="I44" s="102">
        <v>100</v>
      </c>
      <c r="J44" s="102">
        <v>1675.371000395</v>
      </c>
      <c r="K44" s="103">
        <v>3.1972115200592601E-3</v>
      </c>
      <c r="L44" s="103">
        <f t="shared" si="0"/>
        <v>2.1977114003752032E-2</v>
      </c>
      <c r="M44" s="103">
        <f>J44/'סכום נכסי הקרן'!$C$42</f>
        <v>3.9170957480570988E-4</v>
      </c>
    </row>
    <row r="45" spans="2:13">
      <c r="B45" s="99" t="s">
        <v>1898</v>
      </c>
      <c r="C45" s="98">
        <v>8459</v>
      </c>
      <c r="D45" s="79" t="s">
        <v>29</v>
      </c>
      <c r="E45" s="134"/>
      <c r="F45" s="79" t="s">
        <v>806</v>
      </c>
      <c r="G45" s="79" t="s">
        <v>132</v>
      </c>
      <c r="H45" s="102">
        <v>1115344.3799999999</v>
      </c>
      <c r="I45" s="102">
        <v>218.5812</v>
      </c>
      <c r="J45" s="102">
        <v>8579.0866800000003</v>
      </c>
      <c r="K45" s="103">
        <v>2.3893663980343767E-3</v>
      </c>
      <c r="L45" s="103">
        <f t="shared" si="0"/>
        <v>0.11253839655215345</v>
      </c>
      <c r="M45" s="103">
        <f>J45/'סכום נכסי הקרן'!$C$42</f>
        <v>2.005830586092171E-3</v>
      </c>
    </row>
    <row r="46" spans="2:13">
      <c r="B46" s="99" t="s">
        <v>1899</v>
      </c>
      <c r="C46" s="98">
        <v>8564</v>
      </c>
      <c r="D46" s="79" t="s">
        <v>29</v>
      </c>
      <c r="E46" s="134"/>
      <c r="F46" s="79" t="s">
        <v>770</v>
      </c>
      <c r="G46" s="79" t="s">
        <v>132</v>
      </c>
      <c r="H46" s="102">
        <v>1481.28</v>
      </c>
      <c r="I46" s="102">
        <v>14777.717699999999</v>
      </c>
      <c r="J46" s="102">
        <v>770.30691000000002</v>
      </c>
      <c r="K46" s="103">
        <v>2.3291419836732818E-4</v>
      </c>
      <c r="L46" s="103">
        <f t="shared" si="0"/>
        <v>1.0104700854292333E-2</v>
      </c>
      <c r="M46" s="103">
        <f>J46/'סכום נכסי הקרן'!$C$42</f>
        <v>1.8010135791705849E-4</v>
      </c>
    </row>
    <row r="47" spans="2:13">
      <c r="B47" s="99" t="s">
        <v>1900</v>
      </c>
      <c r="C47" s="98">
        <v>8568</v>
      </c>
      <c r="D47" s="79" t="s">
        <v>29</v>
      </c>
      <c r="E47" s="134"/>
      <c r="F47" s="79" t="s">
        <v>806</v>
      </c>
      <c r="G47" s="79" t="s">
        <v>132</v>
      </c>
      <c r="H47" s="102">
        <v>602587.67000000004</v>
      </c>
      <c r="I47" s="102">
        <v>114.9161</v>
      </c>
      <c r="J47" s="102">
        <v>2436.8028100000001</v>
      </c>
      <c r="K47" s="103">
        <v>4.4800627476182832E-3</v>
      </c>
      <c r="L47" s="103">
        <f t="shared" si="0"/>
        <v>3.1965393424744117E-2</v>
      </c>
      <c r="M47" s="103">
        <f>J47/'סכום נכסי הקרן'!$C$42</f>
        <v>5.6973589274579388E-4</v>
      </c>
    </row>
    <row r="48" spans="2:13">
      <c r="B48" s="99" t="s">
        <v>1901</v>
      </c>
      <c r="C48" s="98">
        <v>8932</v>
      </c>
      <c r="D48" s="79" t="s">
        <v>29</v>
      </c>
      <c r="E48" s="134"/>
      <c r="F48" s="79" t="s">
        <v>806</v>
      </c>
      <c r="G48" s="79" t="s">
        <v>132</v>
      </c>
      <c r="H48" s="102">
        <v>55845.5</v>
      </c>
      <c r="I48" s="102">
        <v>100</v>
      </c>
      <c r="J48" s="102">
        <v>196.52030999999999</v>
      </c>
      <c r="K48" s="103">
        <v>2.6880386718454419E-3</v>
      </c>
      <c r="L48" s="103">
        <f t="shared" si="0"/>
        <v>2.5779061807232055E-3</v>
      </c>
      <c r="M48" s="103">
        <f>J48/'סכום נכסי הקרן'!$C$42</f>
        <v>4.5947367510024399E-5</v>
      </c>
    </row>
    <row r="49" spans="2:13">
      <c r="B49" s="99" t="s">
        <v>1902</v>
      </c>
      <c r="C49" s="98">
        <v>8783</v>
      </c>
      <c r="D49" s="79" t="s">
        <v>29</v>
      </c>
      <c r="E49" s="134"/>
      <c r="F49" s="79" t="s">
        <v>755</v>
      </c>
      <c r="G49" s="79" t="s">
        <v>132</v>
      </c>
      <c r="H49" s="102">
        <v>1664455.99</v>
      </c>
      <c r="I49" s="102">
        <v>131.72819999999999</v>
      </c>
      <c r="J49" s="102">
        <v>7715.61132</v>
      </c>
      <c r="K49" s="103">
        <v>5.6946037228217724E-3</v>
      </c>
      <c r="L49" s="103">
        <f t="shared" si="0"/>
        <v>0.10121153436958211</v>
      </c>
      <c r="M49" s="103">
        <f>J49/'סכום נכסי הקרן'!$C$42</f>
        <v>1.8039460088605827E-3</v>
      </c>
    </row>
    <row r="50" spans="2:13">
      <c r="B50" s="99" t="s">
        <v>1903</v>
      </c>
      <c r="C50" s="98">
        <v>9116</v>
      </c>
      <c r="D50" s="79" t="s">
        <v>29</v>
      </c>
      <c r="E50" s="134"/>
      <c r="F50" s="79" t="s">
        <v>806</v>
      </c>
      <c r="G50" s="79" t="s">
        <v>134</v>
      </c>
      <c r="H50" s="102">
        <v>550699.25</v>
      </c>
      <c r="I50" s="102">
        <v>100</v>
      </c>
      <c r="J50" s="102">
        <v>2066.7742899999998</v>
      </c>
      <c r="K50" s="103">
        <v>8.1712228482330972E-3</v>
      </c>
      <c r="L50" s="103">
        <f t="shared" si="0"/>
        <v>2.7111448258710841E-2</v>
      </c>
      <c r="M50" s="103">
        <f>J50/'סכום נכסי הקרן'!$C$42</f>
        <v>4.8322149432239209E-4</v>
      </c>
    </row>
    <row r="51" spans="2:13">
      <c r="B51" s="99" t="s">
        <v>1904</v>
      </c>
      <c r="C51" s="98">
        <v>9291</v>
      </c>
      <c r="D51" s="79" t="s">
        <v>29</v>
      </c>
      <c r="E51" s="134"/>
      <c r="F51" s="79" t="s">
        <v>806</v>
      </c>
      <c r="G51" s="79" t="s">
        <v>134</v>
      </c>
      <c r="H51" s="102">
        <v>222808.3</v>
      </c>
      <c r="I51" s="102">
        <v>100</v>
      </c>
      <c r="J51" s="102">
        <v>836.19955000000004</v>
      </c>
      <c r="K51" s="103">
        <v>8.1712137960257281E-3</v>
      </c>
      <c r="L51" s="103">
        <f t="shared" si="0"/>
        <v>1.0969064664425592E-2</v>
      </c>
      <c r="M51" s="103">
        <f>J51/'סכום נכסי הקרן'!$C$42</f>
        <v>1.9550736529759711E-4</v>
      </c>
    </row>
    <row r="52" spans="2:13">
      <c r="B52" s="99" t="s">
        <v>1905</v>
      </c>
      <c r="C52" s="98" t="s">
        <v>1906</v>
      </c>
      <c r="D52" s="79" t="s">
        <v>29</v>
      </c>
      <c r="E52" s="134"/>
      <c r="F52" s="79" t="s">
        <v>806</v>
      </c>
      <c r="G52" s="79" t="s">
        <v>134</v>
      </c>
      <c r="H52" s="102">
        <v>67793.84</v>
      </c>
      <c r="I52" s="102">
        <v>100</v>
      </c>
      <c r="J52" s="102">
        <v>254.43028000000001</v>
      </c>
      <c r="K52" s="103">
        <v>8.1712252089996707E-3</v>
      </c>
      <c r="L52" s="103">
        <f t="shared" si="0"/>
        <v>3.3375552449267753E-3</v>
      </c>
      <c r="M52" s="103">
        <f>J52/'סכום נכסי הקרן'!$C$42</f>
        <v>5.9486989313411987E-5</v>
      </c>
    </row>
    <row r="53" spans="2:13">
      <c r="B53" s="99" t="s">
        <v>1907</v>
      </c>
      <c r="C53" s="98">
        <v>8215</v>
      </c>
      <c r="D53" s="79" t="s">
        <v>29</v>
      </c>
      <c r="E53" s="134"/>
      <c r="F53" s="79" t="s">
        <v>806</v>
      </c>
      <c r="G53" s="79" t="s">
        <v>132</v>
      </c>
      <c r="H53" s="102">
        <v>1822145.07</v>
      </c>
      <c r="I53" s="102">
        <v>130.89080000000001</v>
      </c>
      <c r="J53" s="102">
        <v>8392.8862899999986</v>
      </c>
      <c r="K53" s="103">
        <v>1.8363052367051528E-3</v>
      </c>
      <c r="L53" s="103">
        <f t="shared" si="0"/>
        <v>0.11009586460095677</v>
      </c>
      <c r="M53" s="103">
        <f>J53/'סכום נכסי הקרן'!$C$42</f>
        <v>1.9622960641395037E-3</v>
      </c>
    </row>
    <row r="54" spans="2:13">
      <c r="B54" s="99" t="s">
        <v>1908</v>
      </c>
      <c r="C54" s="98">
        <v>8255</v>
      </c>
      <c r="D54" s="79" t="s">
        <v>29</v>
      </c>
      <c r="E54" s="134"/>
      <c r="F54" s="79" t="s">
        <v>770</v>
      </c>
      <c r="G54" s="79" t="s">
        <v>132</v>
      </c>
      <c r="H54" s="102">
        <v>251646.99</v>
      </c>
      <c r="I54" s="102">
        <v>89.931700000000006</v>
      </c>
      <c r="J54" s="102">
        <v>796.38635999999997</v>
      </c>
      <c r="K54" s="103">
        <v>2.5190377491436086E-4</v>
      </c>
      <c r="L54" s="103">
        <f t="shared" si="0"/>
        <v>1.0446804809577472E-2</v>
      </c>
      <c r="M54" s="103">
        <f>J54/'סכום נכסי הקרן'!$C$42</f>
        <v>1.861988552882427E-4</v>
      </c>
    </row>
    <row r="55" spans="2:13">
      <c r="B55" s="99" t="s">
        <v>1909</v>
      </c>
      <c r="C55" s="98">
        <v>8735</v>
      </c>
      <c r="D55" s="79" t="s">
        <v>29</v>
      </c>
      <c r="E55" s="134"/>
      <c r="F55" s="79" t="s">
        <v>755</v>
      </c>
      <c r="G55" s="79" t="s">
        <v>134</v>
      </c>
      <c r="H55" s="102">
        <v>147032.18</v>
      </c>
      <c r="I55" s="102">
        <v>97.475800000000007</v>
      </c>
      <c r="J55" s="102">
        <v>537.88292000000001</v>
      </c>
      <c r="K55" s="103">
        <v>5.6721686975159929E-3</v>
      </c>
      <c r="L55" s="103">
        <f t="shared" si="0"/>
        <v>7.0558188310075711E-3</v>
      </c>
      <c r="M55" s="103">
        <f>J55/'סכום נכסי הקרן'!$C$42</f>
        <v>1.257595421185986E-4</v>
      </c>
    </row>
    <row r="56" spans="2:13">
      <c r="B56" s="99" t="s">
        <v>1910</v>
      </c>
      <c r="C56" s="98" t="s">
        <v>1911</v>
      </c>
      <c r="D56" s="79" t="s">
        <v>29</v>
      </c>
      <c r="E56" s="134"/>
      <c r="F56" s="79" t="s">
        <v>755</v>
      </c>
      <c r="G56" s="79" t="s">
        <v>132</v>
      </c>
      <c r="H56" s="102">
        <v>2156.54</v>
      </c>
      <c r="I56" s="102">
        <v>2474.6709000000001</v>
      </c>
      <c r="J56" s="102">
        <v>187.79953</v>
      </c>
      <c r="K56" s="103">
        <v>2.5888837709746263E-3</v>
      </c>
      <c r="L56" s="103">
        <f t="shared" si="0"/>
        <v>2.4635090852640784E-3</v>
      </c>
      <c r="M56" s="103">
        <f>J56/'סכום נכסי הקרן'!$C$42</f>
        <v>4.3908408363083963E-5</v>
      </c>
    </row>
    <row r="57" spans="2:13">
      <c r="B57" s="99" t="s">
        <v>1912</v>
      </c>
      <c r="C57" s="98" t="s">
        <v>1913</v>
      </c>
      <c r="D57" s="79" t="s">
        <v>29</v>
      </c>
      <c r="E57" s="134"/>
      <c r="F57" s="79" t="s">
        <v>755</v>
      </c>
      <c r="G57" s="79" t="s">
        <v>134</v>
      </c>
      <c r="H57" s="102">
        <v>341429.62</v>
      </c>
      <c r="I57" s="102">
        <v>126.1673</v>
      </c>
      <c r="J57" s="102">
        <v>1616.68931</v>
      </c>
      <c r="K57" s="103">
        <v>6.0544476918452097E-3</v>
      </c>
      <c r="L57" s="103">
        <f t="shared" si="0"/>
        <v>2.1207341696937759E-2</v>
      </c>
      <c r="M57" s="103">
        <f>J57/'סכום נכסי הקרן'!$C$42</f>
        <v>3.7798952116500207E-4</v>
      </c>
    </row>
    <row r="58" spans="2:13">
      <c r="B58" s="99" t="s">
        <v>1914</v>
      </c>
      <c r="C58" s="98">
        <v>5691</v>
      </c>
      <c r="D58" s="79" t="s">
        <v>29</v>
      </c>
      <c r="E58" s="134"/>
      <c r="F58" s="79" t="s">
        <v>755</v>
      </c>
      <c r="G58" s="79" t="s">
        <v>132</v>
      </c>
      <c r="H58" s="102">
        <v>113386.85</v>
      </c>
      <c r="I58" s="102">
        <v>144.85249999999999</v>
      </c>
      <c r="J58" s="102">
        <v>577.97354000000007</v>
      </c>
      <c r="K58" s="103">
        <v>1.1689943880795806E-3</v>
      </c>
      <c r="L58" s="103">
        <f t="shared" si="0"/>
        <v>7.5817179458981671E-3</v>
      </c>
      <c r="M58" s="103">
        <f>J58/'סכום נכסי הקרן'!$C$42</f>
        <v>1.3513291655936117E-4</v>
      </c>
    </row>
    <row r="59" spans="2:13">
      <c r="B59" s="99" t="s">
        <v>1915</v>
      </c>
      <c r="C59" s="98">
        <v>8773</v>
      </c>
      <c r="D59" s="79" t="s">
        <v>29</v>
      </c>
      <c r="E59" s="134"/>
      <c r="F59" s="79" t="s">
        <v>719</v>
      </c>
      <c r="G59" s="79" t="s">
        <v>132</v>
      </c>
      <c r="H59" s="102">
        <v>10647.24</v>
      </c>
      <c r="I59" s="102">
        <v>2467.444</v>
      </c>
      <c r="J59" s="102">
        <v>924.49295999999993</v>
      </c>
      <c r="K59" s="103">
        <v>5.2745295363895357E-6</v>
      </c>
      <c r="L59" s="103">
        <f t="shared" si="0"/>
        <v>1.2127276390003106E-2</v>
      </c>
      <c r="M59" s="103">
        <f>J59/'סכום נכסי הקרן'!$C$42</f>
        <v>2.1615077746188312E-4</v>
      </c>
    </row>
    <row r="60" spans="2:13">
      <c r="B60" s="99" t="s">
        <v>1916</v>
      </c>
      <c r="C60" s="98">
        <v>8432</v>
      </c>
      <c r="D60" s="79" t="s">
        <v>29</v>
      </c>
      <c r="E60" s="134"/>
      <c r="F60" s="79" t="s">
        <v>700</v>
      </c>
      <c r="G60" s="79" t="s">
        <v>132</v>
      </c>
      <c r="H60" s="102">
        <v>15478.1</v>
      </c>
      <c r="I60" s="102">
        <v>3362.7687999999998</v>
      </c>
      <c r="J60" s="102">
        <v>1831.6138799999999</v>
      </c>
      <c r="K60" s="103">
        <v>3.7760945178758553E-4</v>
      </c>
      <c r="L60" s="103">
        <f t="shared" si="0"/>
        <v>2.4026670535734509E-2</v>
      </c>
      <c r="M60" s="103">
        <f>J60/'סכום נכסי הקרן'!$C$42</f>
        <v>4.2823989073099733E-4</v>
      </c>
    </row>
    <row r="61" spans="2:13">
      <c r="B61" s="99" t="s">
        <v>1917</v>
      </c>
      <c r="C61" s="98">
        <v>6629</v>
      </c>
      <c r="D61" s="79" t="s">
        <v>29</v>
      </c>
      <c r="E61" s="134"/>
      <c r="F61" s="79" t="s">
        <v>755</v>
      </c>
      <c r="G61" s="79" t="s">
        <v>135</v>
      </c>
      <c r="H61" s="102">
        <v>4855.32</v>
      </c>
      <c r="I61" s="102">
        <v>9236.6561000000002</v>
      </c>
      <c r="J61" s="102">
        <v>1900.4315900000001</v>
      </c>
      <c r="K61" s="103">
        <v>7.1612389380530973E-3</v>
      </c>
      <c r="L61" s="103">
        <f t="shared" si="0"/>
        <v>2.4929404710905601E-2</v>
      </c>
      <c r="M61" s="103">
        <f>J61/'סכום נכסי הקרן'!$C$42</f>
        <v>4.443297931566972E-4</v>
      </c>
    </row>
    <row r="62" spans="2:13">
      <c r="B62" s="99" t="s">
        <v>1918</v>
      </c>
      <c r="C62" s="98">
        <v>7943</v>
      </c>
      <c r="D62" s="79" t="s">
        <v>29</v>
      </c>
      <c r="E62" s="134"/>
      <c r="F62" s="79" t="s">
        <v>755</v>
      </c>
      <c r="G62" s="79" t="s">
        <v>132</v>
      </c>
      <c r="H62" s="102">
        <v>1169950.94</v>
      </c>
      <c r="I62" s="102">
        <v>80.907799999999995</v>
      </c>
      <c r="J62" s="102">
        <v>3331.02054</v>
      </c>
      <c r="K62" s="103">
        <v>1.5919611629529797E-2</v>
      </c>
      <c r="L62" s="103">
        <f t="shared" si="0"/>
        <v>4.3695526626138285E-2</v>
      </c>
      <c r="M62" s="103">
        <f>J62/'סכום נכסי הקרן'!$C$42</f>
        <v>7.7880817985082529E-4</v>
      </c>
    </row>
    <row r="63" spans="2:13">
      <c r="B63" s="99" t="s">
        <v>1919</v>
      </c>
      <c r="C63" s="98">
        <v>5356</v>
      </c>
      <c r="D63" s="79" t="s">
        <v>29</v>
      </c>
      <c r="E63" s="134"/>
      <c r="F63" s="79" t="s">
        <v>755</v>
      </c>
      <c r="G63" s="79" t="s">
        <v>132</v>
      </c>
      <c r="H63" s="102">
        <v>30174.17</v>
      </c>
      <c r="I63" s="102">
        <v>220.06729999999999</v>
      </c>
      <c r="J63" s="102">
        <v>233.67383999999998</v>
      </c>
      <c r="K63" s="103">
        <v>1.2728947174533644E-3</v>
      </c>
      <c r="L63" s="103">
        <f t="shared" si="0"/>
        <v>3.0652772551057212E-3</v>
      </c>
      <c r="M63" s="103">
        <f>J63/'סכום נכסי הקרן'!$C$42</f>
        <v>5.4634036573413906E-5</v>
      </c>
    </row>
    <row r="64" spans="2:13">
      <c r="B64" s="99" t="s">
        <v>1920</v>
      </c>
      <c r="C64" s="98" t="s">
        <v>1921</v>
      </c>
      <c r="D64" s="79" t="s">
        <v>29</v>
      </c>
      <c r="E64" s="134"/>
      <c r="F64" s="79" t="s">
        <v>755</v>
      </c>
      <c r="G64" s="79" t="s">
        <v>132</v>
      </c>
      <c r="H64" s="102">
        <v>540817.34</v>
      </c>
      <c r="I64" s="102">
        <v>137.60069999999999</v>
      </c>
      <c r="J64" s="102">
        <v>2618.7287700000002</v>
      </c>
      <c r="K64" s="103">
        <v>2.5589933133760203E-3</v>
      </c>
      <c r="L64" s="103">
        <f t="shared" si="0"/>
        <v>3.4351854430825383E-2</v>
      </c>
      <c r="M64" s="103">
        <f>J64/'סכום נכסי הקרן'!$C$42</f>
        <v>6.1227103297498446E-4</v>
      </c>
    </row>
    <row r="65" spans="2:13">
      <c r="B65" s="99" t="s">
        <v>1922</v>
      </c>
      <c r="C65" s="98">
        <v>8803</v>
      </c>
      <c r="D65" s="79" t="s">
        <v>29</v>
      </c>
      <c r="E65" s="134"/>
      <c r="F65" s="79" t="s">
        <v>546</v>
      </c>
      <c r="G65" s="79" t="s">
        <v>134</v>
      </c>
      <c r="H65" s="102">
        <v>88488.86</v>
      </c>
      <c r="I65" s="102">
        <v>144.71680000000001</v>
      </c>
      <c r="J65" s="102">
        <v>480.60262</v>
      </c>
      <c r="K65" s="103">
        <v>5.853947831752416E-3</v>
      </c>
      <c r="L65" s="103">
        <f t="shared" si="0"/>
        <v>6.3044296264837263E-3</v>
      </c>
      <c r="M65" s="103">
        <f>J65/'סכום נכסי הקרן'!$C$42</f>
        <v>1.1236714010587813E-4</v>
      </c>
    </row>
    <row r="66" spans="2:13">
      <c r="B66" s="99" t="s">
        <v>1923</v>
      </c>
      <c r="C66" s="98">
        <v>8372</v>
      </c>
      <c r="D66" s="79" t="s">
        <v>29</v>
      </c>
      <c r="E66" s="134"/>
      <c r="F66" s="79" t="s">
        <v>700</v>
      </c>
      <c r="G66" s="79" t="s">
        <v>132</v>
      </c>
      <c r="H66" s="102">
        <v>4652.66</v>
      </c>
      <c r="I66" s="102">
        <v>5693.8</v>
      </c>
      <c r="J66" s="102">
        <v>932.22941000000003</v>
      </c>
      <c r="K66" s="103">
        <v>2.4636923424481053E-4</v>
      </c>
      <c r="L66" s="103">
        <f t="shared" si="0"/>
        <v>1.2228761281167058E-2</v>
      </c>
      <c r="M66" s="103">
        <f>J66/'סכום נכסי הקרן'!$C$42</f>
        <v>2.1795959565158032E-4</v>
      </c>
    </row>
    <row r="67" spans="2:13">
      <c r="B67" s="99" t="s">
        <v>1924</v>
      </c>
      <c r="C67" s="98">
        <v>7425</v>
      </c>
      <c r="D67" s="79" t="s">
        <v>29</v>
      </c>
      <c r="E67" s="134"/>
      <c r="F67" s="79" t="s">
        <v>755</v>
      </c>
      <c r="G67" s="79" t="s">
        <v>132</v>
      </c>
      <c r="H67" s="102">
        <v>512459.62</v>
      </c>
      <c r="I67" s="102">
        <v>111.6399</v>
      </c>
      <c r="J67" s="102">
        <v>2013.2530099999999</v>
      </c>
      <c r="K67" s="103">
        <v>5.1808079664358289E-3</v>
      </c>
      <c r="L67" s="103">
        <f t="shared" si="0"/>
        <v>2.6409368974833172E-2</v>
      </c>
      <c r="M67" s="103">
        <f>J67/'סכום נכסי הקרן'!$C$42</f>
        <v>4.7070796876482038E-4</v>
      </c>
    </row>
    <row r="68" spans="2:13">
      <c r="B68" s="120"/>
      <c r="C68" s="121"/>
      <c r="D68" s="121"/>
      <c r="E68" s="121"/>
      <c r="F68" s="121"/>
      <c r="G68" s="121"/>
      <c r="H68" s="121"/>
      <c r="I68" s="121"/>
      <c r="J68" s="121"/>
      <c r="K68" s="121"/>
      <c r="L68" s="121"/>
      <c r="M68" s="121"/>
    </row>
    <row r="69" spans="2:13">
      <c r="B69" s="120"/>
      <c r="C69" s="121"/>
      <c r="D69" s="121"/>
      <c r="E69" s="121"/>
      <c r="F69" s="121"/>
      <c r="G69" s="121"/>
      <c r="H69" s="121"/>
      <c r="I69" s="121"/>
      <c r="J69" s="121"/>
      <c r="K69" s="121"/>
      <c r="L69" s="121"/>
      <c r="M69" s="121"/>
    </row>
    <row r="70" spans="2:13">
      <c r="B70" s="120"/>
      <c r="C70" s="121"/>
      <c r="D70" s="121"/>
      <c r="E70" s="121"/>
      <c r="F70" s="121"/>
      <c r="G70" s="121"/>
      <c r="H70" s="121"/>
      <c r="I70" s="121"/>
      <c r="J70" s="121"/>
      <c r="K70" s="121"/>
      <c r="L70" s="121"/>
      <c r="M70" s="121"/>
    </row>
    <row r="71" spans="2:13">
      <c r="B71" s="128" t="s">
        <v>221</v>
      </c>
      <c r="C71" s="121"/>
      <c r="D71" s="121"/>
      <c r="E71" s="121"/>
      <c r="F71" s="121"/>
      <c r="G71" s="121"/>
      <c r="H71" s="121"/>
      <c r="I71" s="121"/>
      <c r="J71" s="121"/>
      <c r="K71" s="121"/>
      <c r="L71" s="121"/>
      <c r="M71" s="121"/>
    </row>
    <row r="72" spans="2:13">
      <c r="B72" s="128" t="s">
        <v>113</v>
      </c>
      <c r="C72" s="121"/>
      <c r="D72" s="121"/>
      <c r="E72" s="121"/>
      <c r="F72" s="121"/>
      <c r="G72" s="121"/>
      <c r="H72" s="121"/>
      <c r="I72" s="121"/>
      <c r="J72" s="121"/>
      <c r="K72" s="121"/>
      <c r="L72" s="121"/>
      <c r="M72" s="121"/>
    </row>
    <row r="73" spans="2:13">
      <c r="B73" s="128" t="s">
        <v>204</v>
      </c>
      <c r="C73" s="121"/>
      <c r="D73" s="121"/>
      <c r="E73" s="121"/>
      <c r="F73" s="121"/>
      <c r="G73" s="121"/>
      <c r="H73" s="121"/>
      <c r="I73" s="121"/>
      <c r="J73" s="121"/>
      <c r="K73" s="121"/>
      <c r="L73" s="121"/>
      <c r="M73" s="121"/>
    </row>
    <row r="74" spans="2:13">
      <c r="B74" s="128" t="s">
        <v>212</v>
      </c>
      <c r="C74" s="121"/>
      <c r="D74" s="121"/>
      <c r="E74" s="121"/>
      <c r="F74" s="121"/>
      <c r="G74" s="121"/>
      <c r="H74" s="121"/>
      <c r="I74" s="121"/>
      <c r="J74" s="121"/>
      <c r="K74" s="121"/>
      <c r="L74" s="121"/>
      <c r="M74" s="121"/>
    </row>
    <row r="75" spans="2:13">
      <c r="B75" s="120"/>
      <c r="C75" s="121"/>
      <c r="D75" s="121"/>
      <c r="E75" s="121"/>
      <c r="F75" s="121"/>
      <c r="G75" s="121"/>
      <c r="H75" s="121"/>
      <c r="I75" s="121"/>
      <c r="J75" s="121"/>
      <c r="K75" s="121"/>
      <c r="L75" s="121"/>
      <c r="M75" s="121"/>
    </row>
    <row r="76" spans="2:13">
      <c r="B76" s="120"/>
      <c r="C76" s="121"/>
      <c r="D76" s="121"/>
      <c r="E76" s="121"/>
      <c r="F76" s="121"/>
      <c r="G76" s="121"/>
      <c r="H76" s="121"/>
      <c r="I76" s="121"/>
      <c r="J76" s="121"/>
      <c r="K76" s="121"/>
      <c r="L76" s="121"/>
      <c r="M76" s="121"/>
    </row>
    <row r="77" spans="2:13">
      <c r="B77" s="120"/>
      <c r="C77" s="121"/>
      <c r="D77" s="121"/>
      <c r="E77" s="121"/>
      <c r="F77" s="121"/>
      <c r="G77" s="121"/>
      <c r="H77" s="121"/>
      <c r="I77" s="121"/>
      <c r="J77" s="121"/>
      <c r="K77" s="121"/>
      <c r="L77" s="121"/>
      <c r="M77" s="121"/>
    </row>
    <row r="78" spans="2:13">
      <c r="B78" s="120"/>
      <c r="C78" s="121"/>
      <c r="D78" s="121"/>
      <c r="E78" s="121"/>
      <c r="F78" s="121"/>
      <c r="G78" s="121"/>
      <c r="H78" s="121"/>
      <c r="I78" s="121"/>
      <c r="J78" s="121"/>
      <c r="K78" s="121"/>
      <c r="L78" s="121"/>
      <c r="M78" s="121"/>
    </row>
    <row r="79" spans="2:13">
      <c r="B79" s="120"/>
      <c r="C79" s="121"/>
      <c r="D79" s="121"/>
      <c r="E79" s="121"/>
      <c r="F79" s="121"/>
      <c r="G79" s="121"/>
      <c r="H79" s="121"/>
      <c r="I79" s="121"/>
      <c r="J79" s="121"/>
      <c r="K79" s="121"/>
      <c r="L79" s="121"/>
      <c r="M79" s="121"/>
    </row>
    <row r="80" spans="2:13">
      <c r="B80" s="120"/>
      <c r="C80" s="121"/>
      <c r="D80" s="121"/>
      <c r="E80" s="121"/>
      <c r="F80" s="121"/>
      <c r="G80" s="121"/>
      <c r="H80" s="121"/>
      <c r="I80" s="121"/>
      <c r="J80" s="121"/>
      <c r="K80" s="121"/>
      <c r="L80" s="121"/>
      <c r="M80" s="121"/>
    </row>
    <row r="81" spans="2:13">
      <c r="B81" s="120"/>
      <c r="C81" s="121"/>
      <c r="D81" s="121"/>
      <c r="E81" s="121"/>
      <c r="F81" s="121"/>
      <c r="G81" s="121"/>
      <c r="H81" s="121"/>
      <c r="I81" s="121"/>
      <c r="J81" s="121"/>
      <c r="K81" s="121"/>
      <c r="L81" s="121"/>
      <c r="M81" s="121"/>
    </row>
    <row r="82" spans="2:13">
      <c r="B82" s="120"/>
      <c r="C82" s="121"/>
      <c r="D82" s="121"/>
      <c r="E82" s="121"/>
      <c r="F82" s="121"/>
      <c r="G82" s="121"/>
      <c r="H82" s="121"/>
      <c r="I82" s="121"/>
      <c r="J82" s="121"/>
      <c r="K82" s="121"/>
      <c r="L82" s="121"/>
      <c r="M82" s="121"/>
    </row>
    <row r="83" spans="2:13">
      <c r="B83" s="120"/>
      <c r="C83" s="121"/>
      <c r="D83" s="121"/>
      <c r="E83" s="121"/>
      <c r="F83" s="121"/>
      <c r="G83" s="121"/>
      <c r="H83" s="121"/>
      <c r="I83" s="121"/>
      <c r="J83" s="121"/>
      <c r="K83" s="121"/>
      <c r="L83" s="121"/>
      <c r="M83" s="121"/>
    </row>
    <row r="84" spans="2:13">
      <c r="B84" s="120"/>
      <c r="C84" s="121"/>
      <c r="D84" s="121"/>
      <c r="E84" s="121"/>
      <c r="F84" s="121"/>
      <c r="G84" s="121"/>
      <c r="H84" s="121"/>
      <c r="I84" s="121"/>
      <c r="J84" s="121"/>
      <c r="K84" s="121"/>
      <c r="L84" s="121"/>
      <c r="M84" s="121"/>
    </row>
    <row r="85" spans="2:13">
      <c r="B85" s="120"/>
      <c r="C85" s="121"/>
      <c r="D85" s="121"/>
      <c r="E85" s="121"/>
      <c r="F85" s="121"/>
      <c r="G85" s="121"/>
      <c r="H85" s="121"/>
      <c r="I85" s="121"/>
      <c r="J85" s="121"/>
      <c r="K85" s="121"/>
      <c r="L85" s="121"/>
      <c r="M85" s="121"/>
    </row>
    <row r="86" spans="2:13">
      <c r="B86" s="120"/>
      <c r="C86" s="121"/>
      <c r="D86" s="121"/>
      <c r="E86" s="121"/>
      <c r="F86" s="121"/>
      <c r="G86" s="121"/>
      <c r="H86" s="121"/>
      <c r="I86" s="121"/>
      <c r="J86" s="121"/>
      <c r="K86" s="121"/>
      <c r="L86" s="121"/>
      <c r="M86" s="121"/>
    </row>
    <row r="87" spans="2:13">
      <c r="B87" s="120"/>
      <c r="C87" s="121"/>
      <c r="D87" s="121"/>
      <c r="E87" s="121"/>
      <c r="F87" s="121"/>
      <c r="G87" s="121"/>
      <c r="H87" s="121"/>
      <c r="I87" s="121"/>
      <c r="J87" s="121"/>
      <c r="K87" s="121"/>
      <c r="L87" s="121"/>
      <c r="M87" s="121"/>
    </row>
    <row r="88" spans="2:13">
      <c r="B88" s="120"/>
      <c r="C88" s="121"/>
      <c r="D88" s="121"/>
      <c r="E88" s="121"/>
      <c r="F88" s="121"/>
      <c r="G88" s="121"/>
      <c r="H88" s="121"/>
      <c r="I88" s="121"/>
      <c r="J88" s="121"/>
      <c r="K88" s="121"/>
      <c r="L88" s="121"/>
      <c r="M88" s="121"/>
    </row>
    <row r="89" spans="2:13">
      <c r="B89" s="120"/>
      <c r="C89" s="121"/>
      <c r="D89" s="121"/>
      <c r="E89" s="121"/>
      <c r="F89" s="121"/>
      <c r="G89" s="121"/>
      <c r="H89" s="121"/>
      <c r="I89" s="121"/>
      <c r="J89" s="121"/>
      <c r="K89" s="121"/>
      <c r="L89" s="121"/>
      <c r="M89" s="121"/>
    </row>
    <row r="90" spans="2:13">
      <c r="B90" s="120"/>
      <c r="C90" s="121"/>
      <c r="D90" s="121"/>
      <c r="E90" s="121"/>
      <c r="F90" s="121"/>
      <c r="G90" s="121"/>
      <c r="H90" s="121"/>
      <c r="I90" s="121"/>
      <c r="J90" s="121"/>
      <c r="K90" s="121"/>
      <c r="L90" s="121"/>
      <c r="M90" s="121"/>
    </row>
    <row r="91" spans="2:13">
      <c r="B91" s="120"/>
      <c r="C91" s="121"/>
      <c r="D91" s="121"/>
      <c r="E91" s="121"/>
      <c r="F91" s="121"/>
      <c r="G91" s="121"/>
      <c r="H91" s="121"/>
      <c r="I91" s="121"/>
      <c r="J91" s="121"/>
      <c r="K91" s="121"/>
      <c r="L91" s="121"/>
      <c r="M91" s="121"/>
    </row>
    <row r="92" spans="2:13">
      <c r="B92" s="120"/>
      <c r="C92" s="121"/>
      <c r="D92" s="121"/>
      <c r="E92" s="121"/>
      <c r="F92" s="121"/>
      <c r="G92" s="121"/>
      <c r="H92" s="121"/>
      <c r="I92" s="121"/>
      <c r="J92" s="121"/>
      <c r="K92" s="121"/>
      <c r="L92" s="121"/>
      <c r="M92" s="121"/>
    </row>
    <row r="93" spans="2:13">
      <c r="B93" s="120"/>
      <c r="C93" s="121"/>
      <c r="D93" s="121"/>
      <c r="E93" s="121"/>
      <c r="F93" s="121"/>
      <c r="G93" s="121"/>
      <c r="H93" s="121"/>
      <c r="I93" s="121"/>
      <c r="J93" s="121"/>
      <c r="K93" s="121"/>
      <c r="L93" s="121"/>
      <c r="M93" s="121"/>
    </row>
    <row r="94" spans="2:13">
      <c r="B94" s="120"/>
      <c r="C94" s="121"/>
      <c r="D94" s="121"/>
      <c r="E94" s="121"/>
      <c r="F94" s="121"/>
      <c r="G94" s="121"/>
      <c r="H94" s="121"/>
      <c r="I94" s="121"/>
      <c r="J94" s="121"/>
      <c r="K94" s="121"/>
      <c r="L94" s="121"/>
      <c r="M94" s="121"/>
    </row>
    <row r="95" spans="2:13">
      <c r="B95" s="120"/>
      <c r="C95" s="121"/>
      <c r="D95" s="121"/>
      <c r="E95" s="121"/>
      <c r="F95" s="121"/>
      <c r="G95" s="121"/>
      <c r="H95" s="121"/>
      <c r="I95" s="121"/>
      <c r="J95" s="121"/>
      <c r="K95" s="121"/>
      <c r="L95" s="121"/>
      <c r="M95" s="121"/>
    </row>
    <row r="96" spans="2:13">
      <c r="B96" s="120"/>
      <c r="C96" s="121"/>
      <c r="D96" s="121"/>
      <c r="E96" s="121"/>
      <c r="F96" s="121"/>
      <c r="G96" s="121"/>
      <c r="H96" s="121"/>
      <c r="I96" s="121"/>
      <c r="J96" s="121"/>
      <c r="K96" s="121"/>
      <c r="L96" s="121"/>
      <c r="M96" s="121"/>
    </row>
    <row r="97" spans="2:13">
      <c r="B97" s="120"/>
      <c r="C97" s="121"/>
      <c r="D97" s="121"/>
      <c r="E97" s="121"/>
      <c r="F97" s="121"/>
      <c r="G97" s="121"/>
      <c r="H97" s="121"/>
      <c r="I97" s="121"/>
      <c r="J97" s="121"/>
      <c r="K97" s="121"/>
      <c r="L97" s="121"/>
      <c r="M97" s="121"/>
    </row>
    <row r="98" spans="2:13">
      <c r="B98" s="120"/>
      <c r="C98" s="121"/>
      <c r="D98" s="121"/>
      <c r="E98" s="121"/>
      <c r="F98" s="121"/>
      <c r="G98" s="121"/>
      <c r="H98" s="121"/>
      <c r="I98" s="121"/>
      <c r="J98" s="121"/>
      <c r="K98" s="121"/>
      <c r="L98" s="121"/>
      <c r="M98" s="121"/>
    </row>
    <row r="99" spans="2:13">
      <c r="B99" s="120"/>
      <c r="C99" s="121"/>
      <c r="D99" s="121"/>
      <c r="E99" s="121"/>
      <c r="F99" s="121"/>
      <c r="G99" s="121"/>
      <c r="H99" s="121"/>
      <c r="I99" s="121"/>
      <c r="J99" s="121"/>
      <c r="K99" s="121"/>
      <c r="L99" s="121"/>
      <c r="M99" s="121"/>
    </row>
    <row r="100" spans="2:13">
      <c r="B100" s="120"/>
      <c r="C100" s="121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</row>
    <row r="101" spans="2:13">
      <c r="B101" s="120"/>
      <c r="C101" s="121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</row>
    <row r="102" spans="2:13">
      <c r="B102" s="120"/>
      <c r="C102" s="121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</row>
    <row r="103" spans="2:13">
      <c r="B103" s="120"/>
      <c r="C103" s="121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</row>
    <row r="104" spans="2:13">
      <c r="B104" s="120"/>
      <c r="C104" s="121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</row>
    <row r="105" spans="2:13">
      <c r="B105" s="120"/>
      <c r="C105" s="121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</row>
    <row r="106" spans="2:13">
      <c r="B106" s="120"/>
      <c r="C106" s="121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</row>
    <row r="107" spans="2:13">
      <c r="B107" s="120"/>
      <c r="C107" s="121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</row>
    <row r="108" spans="2:13">
      <c r="B108" s="120"/>
      <c r="C108" s="121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</row>
    <row r="109" spans="2:13">
      <c r="B109" s="120"/>
      <c r="C109" s="121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</row>
    <row r="110" spans="2:13">
      <c r="B110" s="120"/>
      <c r="C110" s="121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</row>
    <row r="111" spans="2:13">
      <c r="B111" s="120"/>
      <c r="C111" s="121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</row>
    <row r="112" spans="2:13">
      <c r="B112" s="120"/>
      <c r="C112" s="121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</row>
    <row r="113" spans="2:13">
      <c r="B113" s="120"/>
      <c r="C113" s="121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</row>
    <row r="114" spans="2:13">
      <c r="B114" s="120"/>
      <c r="C114" s="121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</row>
    <row r="115" spans="2:13">
      <c r="B115" s="120"/>
      <c r="C115" s="121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</row>
    <row r="116" spans="2:13">
      <c r="B116" s="120"/>
      <c r="C116" s="121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</row>
    <row r="117" spans="2:13">
      <c r="B117" s="120"/>
      <c r="C117" s="121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</row>
    <row r="118" spans="2:13">
      <c r="B118" s="120"/>
      <c r="C118" s="121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</row>
    <row r="119" spans="2:13">
      <c r="B119" s="120"/>
      <c r="C119" s="121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</row>
    <row r="120" spans="2:13">
      <c r="B120" s="120"/>
      <c r="C120" s="121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</row>
    <row r="121" spans="2:13">
      <c r="B121" s="120"/>
      <c r="C121" s="121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</row>
    <row r="122" spans="2:13">
      <c r="B122" s="120"/>
      <c r="C122" s="121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</row>
    <row r="123" spans="2:13">
      <c r="B123" s="120"/>
      <c r="C123" s="121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</row>
    <row r="124" spans="2:13">
      <c r="B124" s="120"/>
      <c r="C124" s="121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</row>
    <row r="125" spans="2:13">
      <c r="B125" s="120"/>
      <c r="C125" s="121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</row>
    <row r="126" spans="2:13">
      <c r="B126" s="120"/>
      <c r="C126" s="121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</row>
    <row r="127" spans="2:13">
      <c r="B127" s="120"/>
      <c r="C127" s="121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</row>
    <row r="128" spans="2:13">
      <c r="B128" s="120"/>
      <c r="C128" s="121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</row>
    <row r="129" spans="2:13">
      <c r="B129" s="120"/>
      <c r="C129" s="121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</row>
    <row r="130" spans="2:13">
      <c r="B130" s="120"/>
      <c r="C130" s="121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</row>
    <row r="131" spans="2:13">
      <c r="B131" s="120"/>
      <c r="C131" s="121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</row>
    <row r="132" spans="2:13">
      <c r="B132" s="120"/>
      <c r="C132" s="121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</row>
    <row r="133" spans="2:13">
      <c r="B133" s="120"/>
      <c r="C133" s="121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</row>
    <row r="134" spans="2:13">
      <c r="B134" s="120"/>
      <c r="C134" s="121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</row>
    <row r="135" spans="2:13">
      <c r="B135" s="120"/>
      <c r="C135" s="121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</row>
    <row r="136" spans="2:13">
      <c r="B136" s="120"/>
      <c r="C136" s="121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</row>
    <row r="137" spans="2:13">
      <c r="B137" s="120"/>
      <c r="C137" s="121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</row>
    <row r="138" spans="2:13">
      <c r="B138" s="120"/>
      <c r="C138" s="121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</row>
    <row r="139" spans="2:13">
      <c r="B139" s="120"/>
      <c r="C139" s="121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</row>
    <row r="140" spans="2:13">
      <c r="B140" s="120"/>
      <c r="C140" s="121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</row>
    <row r="141" spans="2:13">
      <c r="B141" s="120"/>
      <c r="C141" s="121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</row>
    <row r="142" spans="2:13">
      <c r="B142" s="120"/>
      <c r="C142" s="121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</row>
    <row r="143" spans="2:13">
      <c r="B143" s="120"/>
      <c r="C143" s="121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</row>
    <row r="144" spans="2:13">
      <c r="B144" s="120"/>
      <c r="C144" s="121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</row>
    <row r="145" spans="2:13">
      <c r="B145" s="120"/>
      <c r="C145" s="121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</row>
    <row r="146" spans="2:13">
      <c r="B146" s="120"/>
      <c r="C146" s="121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</row>
    <row r="147" spans="2:13">
      <c r="B147" s="120"/>
      <c r="C147" s="121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</row>
    <row r="148" spans="2:13">
      <c r="B148" s="120"/>
      <c r="C148" s="121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</row>
    <row r="149" spans="2:13">
      <c r="B149" s="120"/>
      <c r="C149" s="121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</row>
    <row r="150" spans="2:13">
      <c r="B150" s="120"/>
      <c r="C150" s="121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</row>
    <row r="151" spans="2:13">
      <c r="B151" s="120"/>
      <c r="C151" s="121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</row>
    <row r="152" spans="2:13">
      <c r="B152" s="120"/>
      <c r="C152" s="121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</row>
    <row r="153" spans="2:13">
      <c r="B153" s="120"/>
      <c r="C153" s="121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</row>
    <row r="154" spans="2:13">
      <c r="B154" s="120"/>
      <c r="C154" s="121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</row>
    <row r="155" spans="2:13">
      <c r="B155" s="120"/>
      <c r="C155" s="121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</row>
    <row r="156" spans="2:13">
      <c r="B156" s="120"/>
      <c r="C156" s="121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</row>
    <row r="157" spans="2:13">
      <c r="B157" s="120"/>
      <c r="C157" s="121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</row>
    <row r="158" spans="2:13">
      <c r="B158" s="120"/>
      <c r="C158" s="121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</row>
    <row r="159" spans="2:13">
      <c r="B159" s="120"/>
      <c r="C159" s="121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</row>
    <row r="160" spans="2:13">
      <c r="B160" s="120"/>
      <c r="C160" s="121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</row>
    <row r="161" spans="2:13">
      <c r="B161" s="120"/>
      <c r="C161" s="121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</row>
    <row r="162" spans="2:13">
      <c r="B162" s="120"/>
      <c r="C162" s="121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</row>
    <row r="163" spans="2:13">
      <c r="B163" s="120"/>
      <c r="C163" s="121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</row>
    <row r="164" spans="2:13">
      <c r="B164" s="120"/>
      <c r="C164" s="121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</row>
    <row r="165" spans="2:13">
      <c r="B165" s="120"/>
      <c r="C165" s="121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</row>
    <row r="166" spans="2:13">
      <c r="B166" s="120"/>
      <c r="C166" s="121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</row>
    <row r="167" spans="2:13">
      <c r="B167" s="120"/>
      <c r="C167" s="121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</row>
    <row r="168" spans="2:13">
      <c r="B168" s="120"/>
      <c r="C168" s="121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</row>
    <row r="169" spans="2:13">
      <c r="B169" s="120"/>
      <c r="C169" s="121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</row>
    <row r="170" spans="2:13">
      <c r="B170" s="120"/>
      <c r="C170" s="121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</row>
    <row r="171" spans="2:13">
      <c r="B171" s="120"/>
      <c r="C171" s="121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</row>
    <row r="172" spans="2:13">
      <c r="B172" s="120"/>
      <c r="C172" s="121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</row>
    <row r="173" spans="2:13">
      <c r="B173" s="120"/>
      <c r="C173" s="121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</row>
    <row r="174" spans="2:13">
      <c r="B174" s="120"/>
      <c r="C174" s="121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</row>
    <row r="175" spans="2:13">
      <c r="B175" s="120"/>
      <c r="C175" s="121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</row>
    <row r="176" spans="2:13">
      <c r="B176" s="120"/>
      <c r="C176" s="121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</row>
    <row r="177" spans="2:13">
      <c r="B177" s="120"/>
      <c r="C177" s="121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</row>
    <row r="178" spans="2:13">
      <c r="B178" s="120"/>
      <c r="C178" s="121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</row>
    <row r="179" spans="2:13">
      <c r="B179" s="120"/>
      <c r="C179" s="121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</row>
    <row r="180" spans="2:13">
      <c r="B180" s="120"/>
      <c r="C180" s="121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</row>
    <row r="181" spans="2:13">
      <c r="B181" s="120"/>
      <c r="C181" s="121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</row>
    <row r="182" spans="2:13">
      <c r="B182" s="120"/>
      <c r="C182" s="121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</row>
    <row r="183" spans="2:13">
      <c r="B183" s="120"/>
      <c r="C183" s="121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</row>
    <row r="184" spans="2:13">
      <c r="B184" s="120"/>
      <c r="C184" s="121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</row>
    <row r="185" spans="2:13">
      <c r="B185" s="120"/>
      <c r="C185" s="121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</row>
    <row r="186" spans="2:13">
      <c r="B186" s="120"/>
      <c r="C186" s="121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</row>
    <row r="187" spans="2:13">
      <c r="B187" s="120"/>
      <c r="C187" s="121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</row>
    <row r="188" spans="2:13">
      <c r="B188" s="120"/>
      <c r="C188" s="121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</row>
    <row r="189" spans="2:13">
      <c r="B189" s="120"/>
      <c r="C189" s="121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</row>
    <row r="190" spans="2:13">
      <c r="B190" s="120"/>
      <c r="C190" s="121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</row>
    <row r="191" spans="2:13">
      <c r="B191" s="120"/>
      <c r="C191" s="121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</row>
    <row r="192" spans="2:13">
      <c r="B192" s="120"/>
      <c r="C192" s="121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</row>
    <row r="193" spans="2:13">
      <c r="B193" s="120"/>
      <c r="C193" s="121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</row>
    <row r="194" spans="2:13">
      <c r="B194" s="120"/>
      <c r="C194" s="121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</row>
    <row r="195" spans="2:13">
      <c r="B195" s="120"/>
      <c r="C195" s="121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</row>
    <row r="196" spans="2:13">
      <c r="B196" s="120"/>
      <c r="C196" s="121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</row>
    <row r="197" spans="2:13">
      <c r="B197" s="120"/>
      <c r="C197" s="121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</row>
    <row r="198" spans="2:13">
      <c r="B198" s="120"/>
      <c r="C198" s="121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</row>
    <row r="199" spans="2:13">
      <c r="B199" s="120"/>
      <c r="C199" s="121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</row>
    <row r="200" spans="2:13">
      <c r="B200" s="120"/>
      <c r="C200" s="121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</row>
    <row r="201" spans="2:13">
      <c r="B201" s="120"/>
      <c r="C201" s="121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</row>
    <row r="202" spans="2:13">
      <c r="B202" s="120"/>
      <c r="C202" s="121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</row>
    <row r="203" spans="2:13">
      <c r="B203" s="120"/>
      <c r="C203" s="121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</row>
    <row r="204" spans="2:13">
      <c r="B204" s="120"/>
      <c r="C204" s="121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</row>
    <row r="205" spans="2:13">
      <c r="B205" s="120"/>
      <c r="C205" s="121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</row>
    <row r="206" spans="2:13">
      <c r="B206" s="120"/>
      <c r="C206" s="121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</row>
    <row r="207" spans="2:13">
      <c r="B207" s="120"/>
      <c r="C207" s="121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</row>
    <row r="208" spans="2:13">
      <c r="B208" s="120"/>
      <c r="C208" s="121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</row>
    <row r="209" spans="2:13">
      <c r="B209" s="120"/>
      <c r="C209" s="121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</row>
    <row r="210" spans="2:13">
      <c r="B210" s="120"/>
      <c r="C210" s="121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</row>
    <row r="211" spans="2:13">
      <c r="B211" s="120"/>
      <c r="C211" s="121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</row>
    <row r="212" spans="2:13">
      <c r="B212" s="120"/>
      <c r="C212" s="121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</row>
    <row r="213" spans="2:13">
      <c r="B213" s="120"/>
      <c r="C213" s="121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</row>
    <row r="214" spans="2:13">
      <c r="B214" s="120"/>
      <c r="C214" s="121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</row>
    <row r="215" spans="2:13">
      <c r="B215" s="120"/>
      <c r="C215" s="121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</row>
    <row r="216" spans="2:13">
      <c r="B216" s="120"/>
      <c r="C216" s="121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</row>
    <row r="217" spans="2:13">
      <c r="B217" s="120"/>
      <c r="C217" s="121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</row>
    <row r="218" spans="2:13">
      <c r="B218" s="120"/>
      <c r="C218" s="121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</row>
    <row r="219" spans="2:13">
      <c r="B219" s="120"/>
      <c r="C219" s="121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</row>
    <row r="220" spans="2:13">
      <c r="B220" s="120"/>
      <c r="C220" s="121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</row>
    <row r="221" spans="2:13">
      <c r="B221" s="120"/>
      <c r="C221" s="121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</row>
    <row r="222" spans="2:13">
      <c r="B222" s="120"/>
      <c r="C222" s="121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</row>
    <row r="223" spans="2:13">
      <c r="B223" s="120"/>
      <c r="C223" s="121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</row>
    <row r="224" spans="2:13">
      <c r="B224" s="120"/>
      <c r="C224" s="121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</row>
    <row r="225" spans="2:13">
      <c r="B225" s="120"/>
      <c r="C225" s="121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</row>
    <row r="226" spans="2:13">
      <c r="B226" s="120"/>
      <c r="C226" s="121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</row>
    <row r="227" spans="2:13">
      <c r="B227" s="120"/>
      <c r="C227" s="121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</row>
    <row r="228" spans="2:13">
      <c r="B228" s="120"/>
      <c r="C228" s="121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</row>
    <row r="229" spans="2:13">
      <c r="B229" s="120"/>
      <c r="C229" s="121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</row>
    <row r="230" spans="2:13">
      <c r="B230" s="120"/>
      <c r="C230" s="121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</row>
    <row r="231" spans="2:13">
      <c r="B231" s="120"/>
      <c r="C231" s="121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</row>
    <row r="232" spans="2:13">
      <c r="B232" s="120"/>
      <c r="C232" s="121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</row>
    <row r="233" spans="2:13">
      <c r="B233" s="120"/>
      <c r="C233" s="121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</row>
    <row r="234" spans="2:13">
      <c r="B234" s="120"/>
      <c r="C234" s="121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</row>
    <row r="235" spans="2:13">
      <c r="B235" s="120"/>
      <c r="C235" s="121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</row>
    <row r="236" spans="2:13">
      <c r="B236" s="120"/>
      <c r="C236" s="121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</row>
    <row r="237" spans="2:13">
      <c r="B237" s="120"/>
      <c r="C237" s="121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</row>
    <row r="238" spans="2:13">
      <c r="B238" s="120"/>
      <c r="C238" s="121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</row>
    <row r="239" spans="2:13">
      <c r="B239" s="120"/>
      <c r="C239" s="121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</row>
    <row r="240" spans="2:13">
      <c r="B240" s="120"/>
      <c r="C240" s="121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</row>
    <row r="241" spans="2:13">
      <c r="B241" s="120"/>
      <c r="C241" s="121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</row>
    <row r="242" spans="2:13">
      <c r="B242" s="120"/>
      <c r="C242" s="121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</row>
    <row r="243" spans="2:13">
      <c r="B243" s="120"/>
      <c r="C243" s="121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</row>
    <row r="244" spans="2:13">
      <c r="B244" s="120"/>
      <c r="C244" s="121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</row>
    <row r="245" spans="2:13">
      <c r="B245" s="120"/>
      <c r="C245" s="121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</row>
    <row r="246" spans="2:13">
      <c r="B246" s="120"/>
      <c r="C246" s="121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</row>
    <row r="247" spans="2:13">
      <c r="B247" s="120"/>
      <c r="C247" s="121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</row>
    <row r="248" spans="2:13">
      <c r="B248" s="120"/>
      <c r="C248" s="121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</row>
    <row r="249" spans="2:13">
      <c r="B249" s="120"/>
      <c r="C249" s="121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</row>
    <row r="250" spans="2:13">
      <c r="B250" s="120"/>
      <c r="C250" s="121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</row>
    <row r="251" spans="2:13">
      <c r="B251" s="120"/>
      <c r="C251" s="121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</row>
    <row r="252" spans="2:13">
      <c r="B252" s="120"/>
      <c r="C252" s="121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</row>
    <row r="253" spans="2:13">
      <c r="B253" s="120"/>
      <c r="C253" s="121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</row>
    <row r="254" spans="2:13">
      <c r="B254" s="120"/>
      <c r="C254" s="121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</row>
    <row r="255" spans="2:13">
      <c r="B255" s="120"/>
      <c r="C255" s="121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</row>
    <row r="256" spans="2:13">
      <c r="B256" s="120"/>
      <c r="C256" s="121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</row>
    <row r="257" spans="2:13">
      <c r="B257" s="120"/>
      <c r="C257" s="121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</row>
    <row r="258" spans="2:13">
      <c r="B258" s="120"/>
      <c r="C258" s="121"/>
      <c r="D258" s="121"/>
      <c r="E258" s="121"/>
      <c r="F258" s="121"/>
      <c r="G258" s="121"/>
      <c r="H258" s="121"/>
      <c r="I258" s="121"/>
      <c r="J258" s="121"/>
      <c r="K258" s="121"/>
      <c r="L258" s="121"/>
      <c r="M258" s="121"/>
    </row>
    <row r="259" spans="2:13">
      <c r="B259" s="120"/>
      <c r="C259" s="121"/>
      <c r="D259" s="121"/>
      <c r="E259" s="121"/>
      <c r="F259" s="121"/>
      <c r="G259" s="121"/>
      <c r="H259" s="121"/>
      <c r="I259" s="121"/>
      <c r="J259" s="121"/>
      <c r="K259" s="121"/>
      <c r="L259" s="121"/>
      <c r="M259" s="121"/>
    </row>
    <row r="260" spans="2:13">
      <c r="B260" s="120"/>
      <c r="C260" s="121"/>
      <c r="D260" s="121"/>
      <c r="E260" s="121"/>
      <c r="F260" s="121"/>
      <c r="G260" s="121"/>
      <c r="H260" s="121"/>
      <c r="I260" s="121"/>
      <c r="J260" s="121"/>
      <c r="K260" s="121"/>
      <c r="L260" s="121"/>
      <c r="M260" s="121"/>
    </row>
    <row r="261" spans="2:13">
      <c r="B261" s="120"/>
      <c r="C261" s="121"/>
      <c r="D261" s="121"/>
      <c r="E261" s="121"/>
      <c r="F261" s="121"/>
      <c r="G261" s="121"/>
      <c r="H261" s="121"/>
      <c r="I261" s="121"/>
      <c r="J261" s="121"/>
      <c r="K261" s="121"/>
      <c r="L261" s="121"/>
      <c r="M261" s="121"/>
    </row>
    <row r="262" spans="2:13">
      <c r="B262" s="120"/>
      <c r="C262" s="121"/>
      <c r="D262" s="121"/>
      <c r="E262" s="121"/>
      <c r="F262" s="121"/>
      <c r="G262" s="121"/>
      <c r="H262" s="121"/>
      <c r="I262" s="121"/>
      <c r="J262" s="121"/>
      <c r="K262" s="121"/>
      <c r="L262" s="121"/>
      <c r="M262" s="121"/>
    </row>
    <row r="263" spans="2:13">
      <c r="B263" s="120"/>
      <c r="C263" s="121"/>
      <c r="D263" s="121"/>
      <c r="E263" s="121"/>
      <c r="F263" s="121"/>
      <c r="G263" s="121"/>
      <c r="H263" s="121"/>
      <c r="I263" s="121"/>
      <c r="J263" s="121"/>
      <c r="K263" s="121"/>
      <c r="L263" s="121"/>
      <c r="M263" s="121"/>
    </row>
    <row r="264" spans="2:13">
      <c r="B264" s="120"/>
      <c r="C264" s="121"/>
      <c r="D264" s="121"/>
      <c r="E264" s="121"/>
      <c r="F264" s="121"/>
      <c r="G264" s="121"/>
      <c r="H264" s="121"/>
      <c r="I264" s="121"/>
      <c r="J264" s="121"/>
      <c r="K264" s="121"/>
      <c r="L264" s="121"/>
      <c r="M264" s="121"/>
    </row>
    <row r="265" spans="2:13">
      <c r="B265" s="120"/>
      <c r="C265" s="121"/>
      <c r="D265" s="121"/>
      <c r="E265" s="121"/>
      <c r="F265" s="121"/>
      <c r="G265" s="121"/>
      <c r="H265" s="121"/>
      <c r="I265" s="121"/>
      <c r="J265" s="121"/>
      <c r="K265" s="121"/>
      <c r="L265" s="121"/>
      <c r="M265" s="121"/>
    </row>
    <row r="266" spans="2:13">
      <c r="B266" s="120"/>
      <c r="C266" s="121"/>
      <c r="D266" s="121"/>
      <c r="E266" s="121"/>
      <c r="F266" s="121"/>
      <c r="G266" s="121"/>
      <c r="H266" s="121"/>
      <c r="I266" s="121"/>
      <c r="J266" s="121"/>
      <c r="K266" s="121"/>
      <c r="L266" s="121"/>
      <c r="M266" s="121"/>
    </row>
    <row r="267" spans="2:13">
      <c r="B267" s="120"/>
      <c r="C267" s="121"/>
      <c r="D267" s="121"/>
      <c r="E267" s="121"/>
      <c r="F267" s="121"/>
      <c r="G267" s="121"/>
      <c r="H267" s="121"/>
      <c r="I267" s="121"/>
      <c r="J267" s="121"/>
      <c r="K267" s="121"/>
      <c r="L267" s="121"/>
      <c r="M267" s="121"/>
    </row>
    <row r="268" spans="2:13">
      <c r="B268" s="120"/>
      <c r="C268" s="121"/>
      <c r="D268" s="121"/>
      <c r="E268" s="121"/>
      <c r="F268" s="121"/>
      <c r="G268" s="121"/>
      <c r="H268" s="121"/>
      <c r="I268" s="121"/>
      <c r="J268" s="121"/>
      <c r="K268" s="121"/>
      <c r="L268" s="121"/>
      <c r="M268" s="121"/>
    </row>
    <row r="269" spans="2:13">
      <c r="B269" s="120"/>
      <c r="C269" s="121"/>
      <c r="D269" s="121"/>
      <c r="E269" s="121"/>
      <c r="F269" s="121"/>
      <c r="G269" s="121"/>
      <c r="H269" s="121"/>
      <c r="I269" s="121"/>
      <c r="J269" s="121"/>
      <c r="K269" s="121"/>
      <c r="L269" s="121"/>
      <c r="M269" s="121"/>
    </row>
    <row r="270" spans="2:13">
      <c r="B270" s="120"/>
      <c r="C270" s="121"/>
      <c r="D270" s="121"/>
      <c r="E270" s="121"/>
      <c r="F270" s="121"/>
      <c r="G270" s="121"/>
      <c r="H270" s="121"/>
      <c r="I270" s="121"/>
      <c r="J270" s="121"/>
      <c r="K270" s="121"/>
      <c r="L270" s="121"/>
      <c r="M270" s="121"/>
    </row>
    <row r="271" spans="2:13">
      <c r="B271" s="120"/>
      <c r="C271" s="121"/>
      <c r="D271" s="121"/>
      <c r="E271" s="121"/>
      <c r="F271" s="121"/>
      <c r="G271" s="121"/>
      <c r="H271" s="121"/>
      <c r="I271" s="121"/>
      <c r="J271" s="121"/>
      <c r="K271" s="121"/>
      <c r="L271" s="121"/>
      <c r="M271" s="121"/>
    </row>
    <row r="272" spans="2:13">
      <c r="B272" s="120"/>
      <c r="C272" s="121"/>
      <c r="D272" s="121"/>
      <c r="E272" s="121"/>
      <c r="F272" s="121"/>
      <c r="G272" s="121"/>
      <c r="H272" s="121"/>
      <c r="I272" s="121"/>
      <c r="J272" s="121"/>
      <c r="K272" s="121"/>
      <c r="L272" s="121"/>
      <c r="M272" s="121"/>
    </row>
    <row r="273" spans="2:13">
      <c r="B273" s="120"/>
      <c r="C273" s="121"/>
      <c r="D273" s="121"/>
      <c r="E273" s="121"/>
      <c r="F273" s="121"/>
      <c r="G273" s="121"/>
      <c r="H273" s="121"/>
      <c r="I273" s="121"/>
      <c r="J273" s="121"/>
      <c r="K273" s="121"/>
      <c r="L273" s="121"/>
      <c r="M273" s="121"/>
    </row>
    <row r="274" spans="2:13">
      <c r="B274" s="120"/>
      <c r="C274" s="121"/>
      <c r="D274" s="121"/>
      <c r="E274" s="121"/>
      <c r="F274" s="121"/>
      <c r="G274" s="121"/>
      <c r="H274" s="121"/>
      <c r="I274" s="121"/>
      <c r="J274" s="121"/>
      <c r="K274" s="121"/>
      <c r="L274" s="121"/>
      <c r="M274" s="121"/>
    </row>
    <row r="275" spans="2:13">
      <c r="B275" s="120"/>
      <c r="C275" s="121"/>
      <c r="D275" s="121"/>
      <c r="E275" s="121"/>
      <c r="F275" s="121"/>
      <c r="G275" s="121"/>
      <c r="H275" s="121"/>
      <c r="I275" s="121"/>
      <c r="J275" s="121"/>
      <c r="K275" s="121"/>
      <c r="L275" s="121"/>
      <c r="M275" s="121"/>
    </row>
    <row r="276" spans="2:13">
      <c r="B276" s="120"/>
      <c r="C276" s="121"/>
      <c r="D276" s="121"/>
      <c r="E276" s="121"/>
      <c r="F276" s="121"/>
      <c r="G276" s="121"/>
      <c r="H276" s="121"/>
      <c r="I276" s="121"/>
      <c r="J276" s="121"/>
      <c r="K276" s="121"/>
      <c r="L276" s="121"/>
      <c r="M276" s="121"/>
    </row>
    <row r="277" spans="2:13">
      <c r="B277" s="120"/>
      <c r="C277" s="121"/>
      <c r="D277" s="121"/>
      <c r="E277" s="121"/>
      <c r="F277" s="121"/>
      <c r="G277" s="121"/>
      <c r="H277" s="121"/>
      <c r="I277" s="121"/>
      <c r="J277" s="121"/>
      <c r="K277" s="121"/>
      <c r="L277" s="121"/>
      <c r="M277" s="121"/>
    </row>
    <row r="278" spans="2:13">
      <c r="B278" s="120"/>
      <c r="C278" s="121"/>
      <c r="D278" s="121"/>
      <c r="E278" s="121"/>
      <c r="F278" s="121"/>
      <c r="G278" s="121"/>
      <c r="H278" s="121"/>
      <c r="I278" s="121"/>
      <c r="J278" s="121"/>
      <c r="K278" s="121"/>
      <c r="L278" s="121"/>
      <c r="M278" s="121"/>
    </row>
    <row r="279" spans="2:13">
      <c r="B279" s="120"/>
      <c r="C279" s="121"/>
      <c r="D279" s="121"/>
      <c r="E279" s="121"/>
      <c r="F279" s="121"/>
      <c r="G279" s="121"/>
      <c r="H279" s="121"/>
      <c r="I279" s="121"/>
      <c r="J279" s="121"/>
      <c r="K279" s="121"/>
      <c r="L279" s="121"/>
      <c r="M279" s="121"/>
    </row>
    <row r="280" spans="2:13">
      <c r="B280" s="120"/>
      <c r="C280" s="121"/>
      <c r="D280" s="121"/>
      <c r="E280" s="121"/>
      <c r="F280" s="121"/>
      <c r="G280" s="121"/>
      <c r="H280" s="121"/>
      <c r="I280" s="121"/>
      <c r="J280" s="121"/>
      <c r="K280" s="121"/>
      <c r="L280" s="121"/>
      <c r="M280" s="121"/>
    </row>
    <row r="281" spans="2:13">
      <c r="B281" s="120"/>
      <c r="C281" s="121"/>
      <c r="D281" s="121"/>
      <c r="E281" s="121"/>
      <c r="F281" s="121"/>
      <c r="G281" s="121"/>
      <c r="H281" s="121"/>
      <c r="I281" s="121"/>
      <c r="J281" s="121"/>
      <c r="K281" s="121"/>
      <c r="L281" s="121"/>
      <c r="M281" s="121"/>
    </row>
    <row r="282" spans="2:13">
      <c r="B282" s="120"/>
      <c r="C282" s="121"/>
      <c r="D282" s="121"/>
      <c r="E282" s="121"/>
      <c r="F282" s="121"/>
      <c r="G282" s="121"/>
      <c r="H282" s="121"/>
      <c r="I282" s="121"/>
      <c r="J282" s="121"/>
      <c r="K282" s="121"/>
      <c r="L282" s="121"/>
      <c r="M282" s="121"/>
    </row>
    <row r="283" spans="2:13">
      <c r="B283" s="120"/>
      <c r="C283" s="121"/>
      <c r="D283" s="121"/>
      <c r="E283" s="121"/>
      <c r="F283" s="121"/>
      <c r="G283" s="121"/>
      <c r="H283" s="121"/>
      <c r="I283" s="121"/>
      <c r="J283" s="121"/>
      <c r="K283" s="121"/>
      <c r="L283" s="121"/>
      <c r="M283" s="121"/>
    </row>
    <row r="284" spans="2:13">
      <c r="B284" s="120"/>
      <c r="C284" s="121"/>
      <c r="D284" s="121"/>
      <c r="E284" s="121"/>
      <c r="F284" s="121"/>
      <c r="G284" s="121"/>
      <c r="H284" s="121"/>
      <c r="I284" s="121"/>
      <c r="J284" s="121"/>
      <c r="K284" s="121"/>
      <c r="L284" s="121"/>
      <c r="M284" s="121"/>
    </row>
    <row r="285" spans="2:13">
      <c r="B285" s="120"/>
      <c r="C285" s="121"/>
      <c r="D285" s="121"/>
      <c r="E285" s="121"/>
      <c r="F285" s="121"/>
      <c r="G285" s="121"/>
      <c r="H285" s="121"/>
      <c r="I285" s="121"/>
      <c r="J285" s="121"/>
      <c r="K285" s="121"/>
      <c r="L285" s="121"/>
      <c r="M285" s="121"/>
    </row>
    <row r="286" spans="2:13">
      <c r="B286" s="120"/>
      <c r="C286" s="121"/>
      <c r="D286" s="121"/>
      <c r="E286" s="121"/>
      <c r="F286" s="121"/>
      <c r="G286" s="121"/>
      <c r="H286" s="121"/>
      <c r="I286" s="121"/>
      <c r="J286" s="121"/>
      <c r="K286" s="121"/>
      <c r="L286" s="121"/>
      <c r="M286" s="121"/>
    </row>
    <row r="287" spans="2:13">
      <c r="B287" s="120"/>
      <c r="C287" s="121"/>
      <c r="D287" s="121"/>
      <c r="E287" s="121"/>
      <c r="F287" s="121"/>
      <c r="G287" s="121"/>
      <c r="H287" s="121"/>
      <c r="I287" s="121"/>
      <c r="J287" s="121"/>
      <c r="K287" s="121"/>
      <c r="L287" s="121"/>
      <c r="M287" s="121"/>
    </row>
    <row r="288" spans="2:13">
      <c r="B288" s="120"/>
      <c r="C288" s="121"/>
      <c r="D288" s="121"/>
      <c r="E288" s="121"/>
      <c r="F288" s="121"/>
      <c r="G288" s="121"/>
      <c r="H288" s="121"/>
      <c r="I288" s="121"/>
      <c r="J288" s="121"/>
      <c r="K288" s="121"/>
      <c r="L288" s="121"/>
      <c r="M288" s="121"/>
    </row>
    <row r="289" spans="2:13">
      <c r="B289" s="120"/>
      <c r="C289" s="121"/>
      <c r="D289" s="121"/>
      <c r="E289" s="121"/>
      <c r="F289" s="121"/>
      <c r="G289" s="121"/>
      <c r="H289" s="121"/>
      <c r="I289" s="121"/>
      <c r="J289" s="121"/>
      <c r="K289" s="121"/>
      <c r="L289" s="121"/>
      <c r="M289" s="121"/>
    </row>
    <row r="290" spans="2:13">
      <c r="B290" s="120"/>
      <c r="C290" s="121"/>
      <c r="D290" s="121"/>
      <c r="E290" s="121"/>
      <c r="F290" s="121"/>
      <c r="G290" s="121"/>
      <c r="H290" s="121"/>
      <c r="I290" s="121"/>
      <c r="J290" s="121"/>
      <c r="K290" s="121"/>
      <c r="L290" s="121"/>
      <c r="M290" s="121"/>
    </row>
    <row r="291" spans="2:13">
      <c r="B291" s="120"/>
      <c r="C291" s="121"/>
      <c r="D291" s="121"/>
      <c r="E291" s="121"/>
      <c r="F291" s="121"/>
      <c r="G291" s="121"/>
      <c r="H291" s="121"/>
      <c r="I291" s="121"/>
      <c r="J291" s="121"/>
      <c r="K291" s="121"/>
      <c r="L291" s="121"/>
      <c r="M291" s="121"/>
    </row>
    <row r="292" spans="2:13">
      <c r="B292" s="120"/>
      <c r="C292" s="121"/>
      <c r="D292" s="121"/>
      <c r="E292" s="121"/>
      <c r="F292" s="121"/>
      <c r="G292" s="121"/>
      <c r="H292" s="121"/>
      <c r="I292" s="121"/>
      <c r="J292" s="121"/>
      <c r="K292" s="121"/>
      <c r="L292" s="121"/>
      <c r="M292" s="121"/>
    </row>
    <row r="293" spans="2:13">
      <c r="B293" s="120"/>
      <c r="C293" s="121"/>
      <c r="D293" s="121"/>
      <c r="E293" s="121"/>
      <c r="F293" s="121"/>
      <c r="G293" s="121"/>
      <c r="H293" s="121"/>
      <c r="I293" s="121"/>
      <c r="J293" s="121"/>
      <c r="K293" s="121"/>
      <c r="L293" s="121"/>
      <c r="M293" s="121"/>
    </row>
    <row r="294" spans="2:13">
      <c r="B294" s="120"/>
      <c r="C294" s="121"/>
      <c r="D294" s="121"/>
      <c r="E294" s="121"/>
      <c r="F294" s="121"/>
      <c r="G294" s="121"/>
      <c r="H294" s="121"/>
      <c r="I294" s="121"/>
      <c r="J294" s="121"/>
      <c r="K294" s="121"/>
      <c r="L294" s="121"/>
      <c r="M294" s="121"/>
    </row>
    <row r="295" spans="2:13">
      <c r="B295" s="120"/>
      <c r="C295" s="121"/>
      <c r="D295" s="121"/>
      <c r="E295" s="121"/>
      <c r="F295" s="121"/>
      <c r="G295" s="121"/>
      <c r="H295" s="121"/>
      <c r="I295" s="121"/>
      <c r="J295" s="121"/>
      <c r="K295" s="121"/>
      <c r="L295" s="121"/>
      <c r="M295" s="121"/>
    </row>
    <row r="296" spans="2:13">
      <c r="B296" s="120"/>
      <c r="C296" s="121"/>
      <c r="D296" s="121"/>
      <c r="E296" s="121"/>
      <c r="F296" s="121"/>
      <c r="G296" s="121"/>
      <c r="H296" s="121"/>
      <c r="I296" s="121"/>
      <c r="J296" s="121"/>
      <c r="K296" s="121"/>
      <c r="L296" s="121"/>
      <c r="M296" s="121"/>
    </row>
    <row r="297" spans="2:13">
      <c r="B297" s="120"/>
      <c r="C297" s="121"/>
      <c r="D297" s="121"/>
      <c r="E297" s="121"/>
      <c r="F297" s="121"/>
      <c r="G297" s="121"/>
      <c r="H297" s="121"/>
      <c r="I297" s="121"/>
      <c r="J297" s="121"/>
      <c r="K297" s="121"/>
      <c r="L297" s="121"/>
      <c r="M297" s="121"/>
    </row>
    <row r="298" spans="2:13">
      <c r="B298" s="120"/>
      <c r="C298" s="121"/>
      <c r="D298" s="121"/>
      <c r="E298" s="121"/>
      <c r="F298" s="121"/>
      <c r="G298" s="121"/>
      <c r="H298" s="121"/>
      <c r="I298" s="121"/>
      <c r="J298" s="121"/>
      <c r="K298" s="121"/>
      <c r="L298" s="121"/>
      <c r="M298" s="121"/>
    </row>
    <row r="299" spans="2:13">
      <c r="B299" s="120"/>
      <c r="C299" s="121"/>
      <c r="D299" s="121"/>
      <c r="E299" s="121"/>
      <c r="F299" s="121"/>
      <c r="G299" s="121"/>
      <c r="H299" s="121"/>
      <c r="I299" s="121"/>
      <c r="J299" s="121"/>
      <c r="K299" s="121"/>
      <c r="L299" s="121"/>
      <c r="M299" s="121"/>
    </row>
    <row r="300" spans="2:13">
      <c r="B300" s="120"/>
      <c r="C300" s="121"/>
      <c r="D300" s="121"/>
      <c r="E300" s="121"/>
      <c r="F300" s="121"/>
      <c r="G300" s="121"/>
      <c r="H300" s="121"/>
      <c r="I300" s="121"/>
      <c r="J300" s="121"/>
      <c r="K300" s="121"/>
      <c r="L300" s="121"/>
      <c r="M300" s="121"/>
    </row>
    <row r="301" spans="2:13">
      <c r="B301" s="120"/>
      <c r="C301" s="121"/>
      <c r="D301" s="121"/>
      <c r="E301" s="121"/>
      <c r="F301" s="121"/>
      <c r="G301" s="121"/>
      <c r="H301" s="121"/>
      <c r="I301" s="121"/>
      <c r="J301" s="121"/>
      <c r="K301" s="121"/>
      <c r="L301" s="121"/>
      <c r="M301" s="121"/>
    </row>
    <row r="302" spans="2:13">
      <c r="B302" s="120"/>
      <c r="C302" s="121"/>
      <c r="D302" s="121"/>
      <c r="E302" s="121"/>
      <c r="F302" s="121"/>
      <c r="G302" s="121"/>
      <c r="H302" s="121"/>
      <c r="I302" s="121"/>
      <c r="J302" s="121"/>
      <c r="K302" s="121"/>
      <c r="L302" s="121"/>
      <c r="M302" s="121"/>
    </row>
    <row r="303" spans="2:13">
      <c r="C303" s="1"/>
      <c r="D303" s="1"/>
      <c r="E303" s="1"/>
    </row>
    <row r="304" spans="2:13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2:5">
      <c r="C401" s="1"/>
      <c r="D401" s="1"/>
      <c r="E401" s="1"/>
    </row>
    <row r="402" spans="2:5">
      <c r="B402" s="41"/>
      <c r="C402" s="1"/>
      <c r="D402" s="1"/>
      <c r="E402" s="1"/>
    </row>
    <row r="403" spans="2:5">
      <c r="B403" s="41"/>
      <c r="C403" s="1"/>
      <c r="D403" s="1"/>
      <c r="E403" s="1"/>
    </row>
    <row r="404" spans="2:5">
      <c r="B404" s="3"/>
      <c r="C404" s="1"/>
      <c r="D404" s="1"/>
      <c r="E404" s="1"/>
    </row>
  </sheetData>
  <sheetProtection sheet="1" objects="1" scenarios="1"/>
  <mergeCells count="2">
    <mergeCell ref="B6:M6"/>
    <mergeCell ref="B7:M7"/>
  </mergeCells>
  <phoneticPr fontId="5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7">
    <tabColor indexed="43"/>
    <pageSetUpPr fitToPage="1"/>
  </sheetPr>
  <dimension ref="B1:K637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61.140625" style="2" bestFit="1" customWidth="1"/>
    <col min="3" max="3" width="32.85546875" style="2" customWidth="1"/>
    <col min="4" max="4" width="12.28515625" style="1" bestFit="1" customWidth="1"/>
    <col min="5" max="5" width="11.28515625" style="1" bestFit="1" customWidth="1"/>
    <col min="6" max="6" width="13.140625" style="1" bestFit="1" customWidth="1"/>
    <col min="7" max="7" width="9.5703125" style="1" bestFit="1" customWidth="1"/>
    <col min="8" max="8" width="11.28515625" style="1" bestFit="1" customWidth="1"/>
    <col min="9" max="9" width="9" style="1" bestFit="1" customWidth="1"/>
    <col min="10" max="10" width="9.140625" style="1" bestFit="1" customWidth="1"/>
    <col min="11" max="11" width="9" style="1" bestFit="1" customWidth="1"/>
    <col min="12" max="16384" width="9.140625" style="1"/>
  </cols>
  <sheetData>
    <row r="1" spans="2:11">
      <c r="B1" s="46" t="s">
        <v>146</v>
      </c>
      <c r="C1" s="67" t="s" vm="1">
        <v>230</v>
      </c>
    </row>
    <row r="2" spans="2:11">
      <c r="B2" s="46" t="s">
        <v>145</v>
      </c>
      <c r="C2" s="67" t="s">
        <v>231</v>
      </c>
    </row>
    <row r="3" spans="2:11">
      <c r="B3" s="46" t="s">
        <v>147</v>
      </c>
      <c r="C3" s="67" t="s">
        <v>232</v>
      </c>
    </row>
    <row r="4" spans="2:11">
      <c r="B4" s="46" t="s">
        <v>148</v>
      </c>
      <c r="C4" s="67">
        <v>8802</v>
      </c>
    </row>
    <row r="6" spans="2:11" ht="26.25" customHeight="1">
      <c r="B6" s="154" t="s">
        <v>175</v>
      </c>
      <c r="C6" s="155"/>
      <c r="D6" s="155"/>
      <c r="E6" s="155"/>
      <c r="F6" s="155"/>
      <c r="G6" s="155"/>
      <c r="H6" s="155"/>
      <c r="I6" s="155"/>
      <c r="J6" s="155"/>
      <c r="K6" s="156"/>
    </row>
    <row r="7" spans="2:11" ht="26.25" customHeight="1">
      <c r="B7" s="154" t="s">
        <v>99</v>
      </c>
      <c r="C7" s="155"/>
      <c r="D7" s="155"/>
      <c r="E7" s="155"/>
      <c r="F7" s="155"/>
      <c r="G7" s="155"/>
      <c r="H7" s="155"/>
      <c r="I7" s="155"/>
      <c r="J7" s="155"/>
      <c r="K7" s="156"/>
    </row>
    <row r="8" spans="2:11" s="3" customFormat="1" ht="78.75">
      <c r="B8" s="21" t="s">
        <v>117</v>
      </c>
      <c r="C8" s="29" t="s">
        <v>47</v>
      </c>
      <c r="D8" s="29" t="s">
        <v>104</v>
      </c>
      <c r="E8" s="29" t="s">
        <v>105</v>
      </c>
      <c r="F8" s="29" t="s">
        <v>206</v>
      </c>
      <c r="G8" s="29" t="s">
        <v>205</v>
      </c>
      <c r="H8" s="29" t="s">
        <v>112</v>
      </c>
      <c r="I8" s="29" t="s">
        <v>60</v>
      </c>
      <c r="J8" s="29" t="s">
        <v>149</v>
      </c>
      <c r="K8" s="30" t="s">
        <v>151</v>
      </c>
    </row>
    <row r="9" spans="2:11" s="3" customFormat="1" ht="21" customHeight="1">
      <c r="B9" s="14"/>
      <c r="C9" s="15"/>
      <c r="D9" s="15"/>
      <c r="E9" s="31" t="s">
        <v>21</v>
      </c>
      <c r="F9" s="31" t="s">
        <v>213</v>
      </c>
      <c r="G9" s="31"/>
      <c r="H9" s="31" t="s">
        <v>209</v>
      </c>
      <c r="I9" s="31" t="s">
        <v>19</v>
      </c>
      <c r="J9" s="31" t="s">
        <v>19</v>
      </c>
      <c r="K9" s="32" t="s">
        <v>19</v>
      </c>
    </row>
    <row r="10" spans="2:11" s="4" customFormat="1" ht="18" customHeight="1">
      <c r="B10" s="17"/>
      <c r="C10" s="18" t="s">
        <v>0</v>
      </c>
      <c r="D10" s="18" t="s">
        <v>2</v>
      </c>
      <c r="E10" s="18" t="s">
        <v>3</v>
      </c>
      <c r="F10" s="18" t="s">
        <v>4</v>
      </c>
      <c r="G10" s="18" t="s">
        <v>5</v>
      </c>
      <c r="H10" s="18" t="s">
        <v>6</v>
      </c>
      <c r="I10" s="18" t="s">
        <v>7</v>
      </c>
      <c r="J10" s="18" t="s">
        <v>8</v>
      </c>
      <c r="K10" s="19" t="s">
        <v>9</v>
      </c>
    </row>
    <row r="11" spans="2:11" s="4" customFormat="1" ht="18" customHeight="1">
      <c r="B11" s="68" t="s">
        <v>1925</v>
      </c>
      <c r="C11" s="69"/>
      <c r="D11" s="69"/>
      <c r="E11" s="69"/>
      <c r="F11" s="74"/>
      <c r="G11" s="76"/>
      <c r="H11" s="74">
        <v>331135.14503565995</v>
      </c>
      <c r="I11" s="69"/>
      <c r="J11" s="75">
        <v>1</v>
      </c>
      <c r="K11" s="75">
        <v>7.7420945470922056E-2</v>
      </c>
    </row>
    <row r="12" spans="2:11" ht="21" customHeight="1">
      <c r="B12" s="97" t="s">
        <v>1926</v>
      </c>
      <c r="C12" s="70"/>
      <c r="D12" s="70"/>
      <c r="E12" s="70"/>
      <c r="F12" s="100"/>
      <c r="G12" s="77"/>
      <c r="H12" s="100">
        <v>23647.058593794001</v>
      </c>
      <c r="I12" s="70"/>
      <c r="J12" s="101">
        <v>7.1412107558826016E-2</v>
      </c>
      <c r="K12" s="101">
        <v>5.5287928852754903E-3</v>
      </c>
    </row>
    <row r="13" spans="2:11">
      <c r="B13" s="82" t="s">
        <v>194</v>
      </c>
      <c r="C13" s="70"/>
      <c r="D13" s="70"/>
      <c r="E13" s="70"/>
      <c r="F13" s="100"/>
      <c r="G13" s="77"/>
      <c r="H13" s="100">
        <v>2896.2343567309995</v>
      </c>
      <c r="I13" s="70"/>
      <c r="J13" s="101">
        <v>8.7463816515734195E-3</v>
      </c>
      <c r="K13" s="101">
        <v>6.7715313691433902E-4</v>
      </c>
    </row>
    <row r="14" spans="2:11">
      <c r="B14" s="99" t="s">
        <v>1927</v>
      </c>
      <c r="C14" s="98">
        <v>7034</v>
      </c>
      <c r="D14" s="79" t="s">
        <v>132</v>
      </c>
      <c r="E14" s="86">
        <v>43850</v>
      </c>
      <c r="F14" s="102">
        <v>256032.01</v>
      </c>
      <c r="G14" s="78">
        <v>79.4833</v>
      </c>
      <c r="H14" s="102">
        <v>716.12595999999996</v>
      </c>
      <c r="I14" s="103">
        <v>4.0700821428571428E-3</v>
      </c>
      <c r="J14" s="103">
        <v>2.1626395468317939E-3</v>
      </c>
      <c r="K14" s="103">
        <v>1.6743359842852392E-4</v>
      </c>
    </row>
    <row r="15" spans="2:11">
      <c r="B15" s="99" t="s">
        <v>1928</v>
      </c>
      <c r="C15" s="98">
        <v>91381</v>
      </c>
      <c r="D15" s="79" t="s">
        <v>132</v>
      </c>
      <c r="E15" s="86">
        <v>44742</v>
      </c>
      <c r="F15" s="102">
        <v>111584.77</v>
      </c>
      <c r="G15" s="78">
        <v>100</v>
      </c>
      <c r="H15" s="102">
        <v>392.66681</v>
      </c>
      <c r="I15" s="103">
        <v>8.7004897125684991E-4</v>
      </c>
      <c r="J15" s="103">
        <v>1.1858203995764741E-3</v>
      </c>
      <c r="K15" s="103">
        <v>9.1807336493917213E-5</v>
      </c>
    </row>
    <row r="16" spans="2:11">
      <c r="B16" s="99" t="s">
        <v>1929</v>
      </c>
      <c r="C16" s="98">
        <v>8401</v>
      </c>
      <c r="D16" s="79" t="s">
        <v>132</v>
      </c>
      <c r="E16" s="86">
        <v>44621</v>
      </c>
      <c r="F16" s="102">
        <v>33251.869935000002</v>
      </c>
      <c r="G16" s="78">
        <v>68.820300000000003</v>
      </c>
      <c r="H16" s="102">
        <v>80.528924105000002</v>
      </c>
      <c r="I16" s="103">
        <v>2.95572175081456E-3</v>
      </c>
      <c r="J16" s="103">
        <v>2.4319050790071783E-4</v>
      </c>
      <c r="K16" s="103">
        <v>1.8828039051227316E-5</v>
      </c>
    </row>
    <row r="17" spans="2:11">
      <c r="B17" s="99" t="s">
        <v>1930</v>
      </c>
      <c r="C17" s="98">
        <v>72111</v>
      </c>
      <c r="D17" s="79" t="s">
        <v>132</v>
      </c>
      <c r="E17" s="86">
        <v>43466</v>
      </c>
      <c r="F17" s="102">
        <v>46508.98</v>
      </c>
      <c r="G17" s="78">
        <v>100</v>
      </c>
      <c r="H17" s="102">
        <v>163.66511</v>
      </c>
      <c r="I17" s="103">
        <v>4.2140619400000002E-4</v>
      </c>
      <c r="J17" s="103">
        <v>4.9425472485674967E-4</v>
      </c>
      <c r="K17" s="103">
        <v>3.8265668101879999E-5</v>
      </c>
    </row>
    <row r="18" spans="2:11">
      <c r="B18" s="99" t="s">
        <v>1931</v>
      </c>
      <c r="C18" s="98">
        <v>8507</v>
      </c>
      <c r="D18" s="79" t="s">
        <v>132</v>
      </c>
      <c r="E18" s="86">
        <v>44621</v>
      </c>
      <c r="F18" s="102">
        <v>26601.495948</v>
      </c>
      <c r="G18" s="78">
        <v>91.620900000000006</v>
      </c>
      <c r="H18" s="102">
        <v>85.766933434999999</v>
      </c>
      <c r="I18" s="103">
        <v>1.7734329723891199E-3</v>
      </c>
      <c r="J18" s="103">
        <v>2.5900885098065852E-4</v>
      </c>
      <c r="K18" s="103">
        <v>2.0052710128259741E-5</v>
      </c>
    </row>
    <row r="19" spans="2:11">
      <c r="B19" s="99" t="s">
        <v>1932</v>
      </c>
      <c r="C19" s="98">
        <v>85741</v>
      </c>
      <c r="D19" s="79" t="s">
        <v>132</v>
      </c>
      <c r="E19" s="86">
        <v>44404</v>
      </c>
      <c r="F19" s="102">
        <v>61377.13</v>
      </c>
      <c r="G19" s="78">
        <v>100</v>
      </c>
      <c r="H19" s="102">
        <v>215.98611</v>
      </c>
      <c r="I19" s="103">
        <v>3.5437457931999998E-4</v>
      </c>
      <c r="J19" s="103">
        <v>6.522596989115741E-4</v>
      </c>
      <c r="K19" s="103">
        <v>5.0498562582313021E-5</v>
      </c>
    </row>
    <row r="20" spans="2:11">
      <c r="B20" s="99" t="s">
        <v>1933</v>
      </c>
      <c r="C20" s="98">
        <v>72112</v>
      </c>
      <c r="D20" s="79" t="s">
        <v>132</v>
      </c>
      <c r="E20" s="86">
        <v>43466</v>
      </c>
      <c r="F20" s="102">
        <v>18402.080000000002</v>
      </c>
      <c r="G20" s="78">
        <v>100</v>
      </c>
      <c r="H20" s="102">
        <v>64.756919999999994</v>
      </c>
      <c r="I20" s="103">
        <v>1.0959238229338882E-4</v>
      </c>
      <c r="J20" s="103">
        <v>1.9556039572008076E-4</v>
      </c>
      <c r="K20" s="103">
        <v>1.5140470733316312E-5</v>
      </c>
    </row>
    <row r="21" spans="2:11">
      <c r="B21" s="99" t="s">
        <v>1934</v>
      </c>
      <c r="C21" s="98">
        <v>8402</v>
      </c>
      <c r="D21" s="79" t="s">
        <v>132</v>
      </c>
      <c r="E21" s="86">
        <v>44560</v>
      </c>
      <c r="F21" s="102">
        <v>39118.010493000002</v>
      </c>
      <c r="G21" s="78">
        <v>105.0689</v>
      </c>
      <c r="H21" s="102">
        <v>144.63393919100002</v>
      </c>
      <c r="I21" s="103">
        <v>1.75242964265824E-3</v>
      </c>
      <c r="J21" s="103">
        <v>4.3678220617574253E-4</v>
      </c>
      <c r="K21" s="103">
        <v>3.38160913670012E-5</v>
      </c>
    </row>
    <row r="22" spans="2:11" ht="16.5" customHeight="1">
      <c r="B22" s="99" t="s">
        <v>1935</v>
      </c>
      <c r="C22" s="98">
        <v>8291</v>
      </c>
      <c r="D22" s="79" t="s">
        <v>132</v>
      </c>
      <c r="E22" s="86">
        <v>44279</v>
      </c>
      <c r="F22" s="102">
        <v>45824.35</v>
      </c>
      <c r="G22" s="78">
        <v>101.1065</v>
      </c>
      <c r="H22" s="102">
        <v>163.0402</v>
      </c>
      <c r="I22" s="103">
        <v>5.8005503577325266E-3</v>
      </c>
      <c r="J22" s="103">
        <v>4.9236754975809708E-4</v>
      </c>
      <c r="K22" s="103">
        <v>3.8119561221473142E-5</v>
      </c>
    </row>
    <row r="23" spans="2:11" ht="16.5" customHeight="1">
      <c r="B23" s="99" t="s">
        <v>1936</v>
      </c>
      <c r="C23" s="98">
        <v>6645</v>
      </c>
      <c r="D23" s="79" t="s">
        <v>132</v>
      </c>
      <c r="E23" s="86">
        <v>43466</v>
      </c>
      <c r="F23" s="102">
        <v>153590.66</v>
      </c>
      <c r="G23" s="78">
        <v>160.79310000000001</v>
      </c>
      <c r="H23" s="102">
        <v>869.06345999999996</v>
      </c>
      <c r="I23" s="103">
        <v>2.540012625E-3</v>
      </c>
      <c r="J23" s="103">
        <v>2.6244978010606834E-3</v>
      </c>
      <c r="K23" s="103">
        <v>2.0319110114447401E-4</v>
      </c>
    </row>
    <row r="24" spans="2:11" ht="16.5" customHeight="1">
      <c r="B24" s="120"/>
      <c r="C24" s="120"/>
      <c r="D24" s="121"/>
      <c r="E24" s="121"/>
      <c r="F24" s="121"/>
      <c r="G24" s="121"/>
      <c r="H24" s="121"/>
      <c r="I24" s="121"/>
      <c r="J24" s="121"/>
      <c r="K24" s="121"/>
    </row>
    <row r="25" spans="2:11">
      <c r="B25" s="82" t="s">
        <v>196</v>
      </c>
      <c r="C25" s="98"/>
      <c r="D25" s="98"/>
      <c r="E25" s="98"/>
      <c r="F25" s="102"/>
      <c r="G25" s="78"/>
      <c r="H25" s="102">
        <v>3215.62664</v>
      </c>
      <c r="I25" s="98"/>
      <c r="J25" s="103">
        <v>9.7109192068806499E-3</v>
      </c>
      <c r="K25" s="103">
        <v>7.5182854638843652E-4</v>
      </c>
    </row>
    <row r="26" spans="2:11">
      <c r="B26" s="99" t="s">
        <v>1937</v>
      </c>
      <c r="C26" s="98">
        <v>8510</v>
      </c>
      <c r="D26" s="79" t="s">
        <v>133</v>
      </c>
      <c r="E26" s="86">
        <v>44655</v>
      </c>
      <c r="F26" s="102">
        <v>1062537.92</v>
      </c>
      <c r="G26" s="78">
        <v>86.824830000000006</v>
      </c>
      <c r="H26" s="102">
        <v>922.5464300000001</v>
      </c>
      <c r="I26" s="103">
        <v>2.5814818380952382E-3</v>
      </c>
      <c r="J26" s="103">
        <v>2.7860118257778134E-3</v>
      </c>
      <c r="K26" s="103">
        <v>2.1569566964488811E-4</v>
      </c>
    </row>
    <row r="27" spans="2:11">
      <c r="B27" s="99" t="s">
        <v>1938</v>
      </c>
      <c r="C27" s="98">
        <v>7004</v>
      </c>
      <c r="D27" s="79" t="s">
        <v>133</v>
      </c>
      <c r="E27" s="86">
        <v>43614</v>
      </c>
      <c r="F27" s="102">
        <v>2439953.19</v>
      </c>
      <c r="G27" s="78">
        <v>93.980468000000002</v>
      </c>
      <c r="H27" s="102">
        <v>2293.0802100000001</v>
      </c>
      <c r="I27" s="103">
        <v>2.1883935866666665E-3</v>
      </c>
      <c r="J27" s="103">
        <v>6.9249073811028369E-3</v>
      </c>
      <c r="K27" s="103">
        <v>5.3613287674354846E-4</v>
      </c>
    </row>
    <row r="28" spans="2:11">
      <c r="B28" s="71"/>
      <c r="C28" s="98"/>
      <c r="D28" s="98"/>
      <c r="E28" s="98"/>
      <c r="F28" s="102"/>
      <c r="G28" s="78"/>
      <c r="H28" s="98"/>
      <c r="I28" s="98"/>
      <c r="J28" s="103"/>
      <c r="K28" s="98"/>
    </row>
    <row r="29" spans="2:11">
      <c r="B29" s="82" t="s">
        <v>197</v>
      </c>
      <c r="C29" s="70"/>
      <c r="D29" s="70"/>
      <c r="E29" s="70"/>
      <c r="F29" s="100"/>
      <c r="G29" s="77"/>
      <c r="H29" s="100">
        <v>17535.197597063001</v>
      </c>
      <c r="I29" s="70"/>
      <c r="J29" s="101">
        <v>5.2954806700371941E-2</v>
      </c>
      <c r="K29" s="101">
        <v>4.0998112019727147E-3</v>
      </c>
    </row>
    <row r="30" spans="2:11">
      <c r="B30" s="99" t="s">
        <v>1939</v>
      </c>
      <c r="C30" s="98">
        <v>83021</v>
      </c>
      <c r="D30" s="79" t="s">
        <v>132</v>
      </c>
      <c r="E30" s="86">
        <v>44255</v>
      </c>
      <c r="F30" s="102">
        <v>124719.14</v>
      </c>
      <c r="G30" s="78">
        <v>100</v>
      </c>
      <c r="H30" s="102">
        <v>438.88665999999995</v>
      </c>
      <c r="I30" s="103">
        <v>2.8635364484999999E-4</v>
      </c>
      <c r="J30" s="103">
        <v>1.3254004190728116E-3</v>
      </c>
      <c r="K30" s="103">
        <v>1.026137535721734E-4</v>
      </c>
    </row>
    <row r="31" spans="2:11">
      <c r="B31" s="99" t="s">
        <v>1940</v>
      </c>
      <c r="C31" s="98">
        <v>8292</v>
      </c>
      <c r="D31" s="79" t="s">
        <v>132</v>
      </c>
      <c r="E31" s="86">
        <v>44317</v>
      </c>
      <c r="F31" s="102">
        <v>164666.01999999999</v>
      </c>
      <c r="G31" s="78">
        <v>125.226</v>
      </c>
      <c r="H31" s="102">
        <v>725.63423</v>
      </c>
      <c r="I31" s="103">
        <v>5.5818987199999994E-4</v>
      </c>
      <c r="J31" s="103">
        <v>2.1913537142723297E-3</v>
      </c>
      <c r="K31" s="103">
        <v>1.6965667642018055E-4</v>
      </c>
    </row>
    <row r="32" spans="2:11">
      <c r="B32" s="99" t="s">
        <v>1941</v>
      </c>
      <c r="C32" s="98">
        <v>7038</v>
      </c>
      <c r="D32" s="79" t="s">
        <v>132</v>
      </c>
      <c r="E32" s="86">
        <v>43556</v>
      </c>
      <c r="F32" s="102">
        <v>497966.31</v>
      </c>
      <c r="G32" s="78">
        <v>120.3712</v>
      </c>
      <c r="H32" s="102">
        <v>2109.3168599999999</v>
      </c>
      <c r="I32" s="103">
        <v>9.4266276923076929E-4</v>
      </c>
      <c r="J32" s="103">
        <v>6.3699576792818156E-3</v>
      </c>
      <c r="K32" s="103">
        <v>4.9316814613975871E-4</v>
      </c>
    </row>
    <row r="33" spans="2:11">
      <c r="B33" s="99" t="s">
        <v>1942</v>
      </c>
      <c r="C33" s="98">
        <v>83791</v>
      </c>
      <c r="D33" s="79" t="s">
        <v>133</v>
      </c>
      <c r="E33" s="86">
        <v>44308</v>
      </c>
      <c r="F33" s="102">
        <v>1172843.1000000001</v>
      </c>
      <c r="G33" s="78">
        <v>100</v>
      </c>
      <c r="H33" s="102">
        <v>1172.8431</v>
      </c>
      <c r="I33" s="103">
        <v>5.072621344E-4</v>
      </c>
      <c r="J33" s="103">
        <v>3.541886500370405E-3</v>
      </c>
      <c r="K33" s="103">
        <v>2.7421620160937208E-4</v>
      </c>
    </row>
    <row r="34" spans="2:11">
      <c r="B34" s="99" t="s">
        <v>1943</v>
      </c>
      <c r="C34" s="98">
        <v>7079</v>
      </c>
      <c r="D34" s="79" t="s">
        <v>133</v>
      </c>
      <c r="E34" s="86">
        <v>44166</v>
      </c>
      <c r="F34" s="102">
        <v>2522774.2400000002</v>
      </c>
      <c r="G34" s="78">
        <v>56.796007000000003</v>
      </c>
      <c r="H34" s="102">
        <v>1432.8348600000002</v>
      </c>
      <c r="I34" s="103">
        <v>6.5796922575250836E-3</v>
      </c>
      <c r="J34" s="103">
        <v>4.3270395229286157E-3</v>
      </c>
      <c r="K34" s="103">
        <v>3.3500349095518097E-4</v>
      </c>
    </row>
    <row r="35" spans="2:11">
      <c r="B35" s="99" t="s">
        <v>1944</v>
      </c>
      <c r="C35" s="98">
        <v>8279</v>
      </c>
      <c r="D35" s="79" t="s">
        <v>133</v>
      </c>
      <c r="E35" s="86">
        <v>44308</v>
      </c>
      <c r="F35" s="102">
        <v>263934.83</v>
      </c>
      <c r="G35" s="78">
        <v>99.501419999999996</v>
      </c>
      <c r="H35" s="102">
        <v>262.61884999999995</v>
      </c>
      <c r="I35" s="103">
        <v>4.1239817187500001E-3</v>
      </c>
      <c r="J35" s="103">
        <v>7.9308661112283477E-4</v>
      </c>
      <c r="K35" s="103">
        <v>6.1401515273459362E-5</v>
      </c>
    </row>
    <row r="36" spans="2:11">
      <c r="B36" s="99" t="s">
        <v>1945</v>
      </c>
      <c r="C36" s="98">
        <v>7992</v>
      </c>
      <c r="D36" s="79" t="s">
        <v>132</v>
      </c>
      <c r="E36" s="86">
        <v>44196</v>
      </c>
      <c r="F36" s="102">
        <v>339090.39</v>
      </c>
      <c r="G36" s="78">
        <v>111.49509999999999</v>
      </c>
      <c r="H36" s="102">
        <v>1330.4254099999998</v>
      </c>
      <c r="I36" s="103">
        <v>6.0603666666666665E-3</v>
      </c>
      <c r="J36" s="103">
        <v>4.017771686109387E-3</v>
      </c>
      <c r="K36" s="103">
        <v>3.1105968262488943E-4</v>
      </c>
    </row>
    <row r="37" spans="2:11">
      <c r="B37" s="99" t="s">
        <v>1946</v>
      </c>
      <c r="C37" s="98">
        <v>6662</v>
      </c>
      <c r="D37" s="79" t="s">
        <v>132</v>
      </c>
      <c r="E37" s="86">
        <v>43556</v>
      </c>
      <c r="F37" s="102">
        <v>189358.39</v>
      </c>
      <c r="G37" s="78">
        <v>153.2861</v>
      </c>
      <c r="H37" s="102">
        <v>1021.42526</v>
      </c>
      <c r="I37" s="103">
        <v>1.4272132100000001E-3</v>
      </c>
      <c r="J37" s="103">
        <v>3.0846174902093302E-3</v>
      </c>
      <c r="K37" s="103">
        <v>2.3881400250814902E-4</v>
      </c>
    </row>
    <row r="38" spans="2:11">
      <c r="B38" s="99" t="s">
        <v>1947</v>
      </c>
      <c r="C38" s="98">
        <v>8283</v>
      </c>
      <c r="D38" s="79" t="s">
        <v>133</v>
      </c>
      <c r="E38" s="86">
        <v>44317</v>
      </c>
      <c r="F38" s="102">
        <v>947645.41</v>
      </c>
      <c r="G38" s="78">
        <v>110.47350299999999</v>
      </c>
      <c r="H38" s="102">
        <v>1046.89705</v>
      </c>
      <c r="I38" s="103">
        <v>1.5860661454545455E-3</v>
      </c>
      <c r="J38" s="103">
        <v>3.1615401315594565E-3</v>
      </c>
      <c r="K38" s="103">
        <v>2.4476942612959644E-4</v>
      </c>
    </row>
    <row r="39" spans="2:11">
      <c r="B39" s="99" t="s">
        <v>1948</v>
      </c>
      <c r="C39" s="98">
        <v>7067</v>
      </c>
      <c r="D39" s="79" t="s">
        <v>133</v>
      </c>
      <c r="E39" s="86">
        <v>44048</v>
      </c>
      <c r="F39" s="102">
        <v>1918880.99</v>
      </c>
      <c r="G39" s="136">
        <v>133.2003</v>
      </c>
      <c r="H39" s="102">
        <v>2555.9552400000002</v>
      </c>
      <c r="I39" s="103">
        <v>6.2954865960264898E-3</v>
      </c>
      <c r="J39" s="103">
        <v>7.7187676340569325E-3</v>
      </c>
      <c r="K39" s="103">
        <v>5.9759428809903986E-4</v>
      </c>
    </row>
    <row r="40" spans="2:11">
      <c r="B40" s="99" t="s">
        <v>1949</v>
      </c>
      <c r="C40" s="98">
        <v>8405</v>
      </c>
      <c r="D40" s="79" t="s">
        <v>132</v>
      </c>
      <c r="E40" s="86">
        <v>44581</v>
      </c>
      <c r="F40" s="102">
        <v>17271.868809</v>
      </c>
      <c r="G40" s="78">
        <v>16.830200000000001</v>
      </c>
      <c r="H40" s="102">
        <v>10.229347062999999</v>
      </c>
      <c r="I40" s="103">
        <v>2.5034708065123199E-3</v>
      </c>
      <c r="J40" s="103">
        <v>3.0891758897710481E-5</v>
      </c>
      <c r="K40" s="103">
        <v>2.3916691811205144E-6</v>
      </c>
    </row>
    <row r="41" spans="2:11">
      <c r="B41" s="99" t="s">
        <v>1950</v>
      </c>
      <c r="C41" s="98">
        <v>5310</v>
      </c>
      <c r="D41" s="79" t="s">
        <v>132</v>
      </c>
      <c r="E41" s="86">
        <v>42979</v>
      </c>
      <c r="F41" s="102">
        <v>87580.49</v>
      </c>
      <c r="G41" s="78">
        <v>135.9179</v>
      </c>
      <c r="H41" s="102">
        <v>418.89317</v>
      </c>
      <c r="I41" s="103">
        <v>2.9282876614060259E-4</v>
      </c>
      <c r="J41" s="103">
        <v>1.2650217782074729E-3</v>
      </c>
      <c r="K41" s="103">
        <v>9.7939182110129628E-5</v>
      </c>
    </row>
    <row r="42" spans="2:11">
      <c r="B42" s="99" t="s">
        <v>1951</v>
      </c>
      <c r="C42" s="98">
        <v>7029</v>
      </c>
      <c r="D42" s="79" t="s">
        <v>133</v>
      </c>
      <c r="E42" s="86">
        <v>43739</v>
      </c>
      <c r="F42" s="102">
        <v>2938476.96</v>
      </c>
      <c r="G42" s="78">
        <v>103.14969000000001</v>
      </c>
      <c r="H42" s="102">
        <v>3031.03017</v>
      </c>
      <c r="I42" s="103">
        <v>2.4346548837209303E-3</v>
      </c>
      <c r="J42" s="103">
        <v>9.1534535534534955E-3</v>
      </c>
      <c r="K42" s="103">
        <v>7.0866902843254081E-4</v>
      </c>
    </row>
    <row r="43" spans="2:11">
      <c r="B43" s="99" t="s">
        <v>1952</v>
      </c>
      <c r="C43" s="98">
        <v>7076</v>
      </c>
      <c r="D43" s="79" t="s">
        <v>133</v>
      </c>
      <c r="E43" s="86">
        <v>44104</v>
      </c>
      <c r="F43" s="102">
        <v>2254043.7400000002</v>
      </c>
      <c r="G43" s="78">
        <v>87.762574000000001</v>
      </c>
      <c r="H43" s="102">
        <v>1978.2073899999998</v>
      </c>
      <c r="I43" s="103">
        <v>4.4196934573947104E-3</v>
      </c>
      <c r="J43" s="103">
        <v>5.9740182208293429E-3</v>
      </c>
      <c r="K43" s="103">
        <v>4.6251413891712343E-4</v>
      </c>
    </row>
    <row r="44" spans="2:11">
      <c r="B44" s="71"/>
      <c r="C44" s="98"/>
      <c r="D44" s="98"/>
      <c r="E44" s="98"/>
      <c r="F44" s="102"/>
      <c r="G44" s="78"/>
      <c r="H44" s="98"/>
      <c r="I44" s="98"/>
      <c r="J44" s="103"/>
      <c r="K44" s="98"/>
    </row>
    <row r="45" spans="2:11">
      <c r="B45" s="97" t="s">
        <v>1953</v>
      </c>
      <c r="C45" s="70"/>
      <c r="D45" s="70"/>
      <c r="E45" s="70"/>
      <c r="F45" s="100"/>
      <c r="G45" s="77"/>
      <c r="H45" s="100">
        <v>307488.08644186612</v>
      </c>
      <c r="I45" s="70"/>
      <c r="J45" s="101">
        <v>0.92858789244117446</v>
      </c>
      <c r="K45" s="101">
        <v>7.1892152585646615E-2</v>
      </c>
    </row>
    <row r="46" spans="2:11">
      <c r="B46" s="82" t="s">
        <v>194</v>
      </c>
      <c r="C46" s="70"/>
      <c r="D46" s="70"/>
      <c r="E46" s="70"/>
      <c r="F46" s="100"/>
      <c r="G46" s="77"/>
      <c r="H46" s="100">
        <v>16273.449100531005</v>
      </c>
      <c r="I46" s="70"/>
      <c r="J46" s="101">
        <v>4.9144433457156945E-2</v>
      </c>
      <c r="K46" s="101">
        <v>3.8048085028859055E-3</v>
      </c>
    </row>
    <row r="47" spans="2:11">
      <c r="B47" s="99" t="s">
        <v>1954</v>
      </c>
      <c r="C47" s="98">
        <v>76203</v>
      </c>
      <c r="D47" s="79" t="s">
        <v>132</v>
      </c>
      <c r="E47" s="86">
        <v>43466</v>
      </c>
      <c r="F47" s="102">
        <v>58261.74</v>
      </c>
      <c r="G47" s="78">
        <v>100</v>
      </c>
      <c r="H47" s="102">
        <v>205.02307999999999</v>
      </c>
      <c r="I47" s="103">
        <v>4.6984461149587718E-4</v>
      </c>
      <c r="J47" s="103">
        <v>6.1915227988838535E-4</v>
      </c>
      <c r="K47" s="103">
        <v>4.7935354899435755E-5</v>
      </c>
    </row>
    <row r="48" spans="2:11">
      <c r="B48" s="99" t="s">
        <v>1955</v>
      </c>
      <c r="C48" s="98">
        <v>79692</v>
      </c>
      <c r="D48" s="79" t="s">
        <v>132</v>
      </c>
      <c r="E48" s="86">
        <v>43466</v>
      </c>
      <c r="F48" s="102">
        <v>22522.37</v>
      </c>
      <c r="G48" s="78">
        <v>100</v>
      </c>
      <c r="H48" s="102">
        <v>79.256240000000005</v>
      </c>
      <c r="I48" s="103">
        <v>1.3856789623898391E-5</v>
      </c>
      <c r="J48" s="103">
        <v>2.3934711004917615E-4</v>
      </c>
      <c r="K48" s="103">
        <v>1.8530479555740049E-5</v>
      </c>
    </row>
    <row r="49" spans="2:11">
      <c r="B49" s="99" t="s">
        <v>1956</v>
      </c>
      <c r="C49" s="98">
        <v>87255</v>
      </c>
      <c r="D49" s="79" t="s">
        <v>132</v>
      </c>
      <c r="E49" s="86">
        <v>44469</v>
      </c>
      <c r="F49" s="102">
        <v>10147.67</v>
      </c>
      <c r="G49" s="78">
        <v>100</v>
      </c>
      <c r="H49" s="102">
        <v>35.70964</v>
      </c>
      <c r="I49" s="103">
        <v>2.0902219009926545E-5</v>
      </c>
      <c r="J49" s="103">
        <v>1.078400783950445E-4</v>
      </c>
      <c r="K49" s="103">
        <v>8.3490808290027004E-6</v>
      </c>
    </row>
    <row r="50" spans="2:11">
      <c r="B50" s="99" t="s">
        <v>1957</v>
      </c>
      <c r="C50" s="98">
        <v>79694</v>
      </c>
      <c r="D50" s="79" t="s">
        <v>132</v>
      </c>
      <c r="E50" s="86">
        <v>43466</v>
      </c>
      <c r="F50" s="102">
        <v>38558.06</v>
      </c>
      <c r="G50" s="78">
        <v>100</v>
      </c>
      <c r="H50" s="102">
        <v>135.68581</v>
      </c>
      <c r="I50" s="103">
        <v>1.1547324691154734E-5</v>
      </c>
      <c r="J50" s="103">
        <v>4.0975961638076196E-4</v>
      </c>
      <c r="K50" s="103">
        <v>3.1723976916000915E-5</v>
      </c>
    </row>
    <row r="51" spans="2:11">
      <c r="B51" s="99" t="s">
        <v>1958</v>
      </c>
      <c r="C51" s="98">
        <v>87254</v>
      </c>
      <c r="D51" s="79" t="s">
        <v>132</v>
      </c>
      <c r="E51" s="86">
        <v>44469</v>
      </c>
      <c r="F51" s="102">
        <v>40077.199999999997</v>
      </c>
      <c r="G51" s="78">
        <v>100</v>
      </c>
      <c r="H51" s="102">
        <v>141.03167999999999</v>
      </c>
      <c r="I51" s="103">
        <v>2.090669869681251E-5</v>
      </c>
      <c r="J51" s="103">
        <v>4.259036895187078E-4</v>
      </c>
      <c r="K51" s="103">
        <v>3.2973866322092396E-5</v>
      </c>
    </row>
    <row r="52" spans="2:11">
      <c r="B52" s="99" t="s">
        <v>1959</v>
      </c>
      <c r="C52" s="98">
        <v>87253</v>
      </c>
      <c r="D52" s="79" t="s">
        <v>132</v>
      </c>
      <c r="E52" s="86">
        <v>44469</v>
      </c>
      <c r="F52" s="102">
        <v>9205.7800000000007</v>
      </c>
      <c r="G52" s="78">
        <v>100</v>
      </c>
      <c r="H52" s="102">
        <v>32.395139999999998</v>
      </c>
      <c r="I52" s="103">
        <v>9.2762560367034788E-5</v>
      </c>
      <c r="J52" s="103">
        <v>9.7830570042667519E-5</v>
      </c>
      <c r="K52" s="103">
        <v>7.5741352286625834E-6</v>
      </c>
    </row>
    <row r="53" spans="2:11">
      <c r="B53" s="99" t="s">
        <v>1960</v>
      </c>
      <c r="C53" s="98">
        <v>87259</v>
      </c>
      <c r="D53" s="79" t="s">
        <v>132</v>
      </c>
      <c r="E53" s="86">
        <v>44469</v>
      </c>
      <c r="F53" s="102">
        <v>11851.06</v>
      </c>
      <c r="G53" s="78">
        <v>100</v>
      </c>
      <c r="H53" s="102">
        <v>41.703890000000001</v>
      </c>
      <c r="I53" s="103">
        <v>5.1923205035727794E-5</v>
      </c>
      <c r="J53" s="103">
        <v>1.2594220403729393E-4</v>
      </c>
      <c r="K53" s="103">
        <v>9.7505645112590726E-6</v>
      </c>
    </row>
    <row r="54" spans="2:11">
      <c r="B54" s="99" t="s">
        <v>1961</v>
      </c>
      <c r="C54" s="98">
        <v>87252</v>
      </c>
      <c r="D54" s="79" t="s">
        <v>132</v>
      </c>
      <c r="E54" s="86">
        <v>44469</v>
      </c>
      <c r="F54" s="102">
        <v>29290.29</v>
      </c>
      <c r="G54" s="78">
        <v>100</v>
      </c>
      <c r="H54" s="102">
        <v>103.07252</v>
      </c>
      <c r="I54" s="103">
        <v>5.4857360667279693E-5</v>
      </c>
      <c r="J54" s="103">
        <v>3.1127025187525811E-4</v>
      </c>
      <c r="K54" s="103">
        <v>2.4098837197154533E-5</v>
      </c>
    </row>
    <row r="55" spans="2:11">
      <c r="B55" s="99" t="s">
        <v>1962</v>
      </c>
      <c r="C55" s="98">
        <v>87251</v>
      </c>
      <c r="D55" s="79" t="s">
        <v>132</v>
      </c>
      <c r="E55" s="86">
        <v>44469</v>
      </c>
      <c r="F55" s="102">
        <v>75521.600000000006</v>
      </c>
      <c r="G55" s="78">
        <v>100</v>
      </c>
      <c r="H55" s="102">
        <v>265.76049</v>
      </c>
      <c r="I55" s="103">
        <v>3.1748916458845568E-5</v>
      </c>
      <c r="J55" s="103">
        <v>8.025740969638854E-4</v>
      </c>
      <c r="K55" s="103">
        <v>6.2136045397415485E-5</v>
      </c>
    </row>
    <row r="56" spans="2:11">
      <c r="B56" s="99" t="s">
        <v>1963</v>
      </c>
      <c r="C56" s="98">
        <v>5295</v>
      </c>
      <c r="D56" s="79" t="s">
        <v>132</v>
      </c>
      <c r="E56" s="86">
        <v>42879</v>
      </c>
      <c r="F56" s="102">
        <v>119334.92</v>
      </c>
      <c r="G56" s="78">
        <v>225.4743</v>
      </c>
      <c r="H56" s="102">
        <v>946.85589000000004</v>
      </c>
      <c r="I56" s="103">
        <v>9.1867047297297311E-5</v>
      </c>
      <c r="J56" s="103">
        <v>2.8594243292962246E-3</v>
      </c>
      <c r="K56" s="103">
        <v>2.213793350766709E-4</v>
      </c>
    </row>
    <row r="57" spans="2:11">
      <c r="B57" s="99" t="s">
        <v>1964</v>
      </c>
      <c r="C57" s="98">
        <v>8338</v>
      </c>
      <c r="D57" s="79" t="s">
        <v>132</v>
      </c>
      <c r="E57" s="86">
        <v>44561</v>
      </c>
      <c r="F57" s="102">
        <v>26447.186719000001</v>
      </c>
      <c r="G57" s="78">
        <v>43.419600000000003</v>
      </c>
      <c r="H57" s="102">
        <v>40.409600530999995</v>
      </c>
      <c r="I57" s="103">
        <v>2.9385760617038174E-3</v>
      </c>
      <c r="J57" s="103">
        <v>1.2203355982237489E-4</v>
      </c>
      <c r="K57" s="103">
        <v>9.4479535806305921E-6</v>
      </c>
    </row>
    <row r="58" spans="2:11">
      <c r="B58" s="99" t="s">
        <v>1965</v>
      </c>
      <c r="C58" s="98">
        <v>76202</v>
      </c>
      <c r="D58" s="79" t="s">
        <v>132</v>
      </c>
      <c r="E58" s="86">
        <v>43466</v>
      </c>
      <c r="F58" s="102">
        <v>53945.63</v>
      </c>
      <c r="G58" s="78">
        <v>100</v>
      </c>
      <c r="H58" s="102">
        <v>189.83466000000001</v>
      </c>
      <c r="I58" s="103">
        <v>2.6950229316666663E-5</v>
      </c>
      <c r="J58" s="103">
        <v>5.7328454211514365E-4</v>
      </c>
      <c r="K58" s="103">
        <v>4.4384231274419064E-5</v>
      </c>
    </row>
    <row r="59" spans="2:11">
      <c r="B59" s="99" t="s">
        <v>1966</v>
      </c>
      <c r="C59" s="98">
        <v>76201</v>
      </c>
      <c r="D59" s="79" t="s">
        <v>132</v>
      </c>
      <c r="E59" s="86">
        <v>43466</v>
      </c>
      <c r="F59" s="102">
        <v>63245.49</v>
      </c>
      <c r="G59" s="78">
        <v>100</v>
      </c>
      <c r="H59" s="102">
        <v>222.56088</v>
      </c>
      <c r="I59" s="103">
        <v>4.6734501705202309E-5</v>
      </c>
      <c r="J59" s="103">
        <v>6.7211494562448943E-4</v>
      </c>
      <c r="K59" s="103">
        <v>5.2035774555385337E-5</v>
      </c>
    </row>
    <row r="60" spans="2:11">
      <c r="B60" s="99" t="s">
        <v>1967</v>
      </c>
      <c r="C60" s="98">
        <v>87257</v>
      </c>
      <c r="D60" s="79" t="s">
        <v>132</v>
      </c>
      <c r="E60" s="86">
        <v>44469</v>
      </c>
      <c r="F60" s="102">
        <v>4833.95</v>
      </c>
      <c r="G60" s="78">
        <v>100</v>
      </c>
      <c r="H60" s="102">
        <v>17.010669999999998</v>
      </c>
      <c r="I60" s="103">
        <v>1.6461043502258036E-4</v>
      </c>
      <c r="J60" s="103">
        <v>5.1370777928655437E-5</v>
      </c>
      <c r="K60" s="103">
        <v>3.9771741968132793E-6</v>
      </c>
    </row>
    <row r="61" spans="2:11">
      <c r="B61" s="99" t="s">
        <v>1968</v>
      </c>
      <c r="C61" s="98">
        <v>79693</v>
      </c>
      <c r="D61" s="79" t="s">
        <v>132</v>
      </c>
      <c r="E61" s="86">
        <v>43466</v>
      </c>
      <c r="F61" s="102">
        <v>10100.16</v>
      </c>
      <c r="G61" s="78">
        <v>100</v>
      </c>
      <c r="H61" s="102">
        <v>35.542470000000002</v>
      </c>
      <c r="I61" s="103">
        <v>8.6613596534653481E-5</v>
      </c>
      <c r="J61" s="103">
        <v>1.0733523920021365E-4</v>
      </c>
      <c r="K61" s="103">
        <v>8.3099957012281174E-6</v>
      </c>
    </row>
    <row r="62" spans="2:11">
      <c r="B62" s="99" t="s">
        <v>1969</v>
      </c>
      <c r="C62" s="98">
        <v>87256</v>
      </c>
      <c r="D62" s="79" t="s">
        <v>132</v>
      </c>
      <c r="E62" s="86">
        <v>44469</v>
      </c>
      <c r="F62" s="102">
        <v>16369.83</v>
      </c>
      <c r="G62" s="78">
        <v>100</v>
      </c>
      <c r="H62" s="102">
        <v>57.605440000000002</v>
      </c>
      <c r="I62" s="103">
        <v>8.4964645119908281E-5</v>
      </c>
      <c r="J62" s="103">
        <v>1.7396353381274728E-4</v>
      </c>
      <c r="K62" s="103">
        <v>1.3468421265245613E-5</v>
      </c>
    </row>
    <row r="63" spans="2:11">
      <c r="B63" s="99" t="s">
        <v>1970</v>
      </c>
      <c r="C63" s="98">
        <v>87258</v>
      </c>
      <c r="D63" s="79" t="s">
        <v>132</v>
      </c>
      <c r="E63" s="86">
        <v>44469</v>
      </c>
      <c r="F63" s="102">
        <v>13887.78</v>
      </c>
      <c r="G63" s="78">
        <v>100</v>
      </c>
      <c r="H63" s="102">
        <v>48.871079999999999</v>
      </c>
      <c r="I63" s="103">
        <v>8.3694265405468289E-5</v>
      </c>
      <c r="J63" s="103">
        <v>1.4758650880967973E-4</v>
      </c>
      <c r="K63" s="103">
        <v>1.1426287050797972E-5</v>
      </c>
    </row>
    <row r="64" spans="2:11">
      <c r="B64" s="99" t="s">
        <v>1971</v>
      </c>
      <c r="C64" s="98">
        <v>5327</v>
      </c>
      <c r="D64" s="79" t="s">
        <v>132</v>
      </c>
      <c r="E64" s="86">
        <v>43244</v>
      </c>
      <c r="F64" s="102">
        <v>231207.2</v>
      </c>
      <c r="G64" s="78">
        <v>184.78649999999999</v>
      </c>
      <c r="H64" s="102">
        <v>1503.45643</v>
      </c>
      <c r="I64" s="103">
        <v>3.9782915714285709E-4</v>
      </c>
      <c r="J64" s="103">
        <v>4.540310663303627E-3</v>
      </c>
      <c r="K64" s="103">
        <v>3.5151514428467606E-4</v>
      </c>
    </row>
    <row r="65" spans="2:11">
      <c r="B65" s="99" t="s">
        <v>1972</v>
      </c>
      <c r="C65" s="98">
        <v>7068</v>
      </c>
      <c r="D65" s="79" t="s">
        <v>132</v>
      </c>
      <c r="E65" s="86">
        <v>43885</v>
      </c>
      <c r="F65" s="102">
        <v>652828.55000000005</v>
      </c>
      <c r="G65" s="78">
        <v>111.65130000000001</v>
      </c>
      <c r="H65" s="102">
        <v>2564.9694</v>
      </c>
      <c r="I65" s="103">
        <v>9.8199300000000002E-4</v>
      </c>
      <c r="J65" s="103">
        <v>7.7459896312841647E-3</v>
      </c>
      <c r="K65" s="103">
        <v>5.9970184086197901E-4</v>
      </c>
    </row>
    <row r="66" spans="2:11">
      <c r="B66" s="99" t="s">
        <v>1973</v>
      </c>
      <c r="C66" s="98">
        <v>5333</v>
      </c>
      <c r="D66" s="79" t="s">
        <v>132</v>
      </c>
      <c r="E66" s="86">
        <v>43321</v>
      </c>
      <c r="F66" s="102">
        <v>337105.71</v>
      </c>
      <c r="G66" s="78">
        <v>190.13419999999999</v>
      </c>
      <c r="H66" s="102">
        <v>2255.5144599999999</v>
      </c>
      <c r="I66" s="103">
        <v>1.89632785E-3</v>
      </c>
      <c r="J66" s="103">
        <v>6.8114620082296113E-3</v>
      </c>
      <c r="K66" s="103">
        <v>5.2734982871640202E-4</v>
      </c>
    </row>
    <row r="67" spans="2:11">
      <c r="B67" s="99" t="s">
        <v>1974</v>
      </c>
      <c r="C67" s="98">
        <v>8322</v>
      </c>
      <c r="D67" s="79" t="s">
        <v>132</v>
      </c>
      <c r="E67" s="86">
        <v>44197</v>
      </c>
      <c r="F67" s="102">
        <v>807866.24</v>
      </c>
      <c r="G67" s="78">
        <v>107.4875</v>
      </c>
      <c r="H67" s="102">
        <v>3055.7420200000001</v>
      </c>
      <c r="I67" s="103">
        <v>4.4893611673333337E-3</v>
      </c>
      <c r="J67" s="103">
        <v>9.228081240579061E-3</v>
      </c>
      <c r="K67" s="103">
        <v>7.1444677452811025E-4</v>
      </c>
    </row>
    <row r="68" spans="2:11">
      <c r="B68" s="99" t="s">
        <v>1975</v>
      </c>
      <c r="C68" s="98">
        <v>9273</v>
      </c>
      <c r="D68" s="79" t="s">
        <v>132</v>
      </c>
      <c r="E68" s="86">
        <v>44852</v>
      </c>
      <c r="F68" s="102">
        <v>99511.87</v>
      </c>
      <c r="G68" s="78">
        <v>100</v>
      </c>
      <c r="H68" s="102">
        <v>350.18227000000002</v>
      </c>
      <c r="I68" s="103">
        <v>4.9508358208955223E-3</v>
      </c>
      <c r="J68" s="103">
        <v>1.0575206988744396E-3</v>
      </c>
      <c r="K68" s="103">
        <v>8.1874252361929377E-5</v>
      </c>
    </row>
    <row r="69" spans="2:11">
      <c r="B69" s="99" t="s">
        <v>1976</v>
      </c>
      <c r="C69" s="98">
        <v>8316</v>
      </c>
      <c r="D69" s="79" t="s">
        <v>132</v>
      </c>
      <c r="E69" s="86">
        <v>44378</v>
      </c>
      <c r="F69" s="102">
        <v>736800.58</v>
      </c>
      <c r="G69" s="78">
        <v>121.94199999999999</v>
      </c>
      <c r="H69" s="102">
        <v>3161.7136800000003</v>
      </c>
      <c r="I69" s="103">
        <v>4.777439469677419E-3</v>
      </c>
      <c r="J69" s="103">
        <v>9.5481066489016605E-3</v>
      </c>
      <c r="K69" s="103">
        <v>7.3922344421516379E-4</v>
      </c>
    </row>
    <row r="70" spans="2:11">
      <c r="B70" s="99" t="s">
        <v>1977</v>
      </c>
      <c r="C70" s="98">
        <v>79691</v>
      </c>
      <c r="D70" s="79" t="s">
        <v>132</v>
      </c>
      <c r="E70" s="86">
        <v>43466</v>
      </c>
      <c r="F70" s="102">
        <v>222660.32</v>
      </c>
      <c r="G70" s="78">
        <v>100</v>
      </c>
      <c r="H70" s="102">
        <v>783.54165999999998</v>
      </c>
      <c r="I70" s="103">
        <v>3.287197906978929E-4</v>
      </c>
      <c r="J70" s="103">
        <v>2.3662292322236601E-3</v>
      </c>
      <c r="K70" s="103">
        <v>1.8319570435968975E-4</v>
      </c>
    </row>
    <row r="71" spans="2:11">
      <c r="B71" s="71"/>
      <c r="C71" s="98"/>
      <c r="D71" s="98"/>
      <c r="E71" s="98"/>
      <c r="F71" s="102"/>
      <c r="G71" s="78"/>
      <c r="H71" s="98"/>
      <c r="I71" s="98"/>
      <c r="J71" s="103"/>
      <c r="K71" s="98"/>
    </row>
    <row r="72" spans="2:11">
      <c r="B72" s="82" t="s">
        <v>1978</v>
      </c>
      <c r="C72" s="98"/>
      <c r="D72" s="98"/>
      <c r="E72" s="98"/>
      <c r="F72" s="102"/>
      <c r="G72" s="78"/>
      <c r="H72" s="102">
        <v>688.82248879500003</v>
      </c>
      <c r="I72" s="98"/>
      <c r="J72" s="103">
        <v>2.0801853838885651E-3</v>
      </c>
      <c r="K72" s="103">
        <v>1.6104991917544569E-4</v>
      </c>
    </row>
    <row r="73" spans="2:11">
      <c r="B73" s="99" t="s">
        <v>1979</v>
      </c>
      <c r="C73" s="98" t="s">
        <v>1980</v>
      </c>
      <c r="D73" s="79" t="s">
        <v>132</v>
      </c>
      <c r="E73" s="86">
        <v>44616</v>
      </c>
      <c r="F73" s="102">
        <v>201.47010000000003</v>
      </c>
      <c r="G73" s="78">
        <v>97157.75</v>
      </c>
      <c r="H73" s="102">
        <v>688.82248879500003</v>
      </c>
      <c r="I73" s="103">
        <v>2.4426329389893616E-4</v>
      </c>
      <c r="J73" s="103">
        <v>2.0801853838885651E-3</v>
      </c>
      <c r="K73" s="103">
        <v>1.6104991917544569E-4</v>
      </c>
    </row>
    <row r="74" spans="2:11">
      <c r="B74" s="71"/>
      <c r="C74" s="98"/>
      <c r="D74" s="98"/>
      <c r="E74" s="98"/>
      <c r="F74" s="102"/>
      <c r="G74" s="78"/>
      <c r="H74" s="98"/>
      <c r="I74" s="98"/>
      <c r="J74" s="103"/>
      <c r="K74" s="98"/>
    </row>
    <row r="75" spans="2:11">
      <c r="B75" s="82" t="s">
        <v>196</v>
      </c>
      <c r="C75" s="70"/>
      <c r="D75" s="70"/>
      <c r="E75" s="70"/>
      <c r="F75" s="100"/>
      <c r="G75" s="77"/>
      <c r="H75" s="100">
        <v>13137.44939</v>
      </c>
      <c r="I75" s="70"/>
      <c r="J75" s="101">
        <v>3.9673980811022726E-2</v>
      </c>
      <c r="K75" s="101">
        <v>3.0715971049845984E-3</v>
      </c>
    </row>
    <row r="76" spans="2:11">
      <c r="B76" s="99" t="s">
        <v>1981</v>
      </c>
      <c r="C76" s="98">
        <v>7064</v>
      </c>
      <c r="D76" s="79" t="s">
        <v>132</v>
      </c>
      <c r="E76" s="86">
        <v>43466</v>
      </c>
      <c r="F76" s="102">
        <v>484018.57</v>
      </c>
      <c r="G76" s="78">
        <v>117.2513</v>
      </c>
      <c r="H76" s="102">
        <v>1997.09609</v>
      </c>
      <c r="I76" s="103">
        <v>2.7514353333333333E-5</v>
      </c>
      <c r="J76" s="103">
        <v>6.0310604897735416E-3</v>
      </c>
      <c r="K76" s="103">
        <v>4.6693040531058984E-4</v>
      </c>
    </row>
    <row r="77" spans="2:11">
      <c r="B77" s="99" t="s">
        <v>1982</v>
      </c>
      <c r="C77" s="98">
        <v>7031</v>
      </c>
      <c r="D77" s="79" t="s">
        <v>132</v>
      </c>
      <c r="E77" s="86">
        <v>43090</v>
      </c>
      <c r="F77" s="102">
        <v>494613.31</v>
      </c>
      <c r="G77" s="78">
        <v>106.11020000000001</v>
      </c>
      <c r="H77" s="102">
        <v>1846.8949599999999</v>
      </c>
      <c r="I77" s="103">
        <v>3.8508920666666668E-5</v>
      </c>
      <c r="J77" s="103">
        <v>5.5774658404232737E-3</v>
      </c>
      <c r="K77" s="103">
        <v>4.3181267869734079E-4</v>
      </c>
    </row>
    <row r="78" spans="2:11">
      <c r="B78" s="99" t="s">
        <v>1983</v>
      </c>
      <c r="C78" s="98">
        <v>5344</v>
      </c>
      <c r="D78" s="79" t="s">
        <v>132</v>
      </c>
      <c r="E78" s="86">
        <v>43431</v>
      </c>
      <c r="F78" s="102">
        <v>436177.08</v>
      </c>
      <c r="G78" s="78">
        <v>93.053299999999993</v>
      </c>
      <c r="H78" s="102">
        <v>1428.2817600000001</v>
      </c>
      <c r="I78" s="103">
        <v>1.2381832000000001E-4</v>
      </c>
      <c r="J78" s="103">
        <v>4.3132895478255207E-3</v>
      </c>
      <c r="K78" s="103">
        <v>3.3393895488249777E-4</v>
      </c>
    </row>
    <row r="79" spans="2:11">
      <c r="B79" s="99" t="s">
        <v>1984</v>
      </c>
      <c r="C79" s="98">
        <v>7989</v>
      </c>
      <c r="D79" s="79" t="s">
        <v>132</v>
      </c>
      <c r="E79" s="86">
        <v>43830</v>
      </c>
      <c r="F79" s="102">
        <v>755709.76</v>
      </c>
      <c r="G79" s="78">
        <v>131.96610000000001</v>
      </c>
      <c r="H79" s="102">
        <v>3509.4307899999999</v>
      </c>
      <c r="I79" s="103">
        <v>9.446372500000001E-4</v>
      </c>
      <c r="J79" s="103">
        <v>1.059818277405157E-2</v>
      </c>
      <c r="K79" s="103">
        <v>8.2052133064071213E-4</v>
      </c>
    </row>
    <row r="80" spans="2:11">
      <c r="B80" s="99" t="s">
        <v>1985</v>
      </c>
      <c r="C80" s="98">
        <v>8404</v>
      </c>
      <c r="D80" s="79" t="s">
        <v>132</v>
      </c>
      <c r="E80" s="86">
        <v>44469</v>
      </c>
      <c r="F80" s="102">
        <v>817613.69</v>
      </c>
      <c r="G80" s="78">
        <v>112.65819999999999</v>
      </c>
      <c r="H80" s="102">
        <v>3241.3821200000002</v>
      </c>
      <c r="I80" s="103">
        <v>3.462111635E-3</v>
      </c>
      <c r="J80" s="103">
        <v>9.7886985679243917E-3</v>
      </c>
      <c r="K80" s="103">
        <v>7.5785029805856721E-4</v>
      </c>
    </row>
    <row r="81" spans="2:11">
      <c r="B81" s="99" t="s">
        <v>1986</v>
      </c>
      <c r="C81" s="98">
        <v>5343</v>
      </c>
      <c r="D81" s="79" t="s">
        <v>132</v>
      </c>
      <c r="E81" s="86">
        <v>43382</v>
      </c>
      <c r="F81" s="102">
        <v>51303.41</v>
      </c>
      <c r="G81" s="78">
        <v>197.82560000000001</v>
      </c>
      <c r="H81" s="102">
        <v>357.14778000000001</v>
      </c>
      <c r="I81" s="103">
        <v>4.0108028508079654E-4</v>
      </c>
      <c r="J81" s="103">
        <v>1.0785559471844608E-3</v>
      </c>
      <c r="K81" s="103">
        <v>8.3502821174306831E-5</v>
      </c>
    </row>
    <row r="82" spans="2:11">
      <c r="B82" s="99" t="s">
        <v>1987</v>
      </c>
      <c r="C82" s="98">
        <v>5299</v>
      </c>
      <c r="D82" s="79" t="s">
        <v>132</v>
      </c>
      <c r="E82" s="86">
        <v>42831</v>
      </c>
      <c r="F82" s="102">
        <v>130813.42</v>
      </c>
      <c r="G82" s="78">
        <v>164.1687</v>
      </c>
      <c r="H82" s="102">
        <v>755.72172</v>
      </c>
      <c r="I82" s="103">
        <v>1.7653866666666668E-4</v>
      </c>
      <c r="J82" s="103">
        <v>2.2822153774061534E-3</v>
      </c>
      <c r="K82" s="103">
        <v>1.7669127228706161E-4</v>
      </c>
    </row>
    <row r="83" spans="2:11">
      <c r="B83" s="99" t="s">
        <v>1988</v>
      </c>
      <c r="C83" s="98">
        <v>53431</v>
      </c>
      <c r="D83" s="79" t="s">
        <v>132</v>
      </c>
      <c r="E83" s="86">
        <v>43382</v>
      </c>
      <c r="F83" s="102">
        <v>390.5</v>
      </c>
      <c r="G83" s="78">
        <v>108.7313</v>
      </c>
      <c r="H83" s="102">
        <v>1.49417</v>
      </c>
      <c r="I83" s="103">
        <v>4.0108028508079654E-4</v>
      </c>
      <c r="J83" s="103">
        <v>4.512266433812372E-6</v>
      </c>
      <c r="K83" s="103">
        <v>3.4934393352245961E-7</v>
      </c>
    </row>
    <row r="84" spans="2:11">
      <c r="B84" s="71"/>
      <c r="C84" s="98"/>
      <c r="D84" s="98"/>
      <c r="E84" s="98"/>
      <c r="F84" s="102"/>
      <c r="G84" s="78"/>
      <c r="H84" s="98"/>
      <c r="I84" s="98"/>
      <c r="J84" s="103"/>
      <c r="K84" s="98"/>
    </row>
    <row r="85" spans="2:11">
      <c r="B85" s="82" t="s">
        <v>197</v>
      </c>
      <c r="C85" s="70"/>
      <c r="D85" s="70"/>
      <c r="E85" s="70"/>
      <c r="F85" s="100"/>
      <c r="G85" s="77"/>
      <c r="H85" s="100">
        <v>277388.36546254001</v>
      </c>
      <c r="I85" s="70"/>
      <c r="J85" s="101">
        <v>0.83768929278910598</v>
      </c>
      <c r="K85" s="101">
        <v>6.4854697058600641E-2</v>
      </c>
    </row>
    <row r="86" spans="2:11">
      <c r="B86" s="99" t="s">
        <v>1989</v>
      </c>
      <c r="C86" s="98">
        <v>7055</v>
      </c>
      <c r="D86" s="79" t="s">
        <v>132</v>
      </c>
      <c r="E86" s="86">
        <v>43914</v>
      </c>
      <c r="F86" s="102">
        <v>393721.11</v>
      </c>
      <c r="G86" s="78">
        <v>84.928600000000003</v>
      </c>
      <c r="H86" s="102">
        <v>1176.68966</v>
      </c>
      <c r="I86" s="103">
        <v>2.9506975499999999E-3</v>
      </c>
      <c r="J86" s="103">
        <v>3.5535027847113064E-3</v>
      </c>
      <c r="K86" s="103">
        <v>2.7511554532590378E-4</v>
      </c>
    </row>
    <row r="87" spans="2:11">
      <c r="B87" s="99" t="s">
        <v>1990</v>
      </c>
      <c r="C87" s="98">
        <v>5238</v>
      </c>
      <c r="D87" s="79" t="s">
        <v>134</v>
      </c>
      <c r="E87" s="86">
        <v>43221</v>
      </c>
      <c r="F87" s="102">
        <v>488030.3</v>
      </c>
      <c r="G87" s="78">
        <v>93.967200000000005</v>
      </c>
      <c r="H87" s="102">
        <v>1721.0823</v>
      </c>
      <c r="I87" s="103">
        <v>1.0168713035714286E-4</v>
      </c>
      <c r="J87" s="103">
        <v>5.1975222980775917E-3</v>
      </c>
      <c r="K87" s="103">
        <v>4.0239709042336674E-4</v>
      </c>
    </row>
    <row r="88" spans="2:11">
      <c r="B88" s="99" t="s">
        <v>1991</v>
      </c>
      <c r="C88" s="98">
        <v>7070</v>
      </c>
      <c r="D88" s="79" t="s">
        <v>134</v>
      </c>
      <c r="E88" s="86">
        <v>44075</v>
      </c>
      <c r="F88" s="102">
        <v>2311659.52</v>
      </c>
      <c r="G88" s="78">
        <v>102.9534</v>
      </c>
      <c r="H88" s="102">
        <v>8931.8850600000005</v>
      </c>
      <c r="I88" s="103">
        <v>3.560476867888889E-4</v>
      </c>
      <c r="J88" s="103">
        <v>2.6973533899695624E-2</v>
      </c>
      <c r="K88" s="103">
        <v>2.0883164972064026E-3</v>
      </c>
    </row>
    <row r="89" spans="2:11">
      <c r="B89" s="99" t="s">
        <v>1992</v>
      </c>
      <c r="C89" s="98">
        <v>5339</v>
      </c>
      <c r="D89" s="79" t="s">
        <v>132</v>
      </c>
      <c r="E89" s="86">
        <v>42916</v>
      </c>
      <c r="F89" s="102">
        <v>759252.86</v>
      </c>
      <c r="G89" s="78">
        <v>76.123800000000003</v>
      </c>
      <c r="H89" s="102">
        <v>2033.88393</v>
      </c>
      <c r="I89" s="103">
        <v>5.6942875999999997E-4</v>
      </c>
      <c r="J89" s="103">
        <v>6.1421566405491963E-3</v>
      </c>
      <c r="K89" s="103">
        <v>4.7553157434182113E-4</v>
      </c>
    </row>
    <row r="90" spans="2:11">
      <c r="B90" s="99" t="s">
        <v>1993</v>
      </c>
      <c r="C90" s="98">
        <v>7006</v>
      </c>
      <c r="D90" s="79" t="s">
        <v>134</v>
      </c>
      <c r="E90" s="86">
        <v>43617</v>
      </c>
      <c r="F90" s="102">
        <v>325821.73</v>
      </c>
      <c r="G90" s="78">
        <v>165.8237</v>
      </c>
      <c r="H90" s="102">
        <v>2027.7070200000001</v>
      </c>
      <c r="I90" s="103">
        <v>2.1805771428571429E-5</v>
      </c>
      <c r="J90" s="103">
        <v>6.1235028972283691E-3</v>
      </c>
      <c r="K90" s="103">
        <v>4.7408738389735086E-4</v>
      </c>
    </row>
    <row r="91" spans="2:11">
      <c r="B91" s="99" t="s">
        <v>1994</v>
      </c>
      <c r="C91" s="98">
        <v>8417</v>
      </c>
      <c r="D91" s="79" t="s">
        <v>134</v>
      </c>
      <c r="E91" s="86">
        <v>44713</v>
      </c>
      <c r="F91" s="102">
        <v>21815.74</v>
      </c>
      <c r="G91" s="78">
        <v>138.52539999999999</v>
      </c>
      <c r="H91" s="102">
        <v>113.41694</v>
      </c>
      <c r="I91" s="103">
        <v>4.207976E-5</v>
      </c>
      <c r="J91" s="103">
        <v>3.4250952126445571E-4</v>
      </c>
      <c r="K91" s="103">
        <v>2.6517410969087046E-5</v>
      </c>
    </row>
    <row r="92" spans="2:11">
      <c r="B92" s="99" t="s">
        <v>1995</v>
      </c>
      <c r="C92" s="98">
        <v>9282</v>
      </c>
      <c r="D92" s="79" t="s">
        <v>132</v>
      </c>
      <c r="E92" s="86">
        <v>44848</v>
      </c>
      <c r="F92" s="102">
        <v>216554.19</v>
      </c>
      <c r="G92" s="78">
        <v>101.4087</v>
      </c>
      <c r="H92" s="102">
        <v>772.78925000000004</v>
      </c>
      <c r="I92" s="103">
        <v>2.3896953399999998E-3</v>
      </c>
      <c r="J92" s="103">
        <v>2.3337578677031651E-3</v>
      </c>
      <c r="K92" s="103">
        <v>1.8068174061778208E-4</v>
      </c>
    </row>
    <row r="93" spans="2:11">
      <c r="B93" s="99" t="s">
        <v>1996</v>
      </c>
      <c r="C93" s="98">
        <v>8400</v>
      </c>
      <c r="D93" s="79" t="s">
        <v>132</v>
      </c>
      <c r="E93" s="86">
        <v>44544</v>
      </c>
      <c r="F93" s="102">
        <v>275431.362739</v>
      </c>
      <c r="G93" s="78">
        <v>108.035</v>
      </c>
      <c r="H93" s="102">
        <v>1047.121638887</v>
      </c>
      <c r="I93" s="103">
        <v>8.8779303698985725E-4</v>
      </c>
      <c r="J93" s="103">
        <v>3.1622183709138921E-3</v>
      </c>
      <c r="K93" s="103">
        <v>2.4482193606167245E-4</v>
      </c>
    </row>
    <row r="94" spans="2:11">
      <c r="B94" s="99" t="s">
        <v>1997</v>
      </c>
      <c r="C94" s="98">
        <v>8843</v>
      </c>
      <c r="D94" s="79" t="s">
        <v>132</v>
      </c>
      <c r="E94" s="86">
        <v>44562</v>
      </c>
      <c r="F94" s="102">
        <v>167147.69321900001</v>
      </c>
      <c r="G94" s="78">
        <v>100.09739999999999</v>
      </c>
      <c r="H94" s="102">
        <v>588.76563275700005</v>
      </c>
      <c r="I94" s="103">
        <v>3.6477968510425482E-4</v>
      </c>
      <c r="J94" s="103">
        <v>1.778022180924335E-3</v>
      </c>
      <c r="K94" s="103">
        <v>1.3765615831543284E-4</v>
      </c>
    </row>
    <row r="95" spans="2:11">
      <c r="B95" s="99" t="s">
        <v>1998</v>
      </c>
      <c r="C95" s="98">
        <v>5291</v>
      </c>
      <c r="D95" s="79" t="s">
        <v>132</v>
      </c>
      <c r="E95" s="86">
        <v>42787</v>
      </c>
      <c r="F95" s="102">
        <v>174069.65</v>
      </c>
      <c r="G95" s="78">
        <v>67.347099999999998</v>
      </c>
      <c r="H95" s="102">
        <v>412.53540000000004</v>
      </c>
      <c r="I95" s="103">
        <v>6.5625889380925483E-5</v>
      </c>
      <c r="J95" s="103">
        <v>1.2458218530551146E-3</v>
      </c>
      <c r="K95" s="103">
        <v>9.645270575186311E-5</v>
      </c>
    </row>
    <row r="96" spans="2:11">
      <c r="B96" s="99" t="s">
        <v>1999</v>
      </c>
      <c r="C96" s="98">
        <v>5302</v>
      </c>
      <c r="D96" s="79" t="s">
        <v>132</v>
      </c>
      <c r="E96" s="86">
        <v>42948</v>
      </c>
      <c r="F96" s="102">
        <v>175291.51</v>
      </c>
      <c r="G96" s="78">
        <v>103.0787</v>
      </c>
      <c r="H96" s="102">
        <v>635.84181000000001</v>
      </c>
      <c r="I96" s="103">
        <v>8.9556544680851066E-6</v>
      </c>
      <c r="J96" s="103">
        <v>1.9201882359286453E-3</v>
      </c>
      <c r="K96" s="103">
        <v>1.4866278870773766E-4</v>
      </c>
    </row>
    <row r="97" spans="2:11">
      <c r="B97" s="99" t="s">
        <v>2000</v>
      </c>
      <c r="C97" s="98">
        <v>7025</v>
      </c>
      <c r="D97" s="79" t="s">
        <v>132</v>
      </c>
      <c r="E97" s="86">
        <v>43556</v>
      </c>
      <c r="F97" s="102">
        <v>562531.19999999995</v>
      </c>
      <c r="G97" s="78">
        <v>115.52630000000001</v>
      </c>
      <c r="H97" s="102">
        <v>2286.8977300000001</v>
      </c>
      <c r="I97" s="103">
        <v>2.6077066666666665E-4</v>
      </c>
      <c r="J97" s="103">
        <v>6.9062368168553174E-3</v>
      </c>
      <c r="K97" s="103">
        <v>5.3468738400702989E-4</v>
      </c>
    </row>
    <row r="98" spans="2:11">
      <c r="B98" s="99" t="s">
        <v>2001</v>
      </c>
      <c r="C98" s="98">
        <v>9386</v>
      </c>
      <c r="D98" s="79" t="s">
        <v>132</v>
      </c>
      <c r="E98" s="86">
        <v>44896</v>
      </c>
      <c r="F98" s="102">
        <v>16968.72</v>
      </c>
      <c r="G98" s="78">
        <v>100</v>
      </c>
      <c r="H98" s="102">
        <v>59.71293</v>
      </c>
      <c r="I98" s="103">
        <v>5.0804884012811539E-4</v>
      </c>
      <c r="J98" s="103">
        <v>1.8032797453006541E-4</v>
      </c>
      <c r="K98" s="103">
        <v>1.3961162282974016E-5</v>
      </c>
    </row>
    <row r="99" spans="2:11">
      <c r="B99" s="99" t="s">
        <v>2002</v>
      </c>
      <c r="C99" s="98">
        <v>7045</v>
      </c>
      <c r="D99" s="79" t="s">
        <v>134</v>
      </c>
      <c r="E99" s="86">
        <v>43909</v>
      </c>
      <c r="F99" s="102">
        <v>1528680.76</v>
      </c>
      <c r="G99" s="78">
        <v>97.799700000000001</v>
      </c>
      <c r="H99" s="102">
        <v>5610.90463</v>
      </c>
      <c r="I99" s="103">
        <v>5.5712070250000004E-4</v>
      </c>
      <c r="J99" s="103">
        <v>1.6944455199389245E-2</v>
      </c>
      <c r="K99" s="103">
        <v>1.3118557420263965E-3</v>
      </c>
    </row>
    <row r="100" spans="2:11">
      <c r="B100" s="99" t="s">
        <v>2003</v>
      </c>
      <c r="C100" s="98">
        <v>7086</v>
      </c>
      <c r="D100" s="79" t="s">
        <v>132</v>
      </c>
      <c r="E100" s="86">
        <v>44160</v>
      </c>
      <c r="F100" s="102">
        <v>1151186.23</v>
      </c>
      <c r="G100" s="78">
        <v>97.109499999999997</v>
      </c>
      <c r="H100" s="102">
        <v>3933.9294799999998</v>
      </c>
      <c r="I100" s="103">
        <v>4.8066437750000001E-4</v>
      </c>
      <c r="J100" s="103">
        <v>1.1880132746333389E-2</v>
      </c>
      <c r="K100" s="103">
        <v>9.1977110954119285E-4</v>
      </c>
    </row>
    <row r="101" spans="2:11">
      <c r="B101" s="99" t="s">
        <v>2004</v>
      </c>
      <c r="C101" s="98">
        <v>87952</v>
      </c>
      <c r="D101" s="79" t="s">
        <v>134</v>
      </c>
      <c r="E101" s="86">
        <v>44819</v>
      </c>
      <c r="F101" s="102">
        <v>29362.1</v>
      </c>
      <c r="G101" s="78">
        <v>100</v>
      </c>
      <c r="H101" s="102">
        <v>110.19597</v>
      </c>
      <c r="I101" s="103">
        <v>7.1564208874817935E-5</v>
      </c>
      <c r="J101" s="103">
        <v>3.3278246556442382E-4</v>
      </c>
      <c r="K101" s="103">
        <v>2.5764333120142256E-5</v>
      </c>
    </row>
    <row r="102" spans="2:11">
      <c r="B102" s="99" t="s">
        <v>2005</v>
      </c>
      <c r="C102" s="98">
        <v>8318</v>
      </c>
      <c r="D102" s="79" t="s">
        <v>134</v>
      </c>
      <c r="E102" s="86">
        <v>44256</v>
      </c>
      <c r="F102" s="102">
        <v>161015.78</v>
      </c>
      <c r="G102" s="78">
        <v>96.082700000000003</v>
      </c>
      <c r="H102" s="102">
        <v>580.62027999999998</v>
      </c>
      <c r="I102" s="103">
        <v>6.3846153846153848E-4</v>
      </c>
      <c r="J102" s="103">
        <v>1.7534239077445946E-3</v>
      </c>
      <c r="K102" s="103">
        <v>1.3575173674890533E-4</v>
      </c>
    </row>
    <row r="103" spans="2:11">
      <c r="B103" s="99" t="s">
        <v>2006</v>
      </c>
      <c r="C103" s="98">
        <v>6650</v>
      </c>
      <c r="D103" s="79" t="s">
        <v>134</v>
      </c>
      <c r="E103" s="86">
        <v>43466</v>
      </c>
      <c r="F103" s="102">
        <v>586183.97</v>
      </c>
      <c r="G103" s="78">
        <v>133.43350000000001</v>
      </c>
      <c r="H103" s="102">
        <v>2935.46821</v>
      </c>
      <c r="I103" s="103">
        <v>1.7260480249999999E-4</v>
      </c>
      <c r="J103" s="103">
        <v>8.8648645545729658E-3</v>
      </c>
      <c r="K103" s="103">
        <v>6.8632619528670338E-4</v>
      </c>
    </row>
    <row r="104" spans="2:11">
      <c r="B104" s="99" t="s">
        <v>2007</v>
      </c>
      <c r="C104" s="98">
        <v>7035</v>
      </c>
      <c r="D104" s="79" t="s">
        <v>134</v>
      </c>
      <c r="E104" s="86">
        <v>43847</v>
      </c>
      <c r="F104" s="102">
        <v>166268.35999999999</v>
      </c>
      <c r="G104" s="78">
        <v>150.96969999999999</v>
      </c>
      <c r="H104" s="102">
        <v>942.05869999999993</v>
      </c>
      <c r="I104" s="103">
        <v>4.1567089999999996E-4</v>
      </c>
      <c r="J104" s="103">
        <v>2.8449372231345292E-3</v>
      </c>
      <c r="K104" s="103">
        <v>2.2025772962049479E-4</v>
      </c>
    </row>
    <row r="105" spans="2:11">
      <c r="B105" s="99" t="s">
        <v>2008</v>
      </c>
      <c r="C105" s="98">
        <v>7040</v>
      </c>
      <c r="D105" s="79" t="s">
        <v>134</v>
      </c>
      <c r="E105" s="86">
        <v>43891</v>
      </c>
      <c r="F105" s="102">
        <v>50655.98</v>
      </c>
      <c r="G105" s="78">
        <v>134.35130000000001</v>
      </c>
      <c r="H105" s="102">
        <v>255.41776999999999</v>
      </c>
      <c r="I105" s="103">
        <v>1.582999375E-4</v>
      </c>
      <c r="J105" s="103">
        <v>7.7133996143023134E-4</v>
      </c>
      <c r="K105" s="103">
        <v>5.9717869093433062E-5</v>
      </c>
    </row>
    <row r="106" spans="2:11">
      <c r="B106" s="99" t="s">
        <v>2009</v>
      </c>
      <c r="C106" s="98">
        <v>84032</v>
      </c>
      <c r="D106" s="79" t="s">
        <v>132</v>
      </c>
      <c r="E106" s="86">
        <v>44314</v>
      </c>
      <c r="F106" s="102">
        <v>187883.39</v>
      </c>
      <c r="G106" s="78">
        <v>100</v>
      </c>
      <c r="H106" s="102">
        <v>661.16165999999998</v>
      </c>
      <c r="I106" s="103">
        <v>2.8395976812634611E-3</v>
      </c>
      <c r="J106" s="103">
        <v>1.9966520313897803E-3</v>
      </c>
      <c r="K106" s="103">
        <v>1.5458268804663394E-4</v>
      </c>
    </row>
    <row r="107" spans="2:11">
      <c r="B107" s="99" t="s">
        <v>2010</v>
      </c>
      <c r="C107" s="98">
        <v>8314</v>
      </c>
      <c r="D107" s="79" t="s">
        <v>132</v>
      </c>
      <c r="E107" s="86">
        <v>44264</v>
      </c>
      <c r="F107" s="102">
        <v>154145.51999999999</v>
      </c>
      <c r="G107" s="78">
        <v>100.64239999999999</v>
      </c>
      <c r="H107" s="102">
        <v>545.92269999999996</v>
      </c>
      <c r="I107" s="103">
        <v>6.5900645937777775E-4</v>
      </c>
      <c r="J107" s="103">
        <v>1.6486401645503666E-3</v>
      </c>
      <c r="K107" s="103">
        <v>1.2763928028082592E-4</v>
      </c>
    </row>
    <row r="108" spans="2:11">
      <c r="B108" s="99" t="s">
        <v>2011</v>
      </c>
      <c r="C108" s="98">
        <v>84035</v>
      </c>
      <c r="D108" s="79" t="s">
        <v>132</v>
      </c>
      <c r="E108" s="86">
        <v>44314</v>
      </c>
      <c r="F108" s="102">
        <v>102562.01</v>
      </c>
      <c r="G108" s="78">
        <v>100</v>
      </c>
      <c r="H108" s="102">
        <v>360.91571000000005</v>
      </c>
      <c r="I108" s="103">
        <v>1.6327686667264904E-3</v>
      </c>
      <c r="J108" s="103">
        <v>1.0899347756068991E-3</v>
      </c>
      <c r="K108" s="103">
        <v>8.4383780829123413E-5</v>
      </c>
    </row>
    <row r="109" spans="2:11">
      <c r="B109" s="99" t="s">
        <v>2012</v>
      </c>
      <c r="C109" s="98">
        <v>7032</v>
      </c>
      <c r="D109" s="79" t="s">
        <v>132</v>
      </c>
      <c r="E109" s="86">
        <v>43853</v>
      </c>
      <c r="F109" s="102">
        <v>137276.16</v>
      </c>
      <c r="G109" s="78">
        <v>80.963899999999995</v>
      </c>
      <c r="H109" s="102">
        <v>391.11619999999999</v>
      </c>
      <c r="I109" s="103">
        <v>2.5142153846153848E-4</v>
      </c>
      <c r="J109" s="103">
        <v>1.1811376891386165E-3</v>
      </c>
      <c r="K109" s="103">
        <v>9.1444796624451721E-5</v>
      </c>
    </row>
    <row r="110" spans="2:11">
      <c r="B110" s="99" t="s">
        <v>2013</v>
      </c>
      <c r="C110" s="98">
        <v>8337</v>
      </c>
      <c r="D110" s="79" t="s">
        <v>132</v>
      </c>
      <c r="E110" s="86">
        <v>44470</v>
      </c>
      <c r="F110" s="102">
        <v>402407.43275899999</v>
      </c>
      <c r="G110" s="78">
        <v>123.79989999999999</v>
      </c>
      <c r="H110" s="102">
        <v>1753.0954180370002</v>
      </c>
      <c r="I110" s="103">
        <v>7.8155682193026515E-4</v>
      </c>
      <c r="J110" s="103">
        <v>5.2941991942540836E-3</v>
      </c>
      <c r="K110" s="103">
        <v>4.0988190713054496E-4</v>
      </c>
    </row>
    <row r="111" spans="2:11">
      <c r="B111" s="99" t="s">
        <v>2014</v>
      </c>
      <c r="C111" s="98">
        <v>8111</v>
      </c>
      <c r="D111" s="79" t="s">
        <v>132</v>
      </c>
      <c r="E111" s="86">
        <v>44377</v>
      </c>
      <c r="F111" s="102">
        <v>208418</v>
      </c>
      <c r="G111" s="78">
        <v>100.12690000000001</v>
      </c>
      <c r="H111" s="102">
        <v>734.35364000000004</v>
      </c>
      <c r="I111" s="103">
        <v>2.0333463414634145E-4</v>
      </c>
      <c r="J111" s="103">
        <v>2.2176855915457643E-3</v>
      </c>
      <c r="K111" s="103">
        <v>1.7169531525471415E-4</v>
      </c>
    </row>
    <row r="112" spans="2:11">
      <c r="B112" s="99" t="s">
        <v>2015</v>
      </c>
      <c r="C112" s="98">
        <v>9237</v>
      </c>
      <c r="D112" s="79" t="s">
        <v>132</v>
      </c>
      <c r="E112" s="86">
        <v>44712</v>
      </c>
      <c r="F112" s="102">
        <v>327300.09000000003</v>
      </c>
      <c r="G112" s="78">
        <v>98.955399999999997</v>
      </c>
      <c r="H112" s="102">
        <v>1139.7376200000001</v>
      </c>
      <c r="I112" s="103">
        <v>2.4056402597402599E-4</v>
      </c>
      <c r="J112" s="103">
        <v>3.4419107638884471E-3</v>
      </c>
      <c r="K112" s="103">
        <v>2.6647598556678716E-4</v>
      </c>
    </row>
    <row r="113" spans="2:11">
      <c r="B113" s="99" t="s">
        <v>2016</v>
      </c>
      <c r="C113" s="98">
        <v>6648</v>
      </c>
      <c r="D113" s="79" t="s">
        <v>132</v>
      </c>
      <c r="E113" s="86">
        <v>43466</v>
      </c>
      <c r="F113" s="102">
        <v>936001.87</v>
      </c>
      <c r="G113" s="78">
        <v>117.6467</v>
      </c>
      <c r="H113" s="102">
        <v>3875.0359199999998</v>
      </c>
      <c r="I113" s="103">
        <v>1.5159900714285714E-4</v>
      </c>
      <c r="J113" s="103">
        <v>1.1702279199577855E-2</v>
      </c>
      <c r="K113" s="103">
        <v>9.0600151979602255E-4</v>
      </c>
    </row>
    <row r="114" spans="2:11">
      <c r="B114" s="99" t="s">
        <v>2017</v>
      </c>
      <c r="C114" s="98">
        <v>6665</v>
      </c>
      <c r="D114" s="79" t="s">
        <v>132</v>
      </c>
      <c r="E114" s="86">
        <v>43586</v>
      </c>
      <c r="F114" s="102">
        <v>131927.62</v>
      </c>
      <c r="G114" s="78">
        <v>204.38380000000001</v>
      </c>
      <c r="H114" s="102">
        <v>948.85851000000002</v>
      </c>
      <c r="I114" s="103">
        <v>3.3560815939278938E-4</v>
      </c>
      <c r="J114" s="103">
        <v>2.8654720715248073E-3</v>
      </c>
      <c r="K114" s="103">
        <v>2.2184755699797219E-4</v>
      </c>
    </row>
    <row r="115" spans="2:11">
      <c r="B115" s="99" t="s">
        <v>2018</v>
      </c>
      <c r="C115" s="98">
        <v>7016</v>
      </c>
      <c r="D115" s="79" t="s">
        <v>132</v>
      </c>
      <c r="E115" s="86">
        <v>43627</v>
      </c>
      <c r="F115" s="102">
        <v>125858.27</v>
      </c>
      <c r="G115" s="78">
        <v>81.7239</v>
      </c>
      <c r="H115" s="102">
        <v>361.95128999999997</v>
      </c>
      <c r="I115" s="103">
        <v>6.4023714932126704E-4</v>
      </c>
      <c r="J115" s="103">
        <v>1.0930621392091179E-3</v>
      </c>
      <c r="K115" s="103">
        <v>8.4625904276038527E-5</v>
      </c>
    </row>
    <row r="116" spans="2:11">
      <c r="B116" s="99" t="s">
        <v>2019</v>
      </c>
      <c r="C116" s="98">
        <v>7042</v>
      </c>
      <c r="D116" s="79" t="s">
        <v>132</v>
      </c>
      <c r="E116" s="86">
        <v>43558</v>
      </c>
      <c r="F116" s="102">
        <v>203182.78</v>
      </c>
      <c r="G116" s="78">
        <v>102.0005</v>
      </c>
      <c r="H116" s="102">
        <v>729.30376999999999</v>
      </c>
      <c r="I116" s="103">
        <v>1.0473707765944486E-3</v>
      </c>
      <c r="J116" s="103">
        <v>2.2024354132553982E-3</v>
      </c>
      <c r="K116" s="103">
        <v>1.705146320328739E-4</v>
      </c>
    </row>
    <row r="117" spans="2:11">
      <c r="B117" s="99" t="s">
        <v>2020</v>
      </c>
      <c r="C117" s="98">
        <v>7057</v>
      </c>
      <c r="D117" s="79" t="s">
        <v>132</v>
      </c>
      <c r="E117" s="86">
        <v>43917</v>
      </c>
      <c r="F117" s="102">
        <v>32928.019999999997</v>
      </c>
      <c r="G117" s="78">
        <v>113.1194</v>
      </c>
      <c r="H117" s="102">
        <v>131.07564000000002</v>
      </c>
      <c r="I117" s="103">
        <v>5.8360754509803924E-3</v>
      </c>
      <c r="J117" s="103">
        <v>3.9583729472715583E-4</v>
      </c>
      <c r="K117" s="103">
        <v>3.0646097610428439E-5</v>
      </c>
    </row>
    <row r="118" spans="2:11">
      <c r="B118" s="99" t="s">
        <v>2021</v>
      </c>
      <c r="C118" s="98">
        <v>87954</v>
      </c>
      <c r="D118" s="79" t="s">
        <v>134</v>
      </c>
      <c r="E118" s="86">
        <v>44837</v>
      </c>
      <c r="F118" s="102">
        <v>61375.63</v>
      </c>
      <c r="G118" s="78">
        <v>100</v>
      </c>
      <c r="H118" s="102">
        <v>230.34275</v>
      </c>
      <c r="I118" s="103">
        <v>1.6114624950283566E-4</v>
      </c>
      <c r="J118" s="103">
        <v>6.9561553176481579E-4</v>
      </c>
      <c r="K118" s="103">
        <v>5.3855212153490256E-5</v>
      </c>
    </row>
    <row r="119" spans="2:11">
      <c r="B119" s="99" t="s">
        <v>2022</v>
      </c>
      <c r="C119" s="98">
        <v>87953</v>
      </c>
      <c r="D119" s="79" t="s">
        <v>134</v>
      </c>
      <c r="E119" s="86">
        <v>44792</v>
      </c>
      <c r="F119" s="102">
        <v>82979.850000000006</v>
      </c>
      <c r="G119" s="78">
        <v>100</v>
      </c>
      <c r="H119" s="102">
        <v>311.42339000000004</v>
      </c>
      <c r="I119" s="103">
        <v>2.4715574364038483E-4</v>
      </c>
      <c r="J119" s="103">
        <v>9.4047217478671085E-4</v>
      </c>
      <c r="K119" s="103">
        <v>7.2812244961081428E-5</v>
      </c>
    </row>
    <row r="120" spans="2:11">
      <c r="B120" s="99" t="s">
        <v>2023</v>
      </c>
      <c r="C120" s="98">
        <v>5237</v>
      </c>
      <c r="D120" s="79" t="s">
        <v>132</v>
      </c>
      <c r="E120" s="86">
        <v>43007</v>
      </c>
      <c r="F120" s="102">
        <v>831157.61</v>
      </c>
      <c r="G120" s="78">
        <v>40.684100000000001</v>
      </c>
      <c r="H120" s="102">
        <v>1189.9463000000001</v>
      </c>
      <c r="I120" s="103">
        <v>5.2147499999999998E-4</v>
      </c>
      <c r="J120" s="103">
        <v>3.59353671103638E-3</v>
      </c>
      <c r="K120" s="103">
        <v>2.7821500975290416E-4</v>
      </c>
    </row>
    <row r="121" spans="2:11">
      <c r="B121" s="99" t="s">
        <v>2024</v>
      </c>
      <c r="C121" s="98">
        <v>87342</v>
      </c>
      <c r="D121" s="79" t="s">
        <v>132</v>
      </c>
      <c r="E121" s="86">
        <v>44421</v>
      </c>
      <c r="F121" s="102">
        <v>46877.06</v>
      </c>
      <c r="G121" s="78">
        <v>100</v>
      </c>
      <c r="H121" s="102">
        <v>164.96036999999998</v>
      </c>
      <c r="I121" s="103">
        <v>2.5274397540712745E-4</v>
      </c>
      <c r="J121" s="103">
        <v>4.9816629999281832E-4</v>
      </c>
      <c r="K121" s="103">
        <v>3.8568505947194988E-5</v>
      </c>
    </row>
    <row r="122" spans="2:11">
      <c r="B122" s="99" t="s">
        <v>2025</v>
      </c>
      <c r="C122" s="98">
        <v>8409</v>
      </c>
      <c r="D122" s="79" t="s">
        <v>135</v>
      </c>
      <c r="E122" s="86">
        <v>44644</v>
      </c>
      <c r="F122" s="102">
        <v>1002166.585599</v>
      </c>
      <c r="G122" s="78">
        <v>101.9517</v>
      </c>
      <c r="H122" s="102">
        <v>4329.6655498999999</v>
      </c>
      <c r="I122" s="103">
        <v>1.793105459045357E-3</v>
      </c>
      <c r="J122" s="103">
        <v>1.3075222049999368E-2</v>
      </c>
      <c r="K122" s="103">
        <v>1.0122960533531988E-3</v>
      </c>
    </row>
    <row r="123" spans="2:11">
      <c r="B123" s="99" t="s">
        <v>2026</v>
      </c>
      <c r="C123" s="98">
        <v>8329</v>
      </c>
      <c r="D123" s="79" t="s">
        <v>132</v>
      </c>
      <c r="E123" s="86">
        <v>43810</v>
      </c>
      <c r="F123" s="102">
        <v>806419.09</v>
      </c>
      <c r="G123" s="78">
        <v>109.2992</v>
      </c>
      <c r="H123" s="102">
        <v>3101.6804099999999</v>
      </c>
      <c r="I123" s="103">
        <v>9.8792079435714285E-5</v>
      </c>
      <c r="J123" s="103">
        <v>9.3668112747922905E-3</v>
      </c>
      <c r="K123" s="103">
        <v>7.251873849421119E-4</v>
      </c>
    </row>
    <row r="124" spans="2:11">
      <c r="B124" s="99" t="s">
        <v>2027</v>
      </c>
      <c r="C124" s="98">
        <v>5290</v>
      </c>
      <c r="D124" s="79" t="s">
        <v>132</v>
      </c>
      <c r="E124" s="86">
        <v>42359</v>
      </c>
      <c r="F124" s="102">
        <v>184868.7</v>
      </c>
      <c r="G124" s="78">
        <v>57.8476</v>
      </c>
      <c r="H124" s="102">
        <v>376.32928000000004</v>
      </c>
      <c r="I124" s="103">
        <v>3.9099238867971409E-5</v>
      </c>
      <c r="J124" s="103">
        <v>1.1364824472481563E-3</v>
      </c>
      <c r="K124" s="103">
        <v>8.7987545577059573E-5</v>
      </c>
    </row>
    <row r="125" spans="2:11">
      <c r="B125" s="99" t="s">
        <v>2028</v>
      </c>
      <c r="C125" s="98">
        <v>8278</v>
      </c>
      <c r="D125" s="79" t="s">
        <v>132</v>
      </c>
      <c r="E125" s="86">
        <v>44256</v>
      </c>
      <c r="F125" s="102">
        <v>170028.39</v>
      </c>
      <c r="G125" s="78">
        <v>106.9448</v>
      </c>
      <c r="H125" s="102">
        <v>639.88271999999995</v>
      </c>
      <c r="I125" s="103">
        <v>6.801135876E-4</v>
      </c>
      <c r="J125" s="103">
        <v>1.9323914407547739E-3</v>
      </c>
      <c r="K125" s="103">
        <v>1.4960757236315186E-4</v>
      </c>
    </row>
    <row r="126" spans="2:11">
      <c r="B126" s="99" t="s">
        <v>2029</v>
      </c>
      <c r="C126" s="98">
        <v>8413</v>
      </c>
      <c r="D126" s="79" t="s">
        <v>134</v>
      </c>
      <c r="E126" s="86">
        <v>44661</v>
      </c>
      <c r="F126" s="102">
        <v>60139.13</v>
      </c>
      <c r="G126" s="78">
        <v>147.36240000000001</v>
      </c>
      <c r="H126" s="102">
        <v>332.60012999999998</v>
      </c>
      <c r="I126" s="103">
        <v>3.9885033333333334E-4</v>
      </c>
      <c r="J126" s="103">
        <v>1.0044241301061E-3</v>
      </c>
      <c r="K126" s="103">
        <v>7.7763465806622692E-5</v>
      </c>
    </row>
    <row r="127" spans="2:11">
      <c r="B127" s="99" t="s">
        <v>2030</v>
      </c>
      <c r="C127" s="98">
        <v>7053</v>
      </c>
      <c r="D127" s="79" t="s">
        <v>139</v>
      </c>
      <c r="E127" s="86">
        <v>43096</v>
      </c>
      <c r="F127" s="102">
        <v>4703321.09</v>
      </c>
      <c r="G127" s="78">
        <v>50.495600000000003</v>
      </c>
      <c r="H127" s="102">
        <v>1198.6474599999999</v>
      </c>
      <c r="I127" s="103">
        <v>2.4770955755493618E-4</v>
      </c>
      <c r="J127" s="103">
        <v>3.6198134748605965E-3</v>
      </c>
      <c r="K127" s="103">
        <v>2.8024938165209116E-4</v>
      </c>
    </row>
    <row r="128" spans="2:11">
      <c r="B128" s="99" t="s">
        <v>2031</v>
      </c>
      <c r="C128" s="98">
        <v>8281</v>
      </c>
      <c r="D128" s="79" t="s">
        <v>134</v>
      </c>
      <c r="E128" s="86">
        <v>44302</v>
      </c>
      <c r="F128" s="102">
        <v>760258.6</v>
      </c>
      <c r="G128" s="78">
        <v>159.63059999999999</v>
      </c>
      <c r="H128" s="102">
        <v>4554.6609200000003</v>
      </c>
      <c r="I128" s="103">
        <v>3.9063517571428569E-4</v>
      </c>
      <c r="J128" s="103">
        <v>1.3754688948856543E-2</v>
      </c>
      <c r="K128" s="103">
        <v>1.0649010230789166E-3</v>
      </c>
    </row>
    <row r="129" spans="2:11">
      <c r="B129" s="99" t="s">
        <v>2032</v>
      </c>
      <c r="C129" s="98">
        <v>8327</v>
      </c>
      <c r="D129" s="79" t="s">
        <v>132</v>
      </c>
      <c r="E129" s="86">
        <v>44427</v>
      </c>
      <c r="F129" s="102">
        <v>24936.16</v>
      </c>
      <c r="G129" s="78">
        <v>171.32490000000001</v>
      </c>
      <c r="H129" s="102">
        <v>150.3382</v>
      </c>
      <c r="I129" s="103">
        <v>1.5112825575757576E-4</v>
      </c>
      <c r="J129" s="103">
        <v>4.5400858910282712E-4</v>
      </c>
      <c r="K129" s="103">
        <v>3.5149774220260241E-5</v>
      </c>
    </row>
    <row r="130" spans="2:11">
      <c r="B130" s="99" t="s">
        <v>2033</v>
      </c>
      <c r="C130" s="98">
        <v>5332</v>
      </c>
      <c r="D130" s="79" t="s">
        <v>132</v>
      </c>
      <c r="E130" s="86">
        <v>43318</v>
      </c>
      <c r="F130" s="102">
        <v>128346.27</v>
      </c>
      <c r="G130" s="78">
        <v>105.5604</v>
      </c>
      <c r="H130" s="102">
        <v>476.76410999999996</v>
      </c>
      <c r="I130" s="103">
        <v>6.1931151851851853E-5</v>
      </c>
      <c r="J130" s="103">
        <v>1.4397870994595188E-3</v>
      </c>
      <c r="K130" s="103">
        <v>1.1146967851699246E-4</v>
      </c>
    </row>
    <row r="131" spans="2:11">
      <c r="B131" s="99" t="s">
        <v>2034</v>
      </c>
      <c r="C131" s="98">
        <v>5294</v>
      </c>
      <c r="D131" s="79" t="s">
        <v>135</v>
      </c>
      <c r="E131" s="86">
        <v>42646</v>
      </c>
      <c r="F131" s="102">
        <v>179409.3</v>
      </c>
      <c r="G131" s="78">
        <v>51.252400000000002</v>
      </c>
      <c r="H131" s="102">
        <v>389.65396999999996</v>
      </c>
      <c r="I131" s="103">
        <v>2.9901548333333334E-4</v>
      </c>
      <c r="J131" s="103">
        <v>1.176721878790722E-3</v>
      </c>
      <c r="K131" s="103">
        <v>9.110292041229744E-5</v>
      </c>
    </row>
    <row r="132" spans="2:11">
      <c r="B132" s="99" t="s">
        <v>2035</v>
      </c>
      <c r="C132" s="98">
        <v>8323</v>
      </c>
      <c r="D132" s="79" t="s">
        <v>132</v>
      </c>
      <c r="E132" s="86">
        <v>44406</v>
      </c>
      <c r="F132" s="102">
        <v>1120337.9199999999</v>
      </c>
      <c r="G132" s="78">
        <v>96.047300000000007</v>
      </c>
      <c r="H132" s="102">
        <v>3786.6351600000003</v>
      </c>
      <c r="I132" s="103">
        <v>7.4205524341463408E-5</v>
      </c>
      <c r="J132" s="103">
        <v>1.143531641617871E-2</v>
      </c>
      <c r="K132" s="103">
        <v>8.8533300869971182E-4</v>
      </c>
    </row>
    <row r="133" spans="2:11">
      <c r="B133" s="99" t="s">
        <v>2036</v>
      </c>
      <c r="C133" s="98">
        <v>7060</v>
      </c>
      <c r="D133" s="79" t="s">
        <v>134</v>
      </c>
      <c r="E133" s="86">
        <v>44197</v>
      </c>
      <c r="F133" s="102">
        <v>806808.98</v>
      </c>
      <c r="G133" s="78">
        <v>115.27070000000001</v>
      </c>
      <c r="H133" s="102">
        <v>3490.3438999999998</v>
      </c>
      <c r="I133" s="103">
        <v>6.6921405855855859E-5</v>
      </c>
      <c r="J133" s="103">
        <v>1.0540541988148447E-2</v>
      </c>
      <c r="K133" s="103">
        <v>8.1605872649840542E-4</v>
      </c>
    </row>
    <row r="134" spans="2:11">
      <c r="B134" s="99" t="s">
        <v>2037</v>
      </c>
      <c r="C134" s="98">
        <v>8313</v>
      </c>
      <c r="D134" s="79" t="s">
        <v>132</v>
      </c>
      <c r="E134" s="86">
        <v>44357</v>
      </c>
      <c r="F134" s="102">
        <v>46805.49</v>
      </c>
      <c r="G134" s="78">
        <v>102.2286</v>
      </c>
      <c r="H134" s="102">
        <v>168.37922</v>
      </c>
      <c r="I134" s="103">
        <v>3.3495809019607843E-3</v>
      </c>
      <c r="J134" s="103">
        <v>5.084909364781175E-4</v>
      </c>
      <c r="K134" s="103">
        <v>3.9367849065530433E-5</v>
      </c>
    </row>
    <row r="135" spans="2:11">
      <c r="B135" s="99" t="s">
        <v>2038</v>
      </c>
      <c r="C135" s="98">
        <v>6657</v>
      </c>
      <c r="D135" s="79" t="s">
        <v>132</v>
      </c>
      <c r="E135" s="86">
        <v>42916</v>
      </c>
      <c r="F135" s="102">
        <v>78005.63</v>
      </c>
      <c r="G135" s="78">
        <v>95.878399999999999</v>
      </c>
      <c r="H135" s="102">
        <v>263.18795</v>
      </c>
      <c r="I135" s="103">
        <v>3.3482412774318362E-3</v>
      </c>
      <c r="J135" s="103">
        <v>7.9480524476390835E-4</v>
      </c>
      <c r="K135" s="103">
        <v>6.1534573514869409E-5</v>
      </c>
    </row>
    <row r="136" spans="2:11">
      <c r="B136" s="99" t="s">
        <v>2039</v>
      </c>
      <c r="C136" s="98">
        <v>7009</v>
      </c>
      <c r="D136" s="79" t="s">
        <v>132</v>
      </c>
      <c r="E136" s="86">
        <v>42916</v>
      </c>
      <c r="F136" s="102">
        <v>53877.78</v>
      </c>
      <c r="G136" s="78">
        <v>98.380700000000004</v>
      </c>
      <c r="H136" s="102">
        <v>186.52576000000002</v>
      </c>
      <c r="I136" s="103">
        <v>3.3482416547571908E-3</v>
      </c>
      <c r="J136" s="103">
        <v>5.6329194528691011E-4</v>
      </c>
      <c r="K136" s="103">
        <v>4.3610594980267485E-5</v>
      </c>
    </row>
    <row r="137" spans="2:11">
      <c r="B137" s="99" t="s">
        <v>2040</v>
      </c>
      <c r="C137" s="98">
        <v>7987</v>
      </c>
      <c r="D137" s="79" t="s">
        <v>132</v>
      </c>
      <c r="E137" s="86">
        <v>42916</v>
      </c>
      <c r="F137" s="102">
        <v>63111.89</v>
      </c>
      <c r="G137" s="78">
        <v>99.990200000000002</v>
      </c>
      <c r="H137" s="102">
        <v>222.06898999999999</v>
      </c>
      <c r="I137" s="103">
        <v>3.3482678361426892E-3</v>
      </c>
      <c r="J137" s="103">
        <v>6.7062947962254313E-4</v>
      </c>
      <c r="K137" s="103">
        <v>5.1920768373049748E-5</v>
      </c>
    </row>
    <row r="138" spans="2:11">
      <c r="B138" s="99" t="s">
        <v>2041</v>
      </c>
      <c r="C138" s="98">
        <v>7988</v>
      </c>
      <c r="D138" s="79" t="s">
        <v>132</v>
      </c>
      <c r="E138" s="86">
        <v>42916</v>
      </c>
      <c r="F138" s="102">
        <v>63070.25</v>
      </c>
      <c r="G138" s="78">
        <v>0.81669999999999998</v>
      </c>
      <c r="H138" s="102">
        <v>1.8126</v>
      </c>
      <c r="I138" s="103">
        <v>3.3482678361426892E-3</v>
      </c>
      <c r="J138" s="103">
        <v>5.4738979754166565E-6</v>
      </c>
      <c r="K138" s="103">
        <v>4.2379435666812364E-7</v>
      </c>
    </row>
    <row r="139" spans="2:11">
      <c r="B139" s="99" t="s">
        <v>2042</v>
      </c>
      <c r="C139" s="98">
        <v>8271</v>
      </c>
      <c r="D139" s="79" t="s">
        <v>132</v>
      </c>
      <c r="E139" s="86">
        <v>42916</v>
      </c>
      <c r="F139" s="102">
        <v>38786.239999999998</v>
      </c>
      <c r="G139" s="78">
        <v>108.1523</v>
      </c>
      <c r="H139" s="102">
        <v>147.61574999999999</v>
      </c>
      <c r="I139" s="103">
        <v>3.3482413333333337E-3</v>
      </c>
      <c r="J139" s="103">
        <v>4.4578702144136117E-4</v>
      </c>
      <c r="K139" s="103">
        <v>3.4513252678656386E-5</v>
      </c>
    </row>
    <row r="140" spans="2:11">
      <c r="B140" s="99" t="s">
        <v>2043</v>
      </c>
      <c r="C140" s="98">
        <v>7999</v>
      </c>
      <c r="D140" s="79" t="s">
        <v>134</v>
      </c>
      <c r="E140" s="86">
        <v>44228</v>
      </c>
      <c r="F140" s="102">
        <v>933729.64</v>
      </c>
      <c r="G140" s="78">
        <v>103.43089999999999</v>
      </c>
      <c r="H140" s="102">
        <v>3624.51593</v>
      </c>
      <c r="I140" s="103">
        <v>1.755982886792453E-3</v>
      </c>
      <c r="J140" s="103">
        <v>1.0945730117561746E-2</v>
      </c>
      <c r="K140" s="103">
        <v>8.4742877457117728E-4</v>
      </c>
    </row>
    <row r="141" spans="2:11">
      <c r="B141" s="99" t="s">
        <v>2044</v>
      </c>
      <c r="C141" s="98">
        <v>87957</v>
      </c>
      <c r="D141" s="79" t="s">
        <v>134</v>
      </c>
      <c r="E141" s="86">
        <v>44895</v>
      </c>
      <c r="F141" s="102">
        <v>153193.57999999999</v>
      </c>
      <c r="G141" s="78">
        <v>100</v>
      </c>
      <c r="H141" s="102">
        <v>574.93550000000005</v>
      </c>
      <c r="I141" s="103">
        <v>2.5801495909031394E-4</v>
      </c>
      <c r="J141" s="103">
        <v>1.7362563552053203E-3</v>
      </c>
      <c r="K141" s="103">
        <v>1.3442260859989298E-4</v>
      </c>
    </row>
    <row r="142" spans="2:11">
      <c r="B142" s="99" t="s">
        <v>2045</v>
      </c>
      <c r="C142" s="98">
        <v>7991</v>
      </c>
      <c r="D142" s="79" t="s">
        <v>132</v>
      </c>
      <c r="E142" s="86">
        <v>44105</v>
      </c>
      <c r="F142" s="102">
        <v>972545.37</v>
      </c>
      <c r="G142" s="78">
        <v>109.4187</v>
      </c>
      <c r="H142" s="102">
        <v>3744.7315400000002</v>
      </c>
      <c r="I142" s="103">
        <v>1.9218043194444445E-4</v>
      </c>
      <c r="J142" s="103">
        <v>1.1308771044513352E-2</v>
      </c>
      <c r="K142" s="103">
        <v>8.7553574638041048E-4</v>
      </c>
    </row>
    <row r="143" spans="2:11">
      <c r="B143" s="99" t="s">
        <v>2046</v>
      </c>
      <c r="C143" s="98">
        <v>9229</v>
      </c>
      <c r="D143" s="79" t="s">
        <v>132</v>
      </c>
      <c r="E143" s="86">
        <v>44735</v>
      </c>
      <c r="F143" s="102">
        <v>125140.29</v>
      </c>
      <c r="G143" s="78">
        <v>99.527100000000004</v>
      </c>
      <c r="H143" s="102">
        <v>438.28616999999997</v>
      </c>
      <c r="I143" s="103">
        <v>8.3339157533333333E-4</v>
      </c>
      <c r="J143" s="103">
        <v>1.3235869902990843E-3</v>
      </c>
      <c r="K143" s="103">
        <v>1.0247335620196726E-4</v>
      </c>
    </row>
    <row r="144" spans="2:11">
      <c r="B144" s="99" t="s">
        <v>2047</v>
      </c>
      <c r="C144" s="98">
        <v>7027</v>
      </c>
      <c r="D144" s="79" t="s">
        <v>135</v>
      </c>
      <c r="E144" s="86">
        <v>43738</v>
      </c>
      <c r="F144" s="102">
        <v>785176.21</v>
      </c>
      <c r="G144" s="78">
        <v>95.965100000000007</v>
      </c>
      <c r="H144" s="102">
        <v>3193.0109600000001</v>
      </c>
      <c r="I144" s="103">
        <v>3.2715675416666667E-4</v>
      </c>
      <c r="J144" s="103">
        <v>9.6426217750343133E-3</v>
      </c>
      <c r="K144" s="103">
        <v>7.4654089464165727E-4</v>
      </c>
    </row>
    <row r="145" spans="2:11">
      <c r="B145" s="99" t="s">
        <v>2048</v>
      </c>
      <c r="C145" s="98">
        <v>9246</v>
      </c>
      <c r="D145" s="79" t="s">
        <v>134</v>
      </c>
      <c r="E145" s="86">
        <v>44816</v>
      </c>
      <c r="F145" s="102">
        <v>1386040.71</v>
      </c>
      <c r="G145" s="78">
        <v>101.0787</v>
      </c>
      <c r="H145" s="102">
        <v>5257.9227099999998</v>
      </c>
      <c r="I145" s="103">
        <v>8.5130397727272724E-4</v>
      </c>
      <c r="J145" s="103">
        <v>1.5878479795413361E-2</v>
      </c>
      <c r="K145" s="103">
        <v>1.2293269184018357E-3</v>
      </c>
    </row>
    <row r="146" spans="2:11">
      <c r="B146" s="99" t="s">
        <v>2049</v>
      </c>
      <c r="C146" s="98">
        <v>9245</v>
      </c>
      <c r="D146" s="79" t="s">
        <v>132</v>
      </c>
      <c r="E146" s="86">
        <v>44816</v>
      </c>
      <c r="F146" s="102">
        <v>129298.88</v>
      </c>
      <c r="G146" s="78">
        <v>102.8746</v>
      </c>
      <c r="H146" s="102">
        <v>468.08228000000003</v>
      </c>
      <c r="I146" s="103">
        <v>9.1378749999999995E-4</v>
      </c>
      <c r="J146" s="103">
        <v>1.4135687105927468E-3</v>
      </c>
      <c r="K146" s="103">
        <v>1.0943982606220266E-4</v>
      </c>
    </row>
    <row r="147" spans="2:11">
      <c r="B147" s="99" t="s">
        <v>2050</v>
      </c>
      <c r="C147" s="98">
        <v>8412</v>
      </c>
      <c r="D147" s="79" t="s">
        <v>134</v>
      </c>
      <c r="E147" s="86">
        <v>44440</v>
      </c>
      <c r="F147" s="102">
        <v>242767.94</v>
      </c>
      <c r="G147" s="78">
        <v>99.973600000000005</v>
      </c>
      <c r="H147" s="102">
        <v>910.86755000000005</v>
      </c>
      <c r="I147" s="103">
        <v>8.2294214440677962E-4</v>
      </c>
      <c r="J147" s="103">
        <v>2.7507426005835434E-3</v>
      </c>
      <c r="K147" s="103">
        <v>2.1296509288432086E-4</v>
      </c>
    </row>
    <row r="148" spans="2:11">
      <c r="B148" s="99" t="s">
        <v>2051</v>
      </c>
      <c r="C148" s="98">
        <v>7018</v>
      </c>
      <c r="D148" s="79" t="s">
        <v>132</v>
      </c>
      <c r="E148" s="86">
        <v>43525</v>
      </c>
      <c r="F148" s="102">
        <v>1255207.3500000001</v>
      </c>
      <c r="G148" s="78">
        <v>108.2933</v>
      </c>
      <c r="H148" s="102">
        <v>4783.3959100000002</v>
      </c>
      <c r="I148" s="103">
        <v>7.7701568636363643E-5</v>
      </c>
      <c r="J148" s="103">
        <v>1.4445449182039787E-2</v>
      </c>
      <c r="K148" s="103">
        <v>1.1183803334256781E-3</v>
      </c>
    </row>
    <row r="149" spans="2:11">
      <c r="B149" s="99" t="s">
        <v>2052</v>
      </c>
      <c r="C149" s="98">
        <v>8287</v>
      </c>
      <c r="D149" s="79" t="s">
        <v>132</v>
      </c>
      <c r="E149" s="86">
        <v>43800</v>
      </c>
      <c r="F149" s="102">
        <v>294237.58</v>
      </c>
      <c r="G149" s="78">
        <v>213.8672</v>
      </c>
      <c r="H149" s="102">
        <v>2214.42812</v>
      </c>
      <c r="I149" s="103">
        <v>2.2439488636363638E-3</v>
      </c>
      <c r="J149" s="103">
        <v>6.6873847527163816E-3</v>
      </c>
      <c r="K149" s="103">
        <v>5.177436502831306E-4</v>
      </c>
    </row>
    <row r="150" spans="2:11">
      <c r="B150" s="99" t="s">
        <v>2053</v>
      </c>
      <c r="C150" s="98">
        <v>1181106</v>
      </c>
      <c r="D150" s="79" t="s">
        <v>132</v>
      </c>
      <c r="E150" s="86">
        <v>44287</v>
      </c>
      <c r="F150" s="102">
        <v>393924.94</v>
      </c>
      <c r="G150" s="78">
        <v>123.11279999999999</v>
      </c>
      <c r="H150" s="102">
        <v>1706.61653</v>
      </c>
      <c r="I150" s="103">
        <v>2.7271635333333336E-3</v>
      </c>
      <c r="J150" s="103">
        <v>5.1538369018976054E-3</v>
      </c>
      <c r="K150" s="103">
        <v>3.9901492574784042E-4</v>
      </c>
    </row>
    <row r="151" spans="2:11">
      <c r="B151" s="99" t="s">
        <v>2054</v>
      </c>
      <c r="C151" s="98">
        <v>62171</v>
      </c>
      <c r="D151" s="79" t="s">
        <v>132</v>
      </c>
      <c r="E151" s="86">
        <v>42549</v>
      </c>
      <c r="F151" s="102">
        <v>15023.24</v>
      </c>
      <c r="G151" s="78">
        <v>100</v>
      </c>
      <c r="H151" s="102">
        <v>52.866769999999995</v>
      </c>
      <c r="I151" s="103">
        <v>3.2246373256986546E-6</v>
      </c>
      <c r="J151" s="103">
        <v>1.5965315307835045E-4</v>
      </c>
      <c r="K151" s="103">
        <v>1.2360498058739742E-5</v>
      </c>
    </row>
    <row r="152" spans="2:11">
      <c r="B152" s="99" t="s">
        <v>2055</v>
      </c>
      <c r="C152" s="98">
        <v>62172</v>
      </c>
      <c r="D152" s="79" t="s">
        <v>132</v>
      </c>
      <c r="E152" s="86">
        <v>42549</v>
      </c>
      <c r="F152" s="102">
        <v>32886.15</v>
      </c>
      <c r="G152" s="78">
        <v>100</v>
      </c>
      <c r="H152" s="102">
        <v>115.72635000000001</v>
      </c>
      <c r="I152" s="103">
        <v>1.4575574711840726E-5</v>
      </c>
      <c r="J152" s="103">
        <v>3.4948374322374458E-4</v>
      </c>
      <c r="K152" s="103">
        <v>2.705736182709926E-5</v>
      </c>
    </row>
    <row r="153" spans="2:11">
      <c r="B153" s="99" t="s">
        <v>2056</v>
      </c>
      <c r="C153" s="98">
        <v>62173</v>
      </c>
      <c r="D153" s="79" t="s">
        <v>132</v>
      </c>
      <c r="E153" s="86">
        <v>42549</v>
      </c>
      <c r="F153" s="102">
        <v>100701.32</v>
      </c>
      <c r="G153" s="78">
        <v>100</v>
      </c>
      <c r="H153" s="102">
        <v>354.36793</v>
      </c>
      <c r="I153" s="103">
        <v>9.3704798802395225E-5</v>
      </c>
      <c r="J153" s="103">
        <v>1.070161036400525E-3</v>
      </c>
      <c r="K153" s="103">
        <v>8.2852879244270475E-5</v>
      </c>
    </row>
    <row r="154" spans="2:11">
      <c r="B154" s="99" t="s">
        <v>2057</v>
      </c>
      <c r="C154" s="98">
        <v>87956</v>
      </c>
      <c r="D154" s="79" t="s">
        <v>134</v>
      </c>
      <c r="E154" s="86">
        <v>44837</v>
      </c>
      <c r="F154" s="102">
        <v>98201.01</v>
      </c>
      <c r="G154" s="78">
        <v>100</v>
      </c>
      <c r="H154" s="102">
        <v>368.54839000000004</v>
      </c>
      <c r="I154" s="103">
        <v>1.2895082276889643E-4</v>
      </c>
      <c r="J154" s="103">
        <v>1.1129848206245551E-3</v>
      </c>
      <c r="K154" s="103">
        <v>8.616833710753765E-5</v>
      </c>
    </row>
    <row r="155" spans="2:11">
      <c r="B155" s="99" t="s">
        <v>2058</v>
      </c>
      <c r="C155" s="98">
        <v>8299</v>
      </c>
      <c r="D155" s="79" t="s">
        <v>135</v>
      </c>
      <c r="E155" s="86">
        <v>44286</v>
      </c>
      <c r="F155" s="102">
        <v>882230.01</v>
      </c>
      <c r="G155" s="78">
        <v>99.711500000000001</v>
      </c>
      <c r="H155" s="102">
        <v>3727.7522300000001</v>
      </c>
      <c r="I155" s="103">
        <v>1.9890282125000001E-3</v>
      </c>
      <c r="J155" s="103">
        <v>1.1257494971119898E-2</v>
      </c>
      <c r="K155" s="103">
        <v>8.7156590429825296E-4</v>
      </c>
    </row>
    <row r="156" spans="2:11">
      <c r="B156" s="99" t="s">
        <v>2059</v>
      </c>
      <c r="C156" s="98">
        <v>5326</v>
      </c>
      <c r="D156" s="79" t="s">
        <v>135</v>
      </c>
      <c r="E156" s="86">
        <v>43220</v>
      </c>
      <c r="F156" s="102">
        <v>529534.23</v>
      </c>
      <c r="G156" s="78">
        <v>91.823800000000006</v>
      </c>
      <c r="H156" s="102">
        <v>2060.4841000000001</v>
      </c>
      <c r="I156" s="103">
        <v>4.3941681538461539E-4</v>
      </c>
      <c r="J156" s="103">
        <v>6.2224868936159175E-3</v>
      </c>
      <c r="K156" s="103">
        <v>4.8175081848416518E-4</v>
      </c>
    </row>
    <row r="157" spans="2:11">
      <c r="B157" s="99" t="s">
        <v>2060</v>
      </c>
      <c r="C157" s="98">
        <v>7036</v>
      </c>
      <c r="D157" s="79" t="s">
        <v>132</v>
      </c>
      <c r="E157" s="86">
        <v>37987</v>
      </c>
      <c r="F157" s="102">
        <v>3251969.42</v>
      </c>
      <c r="G157" s="78">
        <v>120.93770000000001</v>
      </c>
      <c r="H157" s="102">
        <v>13839.72385</v>
      </c>
      <c r="I157" s="103">
        <v>1.5979024526315791E-4</v>
      </c>
      <c r="J157" s="103">
        <v>4.1794790004877312E-2</v>
      </c>
      <c r="K157" s="103">
        <v>3.2357921579362447E-3</v>
      </c>
    </row>
    <row r="158" spans="2:11">
      <c r="B158" s="99" t="s">
        <v>2061</v>
      </c>
      <c r="C158" s="98">
        <v>62174</v>
      </c>
      <c r="D158" s="79" t="s">
        <v>132</v>
      </c>
      <c r="E158" s="86">
        <v>42549</v>
      </c>
      <c r="F158" s="102">
        <v>24139.59</v>
      </c>
      <c r="G158" s="78">
        <v>100</v>
      </c>
      <c r="H158" s="102">
        <v>84.947220000000002</v>
      </c>
      <c r="I158" s="103">
        <v>4.4355108456843175E-5</v>
      </c>
      <c r="J158" s="103">
        <v>2.5653338606160947E-4</v>
      </c>
      <c r="K158" s="103">
        <v>1.9861057293746863E-5</v>
      </c>
    </row>
    <row r="159" spans="2:11">
      <c r="B159" s="99" t="s">
        <v>2062</v>
      </c>
      <c r="C159" s="98">
        <v>5309</v>
      </c>
      <c r="D159" s="79" t="s">
        <v>132</v>
      </c>
      <c r="E159" s="86">
        <v>42795</v>
      </c>
      <c r="F159" s="102">
        <v>350904.07</v>
      </c>
      <c r="G159" s="78">
        <v>112.96040000000001</v>
      </c>
      <c r="H159" s="102">
        <v>1394.87051</v>
      </c>
      <c r="I159" s="103">
        <v>5.2089200000000001E-4</v>
      </c>
      <c r="J159" s="103">
        <v>4.2123904119261832E-3</v>
      </c>
      <c r="K159" s="103">
        <v>3.2612724838397192E-4</v>
      </c>
    </row>
    <row r="160" spans="2:11">
      <c r="B160" s="99" t="s">
        <v>2063</v>
      </c>
      <c r="C160" s="98">
        <v>7046</v>
      </c>
      <c r="D160" s="79" t="s">
        <v>132</v>
      </c>
      <c r="E160" s="86">
        <v>43795</v>
      </c>
      <c r="F160" s="102">
        <v>897954.56</v>
      </c>
      <c r="G160" s="78">
        <v>160.65639999999999</v>
      </c>
      <c r="H160" s="102">
        <v>5076.5849500000004</v>
      </c>
      <c r="I160" s="103">
        <v>1.0357482333333334E-4</v>
      </c>
      <c r="J160" s="103">
        <v>1.5330855169279307E-2</v>
      </c>
      <c r="K160" s="103">
        <v>1.1869293020833767E-3</v>
      </c>
    </row>
    <row r="161" spans="2:11">
      <c r="B161" s="99" t="s">
        <v>2064</v>
      </c>
      <c r="C161" s="98">
        <v>8315</v>
      </c>
      <c r="D161" s="79" t="s">
        <v>132</v>
      </c>
      <c r="E161" s="86">
        <v>44337</v>
      </c>
      <c r="F161" s="102">
        <v>1368449.75</v>
      </c>
      <c r="G161" s="78">
        <v>83.593100000000007</v>
      </c>
      <c r="H161" s="102">
        <v>4025.4881600000003</v>
      </c>
      <c r="I161" s="103">
        <v>2.7281693813157898E-4</v>
      </c>
      <c r="J161" s="103">
        <v>1.2156632179790204E-2</v>
      </c>
      <c r="K161" s="103">
        <v>9.411779571015938E-4</v>
      </c>
    </row>
    <row r="162" spans="2:11">
      <c r="B162" s="99" t="s">
        <v>2065</v>
      </c>
      <c r="C162" s="98">
        <v>62175</v>
      </c>
      <c r="D162" s="79" t="s">
        <v>132</v>
      </c>
      <c r="E162" s="86">
        <v>42549</v>
      </c>
      <c r="F162" s="102">
        <v>85190.96</v>
      </c>
      <c r="G162" s="78">
        <v>100</v>
      </c>
      <c r="H162" s="102">
        <v>299.78697999999997</v>
      </c>
      <c r="I162" s="103">
        <v>6.6111961977186312E-6</v>
      </c>
      <c r="J162" s="103">
        <v>9.0533120538357809E-4</v>
      </c>
      <c r="K162" s="103">
        <v>7.0091597885126137E-5</v>
      </c>
    </row>
    <row r="163" spans="2:11">
      <c r="B163" s="99" t="s">
        <v>2066</v>
      </c>
      <c r="C163" s="98">
        <v>62176</v>
      </c>
      <c r="D163" s="79" t="s">
        <v>132</v>
      </c>
      <c r="E163" s="86">
        <v>42549</v>
      </c>
      <c r="F163" s="102">
        <v>16535.54</v>
      </c>
      <c r="G163" s="78">
        <v>100</v>
      </c>
      <c r="H163" s="102">
        <v>58.188569999999999</v>
      </c>
      <c r="I163" s="103">
        <v>1.1295711665809087E-5</v>
      </c>
      <c r="J163" s="103">
        <v>1.7572453686162993E-4</v>
      </c>
      <c r="K163" s="103">
        <v>1.3604759786267285E-5</v>
      </c>
    </row>
    <row r="164" spans="2:11">
      <c r="B164" s="99" t="s">
        <v>2067</v>
      </c>
      <c r="C164" s="98">
        <v>8296</v>
      </c>
      <c r="D164" s="79" t="s">
        <v>132</v>
      </c>
      <c r="E164" s="86">
        <v>44085</v>
      </c>
      <c r="F164" s="102">
        <v>187497.72</v>
      </c>
      <c r="G164" s="78">
        <v>104.5996</v>
      </c>
      <c r="H164" s="102">
        <v>690.15286000000003</v>
      </c>
      <c r="I164" s="103">
        <v>1.5927230769230768E-4</v>
      </c>
      <c r="J164" s="103">
        <v>2.0842029918801807E-3</v>
      </c>
      <c r="K164" s="103">
        <v>1.613609661846881E-4</v>
      </c>
    </row>
    <row r="165" spans="2:11">
      <c r="B165" s="99" t="s">
        <v>2068</v>
      </c>
      <c r="C165" s="98">
        <v>8333</v>
      </c>
      <c r="D165" s="79" t="s">
        <v>132</v>
      </c>
      <c r="E165" s="86">
        <v>44501</v>
      </c>
      <c r="F165" s="102">
        <v>124145.77</v>
      </c>
      <c r="G165" s="78">
        <v>115.6281</v>
      </c>
      <c r="H165" s="102">
        <v>505.14330000000001</v>
      </c>
      <c r="I165" s="103">
        <v>4.4602432224999996E-4</v>
      </c>
      <c r="J165" s="103">
        <v>1.5254898417550971E-3</v>
      </c>
      <c r="K165" s="103">
        <v>1.1810486585496689E-4</v>
      </c>
    </row>
    <row r="166" spans="2:11">
      <c r="B166" s="99" t="s">
        <v>2069</v>
      </c>
      <c r="C166" s="98">
        <v>87955</v>
      </c>
      <c r="D166" s="79" t="s">
        <v>134</v>
      </c>
      <c r="E166" s="86">
        <v>44827</v>
      </c>
      <c r="F166" s="102">
        <v>114895.18</v>
      </c>
      <c r="G166" s="78">
        <v>100</v>
      </c>
      <c r="H166" s="102">
        <v>431.20161999999999</v>
      </c>
      <c r="I166" s="103">
        <v>2.0689126481816315E-4</v>
      </c>
      <c r="J166" s="103">
        <v>1.302192251304415E-3</v>
      </c>
      <c r="K166" s="103">
        <v>1.0081695528089634E-4</v>
      </c>
    </row>
    <row r="167" spans="2:11">
      <c r="B167" s="99" t="s">
        <v>2070</v>
      </c>
      <c r="C167" s="98">
        <v>84031</v>
      </c>
      <c r="D167" s="79" t="s">
        <v>132</v>
      </c>
      <c r="E167" s="86">
        <v>44314</v>
      </c>
      <c r="F167" s="102">
        <v>111391.38</v>
      </c>
      <c r="G167" s="78">
        <v>100</v>
      </c>
      <c r="H167" s="102">
        <v>391.98628000000002</v>
      </c>
      <c r="I167" s="103">
        <v>1.7747485507896635E-3</v>
      </c>
      <c r="J167" s="103">
        <v>1.1837652568040973E-3</v>
      </c>
      <c r="K167" s="103">
        <v>9.1648225397402065E-5</v>
      </c>
    </row>
    <row r="168" spans="2:11">
      <c r="B168" s="99" t="s">
        <v>2071</v>
      </c>
      <c r="C168" s="98">
        <v>6653</v>
      </c>
      <c r="D168" s="79" t="s">
        <v>132</v>
      </c>
      <c r="E168" s="86">
        <v>39264</v>
      </c>
      <c r="F168" s="102">
        <v>8653220.879999999</v>
      </c>
      <c r="G168" s="78">
        <v>82.456999999999994</v>
      </c>
      <c r="H168" s="102">
        <v>25108.720730000001</v>
      </c>
      <c r="I168" s="103">
        <v>8.6359920622422449E-4</v>
      </c>
      <c r="J168" s="103">
        <v>7.582620300631647E-2</v>
      </c>
      <c r="K168" s="103">
        <v>5.8705363282190942E-3</v>
      </c>
    </row>
    <row r="169" spans="2:11">
      <c r="B169" s="99" t="s">
        <v>2072</v>
      </c>
      <c r="C169" s="98">
        <v>8410</v>
      </c>
      <c r="D169" s="79" t="s">
        <v>134</v>
      </c>
      <c r="E169" s="86">
        <v>44651</v>
      </c>
      <c r="F169" s="102">
        <v>143490.40443299999</v>
      </c>
      <c r="G169" s="78">
        <v>114.31959999999999</v>
      </c>
      <c r="H169" s="102">
        <v>615.633323991</v>
      </c>
      <c r="I169" s="103">
        <v>9.5660272715406198E-4</v>
      </c>
      <c r="J169" s="103">
        <v>1.8591603253852818E-3</v>
      </c>
      <c r="K169" s="103">
        <v>1.4393795017335562E-4</v>
      </c>
    </row>
    <row r="170" spans="2:11">
      <c r="B170" s="99" t="s">
        <v>2073</v>
      </c>
      <c r="C170" s="98">
        <v>7001</v>
      </c>
      <c r="D170" s="79" t="s">
        <v>134</v>
      </c>
      <c r="E170" s="86">
        <v>43602</v>
      </c>
      <c r="F170" s="102">
        <v>274356.31</v>
      </c>
      <c r="G170" s="78">
        <v>73.470600000000005</v>
      </c>
      <c r="H170" s="102">
        <v>756.49682999999993</v>
      </c>
      <c r="I170" s="103">
        <v>4.7404666666666669E-4</v>
      </c>
      <c r="J170" s="103">
        <v>2.2845561437416519E-3</v>
      </c>
      <c r="K170" s="103">
        <v>1.7687249662988241E-4</v>
      </c>
    </row>
    <row r="171" spans="2:11">
      <c r="B171" s="99" t="s">
        <v>2074</v>
      </c>
      <c r="C171" s="98">
        <v>8319</v>
      </c>
      <c r="D171" s="79" t="s">
        <v>134</v>
      </c>
      <c r="E171" s="86">
        <v>44377</v>
      </c>
      <c r="F171" s="102">
        <v>270909.18</v>
      </c>
      <c r="G171" s="78">
        <v>105.48399999999999</v>
      </c>
      <c r="H171" s="102">
        <v>1072.47919</v>
      </c>
      <c r="I171" s="103">
        <v>3.1251058649999999E-4</v>
      </c>
      <c r="J171" s="103">
        <v>3.238796020532658E-3</v>
      </c>
      <c r="K171" s="103">
        <v>2.5075065009709827E-4</v>
      </c>
    </row>
    <row r="172" spans="2:11">
      <c r="B172" s="99" t="s">
        <v>2075</v>
      </c>
      <c r="C172" s="98">
        <v>8411</v>
      </c>
      <c r="D172" s="79" t="s">
        <v>134</v>
      </c>
      <c r="E172" s="86">
        <v>44651</v>
      </c>
      <c r="F172" s="102">
        <v>298460.028513</v>
      </c>
      <c r="G172" s="78">
        <v>103.40770000000001</v>
      </c>
      <c r="H172" s="102">
        <v>1158.290831862</v>
      </c>
      <c r="I172" s="103">
        <v>1.4349040907310929E-3</v>
      </c>
      <c r="J172" s="103">
        <v>3.497939887163785E-3</v>
      </c>
      <c r="K172" s="103">
        <v>2.7081381326467068E-4</v>
      </c>
    </row>
    <row r="173" spans="2:11">
      <c r="B173" s="99" t="s">
        <v>2076</v>
      </c>
      <c r="C173" s="98">
        <v>9384</v>
      </c>
      <c r="D173" s="79" t="s">
        <v>134</v>
      </c>
      <c r="E173" s="86">
        <v>44910</v>
      </c>
      <c r="F173" s="102">
        <v>56009.461385000002</v>
      </c>
      <c r="G173" s="78">
        <v>100</v>
      </c>
      <c r="H173" s="102">
        <v>210.20350836400002</v>
      </c>
      <c r="I173" s="103">
        <v>5.6009462954537798E-4</v>
      </c>
      <c r="J173" s="103">
        <v>6.3479673334391367E-4</v>
      </c>
      <c r="K173" s="103">
        <v>4.9146563277338591E-5</v>
      </c>
    </row>
    <row r="174" spans="2:11">
      <c r="B174" s="99" t="s">
        <v>2077</v>
      </c>
      <c r="C174" s="98">
        <v>5303</v>
      </c>
      <c r="D174" s="79" t="s">
        <v>134</v>
      </c>
      <c r="E174" s="86">
        <v>42788</v>
      </c>
      <c r="F174" s="102">
        <v>398251.01</v>
      </c>
      <c r="G174" s="78">
        <v>82.371300000000005</v>
      </c>
      <c r="H174" s="102">
        <v>1231.1511200000002</v>
      </c>
      <c r="I174" s="103">
        <v>5.0279366646727608E-4</v>
      </c>
      <c r="J174" s="103">
        <v>3.7179717660818443E-3</v>
      </c>
      <c r="K174" s="103">
        <v>2.8784888936425027E-4</v>
      </c>
    </row>
    <row r="175" spans="2:11">
      <c r="B175" s="99" t="s">
        <v>2078</v>
      </c>
      <c r="C175" s="98">
        <v>7011</v>
      </c>
      <c r="D175" s="79" t="s">
        <v>134</v>
      </c>
      <c r="E175" s="86">
        <v>43651</v>
      </c>
      <c r="F175" s="102">
        <v>1053407.8600000001</v>
      </c>
      <c r="G175" s="78">
        <v>99.250500000000002</v>
      </c>
      <c r="H175" s="102">
        <v>3923.8086800000001</v>
      </c>
      <c r="I175" s="103">
        <v>1.2295181526504224E-3</v>
      </c>
      <c r="J175" s="103">
        <v>1.1849568790342218E-2</v>
      </c>
      <c r="K175" s="103">
        <v>9.1740481917102477E-4</v>
      </c>
    </row>
    <row r="176" spans="2:11">
      <c r="B176" s="99" t="s">
        <v>2079</v>
      </c>
      <c r="C176" s="98">
        <v>62177</v>
      </c>
      <c r="D176" s="79" t="s">
        <v>132</v>
      </c>
      <c r="E176" s="86">
        <v>42549</v>
      </c>
      <c r="F176" s="102">
        <v>53502.26</v>
      </c>
      <c r="G176" s="78">
        <v>100</v>
      </c>
      <c r="H176" s="102">
        <v>188.27445</v>
      </c>
      <c r="I176" s="103">
        <v>1.4903525142857144E-5</v>
      </c>
      <c r="J176" s="103">
        <v>5.6857284049304012E-4</v>
      </c>
      <c r="K176" s="103">
        <v>4.4019446880058931E-5</v>
      </c>
    </row>
    <row r="177" spans="2:11">
      <c r="B177" s="99" t="s">
        <v>2080</v>
      </c>
      <c r="C177" s="98">
        <v>8406</v>
      </c>
      <c r="D177" s="79" t="s">
        <v>132</v>
      </c>
      <c r="E177" s="86">
        <v>44621</v>
      </c>
      <c r="F177" s="102">
        <v>1031764.03</v>
      </c>
      <c r="G177" s="78">
        <v>100</v>
      </c>
      <c r="H177" s="102">
        <v>3630.7776200000003</v>
      </c>
      <c r="I177" s="103">
        <v>1.2138400000000001E-3</v>
      </c>
      <c r="J177" s="103">
        <v>1.0964639889278444E-2</v>
      </c>
      <c r="K177" s="103">
        <v>8.4889278697612334E-4</v>
      </c>
    </row>
    <row r="178" spans="2:11">
      <c r="B178" s="99" t="s">
        <v>2081</v>
      </c>
      <c r="C178" s="98">
        <v>8502</v>
      </c>
      <c r="D178" s="79" t="s">
        <v>132</v>
      </c>
      <c r="E178" s="86">
        <v>44621</v>
      </c>
      <c r="F178" s="102">
        <v>1461257.293108</v>
      </c>
      <c r="G178" s="78">
        <v>102.7266</v>
      </c>
      <c r="H178" s="102">
        <v>5282.3706688029997</v>
      </c>
      <c r="I178" s="103">
        <v>7.3062862197746459E-3</v>
      </c>
      <c r="J178" s="103">
        <v>1.5952310553547983E-2</v>
      </c>
      <c r="K178" s="103">
        <v>1.2350429655014529E-3</v>
      </c>
    </row>
    <row r="179" spans="2:11">
      <c r="B179" s="99" t="s">
        <v>2082</v>
      </c>
      <c r="C179" s="98">
        <v>7017</v>
      </c>
      <c r="D179" s="79" t="s">
        <v>133</v>
      </c>
      <c r="E179" s="86">
        <v>43709</v>
      </c>
      <c r="F179" s="102">
        <v>1758794.56</v>
      </c>
      <c r="G179" s="78">
        <v>97.833500000000001</v>
      </c>
      <c r="H179" s="102">
        <v>1720.69028</v>
      </c>
      <c r="I179" s="103">
        <v>1.0659360720000001E-3</v>
      </c>
      <c r="J179" s="103">
        <v>5.196338430989253E-3</v>
      </c>
      <c r="K179" s="103">
        <v>4.0230543431407569E-4</v>
      </c>
    </row>
    <row r="180" spans="2:11">
      <c r="B180" s="99" t="s">
        <v>2083</v>
      </c>
      <c r="C180" s="98">
        <v>6885</v>
      </c>
      <c r="D180" s="79" t="s">
        <v>134</v>
      </c>
      <c r="E180" s="86">
        <v>43602</v>
      </c>
      <c r="F180" s="102">
        <v>318519.43</v>
      </c>
      <c r="G180" s="78">
        <v>92.914400000000001</v>
      </c>
      <c r="H180" s="102">
        <v>1110.7019299999999</v>
      </c>
      <c r="I180" s="103">
        <v>5.571193523113084E-4</v>
      </c>
      <c r="J180" s="103">
        <v>3.3542254473785571E-3</v>
      </c>
      <c r="K180" s="103">
        <v>2.5968730545867445E-4</v>
      </c>
    </row>
    <row r="181" spans="2:11">
      <c r="B181" s="99" t="s">
        <v>2084</v>
      </c>
      <c r="C181" s="98">
        <v>84034</v>
      </c>
      <c r="D181" s="79" t="s">
        <v>132</v>
      </c>
      <c r="E181" s="86">
        <v>44314</v>
      </c>
      <c r="F181" s="102">
        <v>115853.16</v>
      </c>
      <c r="G181" s="78">
        <v>100</v>
      </c>
      <c r="H181" s="102">
        <v>407.68727000000001</v>
      </c>
      <c r="I181" s="103">
        <v>1.8457384928212499E-3</v>
      </c>
      <c r="J181" s="103">
        <v>1.2311809124220148E-3</v>
      </c>
      <c r="K181" s="103">
        <v>9.5319190285464875E-5</v>
      </c>
    </row>
    <row r="182" spans="2:11">
      <c r="B182" s="99" t="s">
        <v>2085</v>
      </c>
      <c r="C182" s="98">
        <v>5317</v>
      </c>
      <c r="D182" s="79" t="s">
        <v>132</v>
      </c>
      <c r="E182" s="86">
        <v>43191</v>
      </c>
      <c r="F182" s="102">
        <v>375540.68</v>
      </c>
      <c r="G182" s="78">
        <v>178.0008</v>
      </c>
      <c r="H182" s="102">
        <v>2352.3297799999996</v>
      </c>
      <c r="I182" s="103">
        <v>2.8890950000000002E-4</v>
      </c>
      <c r="J182" s="103">
        <v>7.103836047806635E-3</v>
      </c>
      <c r="K182" s="103">
        <v>5.4998570329160802E-4</v>
      </c>
    </row>
    <row r="183" spans="2:11">
      <c r="B183" s="99" t="s">
        <v>2086</v>
      </c>
      <c r="C183" s="98">
        <v>7077</v>
      </c>
      <c r="D183" s="79" t="s">
        <v>132</v>
      </c>
      <c r="E183" s="86">
        <v>44012</v>
      </c>
      <c r="F183" s="102">
        <v>1742523.53</v>
      </c>
      <c r="G183" s="78">
        <v>118.8313</v>
      </c>
      <c r="H183" s="102">
        <v>7286.6643600000007</v>
      </c>
      <c r="I183" s="103">
        <v>8.7126176400000011E-4</v>
      </c>
      <c r="J183" s="103">
        <v>2.200510718732468E-2</v>
      </c>
      <c r="K183" s="103">
        <v>1.7036562036316591E-3</v>
      </c>
    </row>
    <row r="184" spans="2:11">
      <c r="B184" s="99" t="s">
        <v>2087</v>
      </c>
      <c r="C184" s="98">
        <v>9172</v>
      </c>
      <c r="D184" s="79" t="s">
        <v>134</v>
      </c>
      <c r="E184" s="86">
        <v>44743</v>
      </c>
      <c r="F184" s="102">
        <v>72688.183420000001</v>
      </c>
      <c r="G184" s="78">
        <v>87.582099999999997</v>
      </c>
      <c r="H184" s="102">
        <v>238.92287750900002</v>
      </c>
      <c r="I184" s="103">
        <v>2.4744914346673187E-3</v>
      </c>
      <c r="J184" s="103">
        <v>7.215267877508756E-4</v>
      </c>
      <c r="K184" s="103">
        <v>5.5861286090270092E-5</v>
      </c>
    </row>
    <row r="185" spans="2:11">
      <c r="B185" s="99" t="s">
        <v>2088</v>
      </c>
      <c r="C185" s="98">
        <v>84033</v>
      </c>
      <c r="D185" s="79" t="s">
        <v>132</v>
      </c>
      <c r="E185" s="86">
        <v>44314</v>
      </c>
      <c r="F185" s="102">
        <v>133664.95000000001</v>
      </c>
      <c r="G185" s="78">
        <v>100</v>
      </c>
      <c r="H185" s="102">
        <v>470.36696000000001</v>
      </c>
      <c r="I185" s="103">
        <v>2.1296982609475957E-3</v>
      </c>
      <c r="J185" s="103">
        <v>1.4204682500534524E-3</v>
      </c>
      <c r="K185" s="103">
        <v>1.0997399493056441E-4</v>
      </c>
    </row>
    <row r="186" spans="2:11">
      <c r="B186" s="99" t="s">
        <v>2089</v>
      </c>
      <c r="C186" s="98">
        <v>8275</v>
      </c>
      <c r="D186" s="79" t="s">
        <v>132</v>
      </c>
      <c r="E186" s="86">
        <v>44256</v>
      </c>
      <c r="F186" s="102">
        <v>129130.51</v>
      </c>
      <c r="G186" s="78">
        <v>100.9622</v>
      </c>
      <c r="H186" s="102">
        <v>458.78259000000003</v>
      </c>
      <c r="I186" s="103">
        <v>2.1521751666666667E-4</v>
      </c>
      <c r="J186" s="103">
        <v>1.3854844370282523E-3</v>
      </c>
      <c r="K186" s="103">
        <v>1.0726551504997547E-4</v>
      </c>
    </row>
    <row r="187" spans="2:11">
      <c r="B187" s="99" t="s">
        <v>2090</v>
      </c>
      <c r="C187" s="98">
        <v>8335</v>
      </c>
      <c r="D187" s="79" t="s">
        <v>132</v>
      </c>
      <c r="E187" s="86">
        <v>44412</v>
      </c>
      <c r="F187" s="102">
        <v>909546.87</v>
      </c>
      <c r="G187" s="78">
        <v>96.492800000000003</v>
      </c>
      <c r="H187" s="102">
        <v>3088.4406400000003</v>
      </c>
      <c r="I187" s="103">
        <v>3.6381874630000001E-3</v>
      </c>
      <c r="J187" s="103">
        <v>9.3268282944337002E-3</v>
      </c>
      <c r="K187" s="103">
        <v>7.2209186480000451E-4</v>
      </c>
    </row>
    <row r="188" spans="2:11">
      <c r="B188" s="99" t="s">
        <v>2091</v>
      </c>
      <c r="C188" s="98">
        <v>6651</v>
      </c>
      <c r="D188" s="79" t="s">
        <v>134</v>
      </c>
      <c r="E188" s="86">
        <v>43465</v>
      </c>
      <c r="F188" s="102">
        <v>488583.19</v>
      </c>
      <c r="G188" s="78">
        <v>105.2244</v>
      </c>
      <c r="H188" s="102">
        <v>1929.4500700000001</v>
      </c>
      <c r="I188" s="103">
        <v>3.3333323414634144E-3</v>
      </c>
      <c r="J188" s="103">
        <v>5.8267752575529774E-3</v>
      </c>
      <c r="K188" s="103">
        <v>4.5111444948632692E-4</v>
      </c>
    </row>
    <row r="189" spans="2:11">
      <c r="B189" s="99" t="s">
        <v>2092</v>
      </c>
      <c r="C189" s="98">
        <v>8415</v>
      </c>
      <c r="D189" s="79" t="s">
        <v>134</v>
      </c>
      <c r="E189" s="86">
        <v>44440</v>
      </c>
      <c r="F189" s="102">
        <v>2259599.88</v>
      </c>
      <c r="G189" s="78">
        <v>110.5288</v>
      </c>
      <c r="H189" s="102">
        <v>9373.1498900000006</v>
      </c>
      <c r="I189" s="103">
        <v>3.7659997518333333E-3</v>
      </c>
      <c r="J189" s="103">
        <v>2.8306116190084885E-2</v>
      </c>
      <c r="K189" s="103">
        <v>2.1914862780461459E-3</v>
      </c>
    </row>
    <row r="190" spans="2:11">
      <c r="B190" s="99" t="s">
        <v>2093</v>
      </c>
      <c r="C190" s="98">
        <v>87341</v>
      </c>
      <c r="D190" s="79" t="s">
        <v>132</v>
      </c>
      <c r="E190" s="86">
        <v>44421</v>
      </c>
      <c r="F190" s="102">
        <v>4435.0200000000004</v>
      </c>
      <c r="G190" s="78">
        <v>100</v>
      </c>
      <c r="H190" s="102">
        <v>15.60684</v>
      </c>
      <c r="I190" s="103">
        <v>2.5823139249770365E-4</v>
      </c>
      <c r="J190" s="103">
        <v>4.7131330618256479E-5</v>
      </c>
      <c r="K190" s="103">
        <v>3.6489521777680342E-6</v>
      </c>
    </row>
    <row r="191" spans="2:11">
      <c r="B191" s="99" t="s">
        <v>2094</v>
      </c>
      <c r="C191" s="98">
        <v>8310</v>
      </c>
      <c r="D191" s="79" t="s">
        <v>132</v>
      </c>
      <c r="E191" s="86">
        <v>44377</v>
      </c>
      <c r="F191" s="102">
        <v>395420.06</v>
      </c>
      <c r="G191" s="78">
        <v>40.707700000000003</v>
      </c>
      <c r="H191" s="102">
        <v>566.44080000000008</v>
      </c>
      <c r="I191" s="103">
        <v>1.0315196307692307E-3</v>
      </c>
      <c r="J191" s="103">
        <v>1.7106030830372899E-3</v>
      </c>
      <c r="K191" s="103">
        <v>1.324365080142212E-4</v>
      </c>
    </row>
    <row r="192" spans="2:11">
      <c r="B192" s="99" t="s">
        <v>2095</v>
      </c>
      <c r="C192" s="98">
        <v>87951</v>
      </c>
      <c r="D192" s="79" t="s">
        <v>134</v>
      </c>
      <c r="E192" s="86">
        <v>44771</v>
      </c>
      <c r="F192" s="102">
        <v>98229.11</v>
      </c>
      <c r="G192" s="78">
        <v>100</v>
      </c>
      <c r="H192" s="102">
        <v>368.65386000000001</v>
      </c>
      <c r="I192" s="103">
        <v>3.8298394362362243E-4</v>
      </c>
      <c r="J192" s="103">
        <v>1.113303331062306E-3</v>
      </c>
      <c r="K192" s="103">
        <v>8.619299648677068E-5</v>
      </c>
    </row>
    <row r="193" spans="2:11">
      <c r="B193" s="99" t="s">
        <v>2096</v>
      </c>
      <c r="C193" s="98">
        <v>7085</v>
      </c>
      <c r="D193" s="79" t="s">
        <v>132</v>
      </c>
      <c r="E193" s="86">
        <v>43983</v>
      </c>
      <c r="F193" s="102">
        <v>1889274.42</v>
      </c>
      <c r="G193" s="78">
        <v>97.230599999999995</v>
      </c>
      <c r="H193" s="102">
        <v>6464.23711</v>
      </c>
      <c r="I193" s="103">
        <v>6.2975816333333331E-4</v>
      </c>
      <c r="J193" s="103">
        <v>1.9521446777580394E-2</v>
      </c>
      <c r="K193" s="103">
        <v>1.5113688664805589E-3</v>
      </c>
    </row>
    <row r="194" spans="2:11">
      <c r="B194" s="99" t="s">
        <v>2097</v>
      </c>
      <c r="C194" s="98">
        <v>8330</v>
      </c>
      <c r="D194" s="79" t="s">
        <v>132</v>
      </c>
      <c r="E194" s="86">
        <v>44002</v>
      </c>
      <c r="F194" s="102">
        <v>741702.25</v>
      </c>
      <c r="G194" s="78">
        <v>101.5166</v>
      </c>
      <c r="H194" s="102">
        <v>2649.6342500000001</v>
      </c>
      <c r="I194" s="103">
        <v>2.6734538881538462E-3</v>
      </c>
      <c r="J194" s="103">
        <v>8.0016702839399937E-3</v>
      </c>
      <c r="K194" s="103">
        <v>6.1949687872921567E-4</v>
      </c>
    </row>
    <row r="195" spans="2:11">
      <c r="B195" s="99" t="s">
        <v>2098</v>
      </c>
      <c r="C195" s="98">
        <v>5331</v>
      </c>
      <c r="D195" s="79" t="s">
        <v>132</v>
      </c>
      <c r="E195" s="86">
        <v>43251</v>
      </c>
      <c r="F195" s="102">
        <v>152186.17000000001</v>
      </c>
      <c r="G195" s="78">
        <v>148.6833</v>
      </c>
      <c r="H195" s="102">
        <v>796.26320999999996</v>
      </c>
      <c r="I195" s="103">
        <v>3.2537141428571427E-4</v>
      </c>
      <c r="J195" s="103">
        <v>2.4046472322176806E-3</v>
      </c>
      <c r="K195" s="103">
        <v>1.8617006224232871E-4</v>
      </c>
    </row>
    <row r="196" spans="2:11">
      <c r="B196" s="99" t="s">
        <v>2099</v>
      </c>
      <c r="C196" s="98">
        <v>62178</v>
      </c>
      <c r="D196" s="79" t="s">
        <v>132</v>
      </c>
      <c r="E196" s="86">
        <v>42549</v>
      </c>
      <c r="F196" s="102">
        <v>17469.41</v>
      </c>
      <c r="G196" s="78">
        <v>100</v>
      </c>
      <c r="H196" s="102">
        <v>61.474849999999996</v>
      </c>
      <c r="I196" s="103">
        <v>3.2581837082946564E-5</v>
      </c>
      <c r="J196" s="103">
        <v>1.8564882321198424E-4</v>
      </c>
      <c r="K196" s="103">
        <v>1.4373107418635882E-5</v>
      </c>
    </row>
    <row r="197" spans="2:11">
      <c r="B197" s="99" t="s">
        <v>2100</v>
      </c>
      <c r="C197" s="98">
        <v>5320</v>
      </c>
      <c r="D197" s="79" t="s">
        <v>132</v>
      </c>
      <c r="E197" s="86">
        <v>42948</v>
      </c>
      <c r="F197" s="102">
        <v>264128.43</v>
      </c>
      <c r="G197" s="78">
        <v>127.06319999999999</v>
      </c>
      <c r="H197" s="102">
        <v>1181.0117299999999</v>
      </c>
      <c r="I197" s="103">
        <v>1.7334565200000001E-4</v>
      </c>
      <c r="J197" s="103">
        <v>3.5665550688460351E-3</v>
      </c>
      <c r="K197" s="103">
        <v>2.7612606550416954E-4</v>
      </c>
    </row>
    <row r="198" spans="2:11">
      <c r="B198" s="99" t="s">
        <v>2101</v>
      </c>
      <c r="C198" s="98">
        <v>7028</v>
      </c>
      <c r="D198" s="79" t="s">
        <v>134</v>
      </c>
      <c r="E198" s="86">
        <v>43754</v>
      </c>
      <c r="F198" s="102">
        <v>949139.11</v>
      </c>
      <c r="G198" s="78">
        <v>105.42100000000001</v>
      </c>
      <c r="H198" s="102">
        <v>3755.2215499999998</v>
      </c>
      <c r="I198" s="103">
        <v>1.1084905660377358E-4</v>
      </c>
      <c r="J198" s="103">
        <v>1.1340449983331126E-2</v>
      </c>
      <c r="K198" s="103">
        <v>8.7798835977519803E-4</v>
      </c>
    </row>
    <row r="199" spans="2:11">
      <c r="B199" s="99" t="s">
        <v>2102</v>
      </c>
      <c r="C199" s="98">
        <v>5335</v>
      </c>
      <c r="D199" s="79" t="s">
        <v>132</v>
      </c>
      <c r="E199" s="86">
        <v>43306</v>
      </c>
      <c r="F199" s="102">
        <v>136845.57</v>
      </c>
      <c r="G199" s="78">
        <v>143.35730000000001</v>
      </c>
      <c r="H199" s="102">
        <v>690.35080000000005</v>
      </c>
      <c r="I199" s="103">
        <v>1.687111E-4</v>
      </c>
      <c r="J199" s="103">
        <v>2.0848007538603495E-3</v>
      </c>
      <c r="K199" s="103">
        <v>1.6140724548235932E-4</v>
      </c>
    </row>
    <row r="200" spans="2:11">
      <c r="B200" s="99" t="s">
        <v>2103</v>
      </c>
      <c r="C200" s="98">
        <v>8339</v>
      </c>
      <c r="D200" s="79" t="s">
        <v>132</v>
      </c>
      <c r="E200" s="86">
        <v>44539</v>
      </c>
      <c r="F200" s="102">
        <v>262233.91080499999</v>
      </c>
      <c r="G200" s="78">
        <v>103.4333</v>
      </c>
      <c r="H200" s="102">
        <v>954.48366242999998</v>
      </c>
      <c r="I200" s="103">
        <v>6.4047926219430945E-4</v>
      </c>
      <c r="J200" s="103">
        <v>2.8824595538694984E-3</v>
      </c>
      <c r="K200" s="103">
        <v>2.2316274394226877E-4</v>
      </c>
    </row>
    <row r="201" spans="2:11">
      <c r="B201" s="99" t="s">
        <v>2104</v>
      </c>
      <c r="C201" s="98">
        <v>7013</v>
      </c>
      <c r="D201" s="79" t="s">
        <v>134</v>
      </c>
      <c r="E201" s="86">
        <v>43507</v>
      </c>
      <c r="F201" s="102">
        <v>686767.47</v>
      </c>
      <c r="G201" s="78">
        <v>97.1721</v>
      </c>
      <c r="H201" s="102">
        <v>2504.5509300000003</v>
      </c>
      <c r="I201" s="103">
        <v>6.0275011874775099E-4</v>
      </c>
      <c r="J201" s="103">
        <v>7.5635309859069331E-3</v>
      </c>
      <c r="K201" s="103">
        <v>5.8557572002753007E-4</v>
      </c>
    </row>
    <row r="202" spans="2:11">
      <c r="B202" s="99" t="s">
        <v>2105</v>
      </c>
      <c r="C202" s="98">
        <v>8112</v>
      </c>
      <c r="D202" s="79" t="s">
        <v>132</v>
      </c>
      <c r="E202" s="86">
        <v>44440</v>
      </c>
      <c r="F202" s="102">
        <v>172850.36</v>
      </c>
      <c r="G202" s="78">
        <v>78.4251</v>
      </c>
      <c r="H202" s="102">
        <v>477.02884999999998</v>
      </c>
      <c r="I202" s="103">
        <v>1.08031474125E-4</v>
      </c>
      <c r="J202" s="103">
        <v>1.4405865917633985E-3</v>
      </c>
      <c r="K202" s="103">
        <v>1.1153157596705553E-4</v>
      </c>
    </row>
    <row r="203" spans="2:11">
      <c r="B203" s="99" t="s">
        <v>2106</v>
      </c>
      <c r="C203" s="98">
        <v>8317</v>
      </c>
      <c r="D203" s="79" t="s">
        <v>132</v>
      </c>
      <c r="E203" s="86">
        <v>44378</v>
      </c>
      <c r="F203" s="102">
        <v>166233.60999999999</v>
      </c>
      <c r="G203" s="78">
        <v>102.0193</v>
      </c>
      <c r="H203" s="102">
        <v>596.78852000000006</v>
      </c>
      <c r="I203" s="103">
        <v>3.5749163161290325E-5</v>
      </c>
      <c r="J203" s="103">
        <v>1.8022506186582275E-3</v>
      </c>
      <c r="K203" s="103">
        <v>1.3953194687207419E-4</v>
      </c>
    </row>
    <row r="204" spans="2:11">
      <c r="B204" s="99" t="s">
        <v>2107</v>
      </c>
      <c r="C204" s="98">
        <v>9377</v>
      </c>
      <c r="D204" s="79" t="s">
        <v>132</v>
      </c>
      <c r="E204" s="86">
        <v>44502</v>
      </c>
      <c r="F204" s="102">
        <v>359092.53</v>
      </c>
      <c r="G204" s="78">
        <v>101.706</v>
      </c>
      <c r="H204" s="102">
        <v>1285.20443</v>
      </c>
      <c r="I204" s="103">
        <v>2.8959972230867114E-3</v>
      </c>
      <c r="J204" s="103">
        <v>3.8812081691346786E-3</v>
      </c>
      <c r="K204" s="103">
        <v>3.0048680602387317E-4</v>
      </c>
    </row>
    <row r="205" spans="2:11">
      <c r="B205" s="99" t="s">
        <v>2108</v>
      </c>
      <c r="C205" s="98">
        <v>84036</v>
      </c>
      <c r="D205" s="79" t="s">
        <v>132</v>
      </c>
      <c r="E205" s="86">
        <v>44314</v>
      </c>
      <c r="F205" s="102">
        <v>89117.82</v>
      </c>
      <c r="G205" s="78">
        <v>100</v>
      </c>
      <c r="H205" s="102">
        <v>313.60559000000001</v>
      </c>
      <c r="I205" s="103">
        <v>1.4197988406317306E-3</v>
      </c>
      <c r="J205" s="103">
        <v>9.4706223335559205E-4</v>
      </c>
      <c r="K205" s="103">
        <v>7.332245352619296E-5</v>
      </c>
    </row>
    <row r="206" spans="2:11">
      <c r="B206" s="99" t="s">
        <v>2109</v>
      </c>
      <c r="C206" s="98">
        <v>7043</v>
      </c>
      <c r="D206" s="79" t="s">
        <v>134</v>
      </c>
      <c r="E206" s="86">
        <v>43860</v>
      </c>
      <c r="F206" s="102">
        <v>1485416.63</v>
      </c>
      <c r="G206" s="78">
        <v>92.055000000000007</v>
      </c>
      <c r="H206" s="102">
        <v>5131.8532599999999</v>
      </c>
      <c r="I206" s="103">
        <v>5.640072575E-4</v>
      </c>
      <c r="J206" s="103">
        <v>1.5497760769088254E-2</v>
      </c>
      <c r="K206" s="103">
        <v>1.1998512914249769E-3</v>
      </c>
    </row>
    <row r="207" spans="2:11">
      <c r="B207" s="99" t="s">
        <v>2110</v>
      </c>
      <c r="C207" s="98">
        <v>5304</v>
      </c>
      <c r="D207" s="79" t="s">
        <v>134</v>
      </c>
      <c r="E207" s="86">
        <v>42928</v>
      </c>
      <c r="F207" s="102">
        <v>467121.31</v>
      </c>
      <c r="G207" s="78">
        <v>56.814399999999999</v>
      </c>
      <c r="H207" s="102">
        <v>996.01681999999994</v>
      </c>
      <c r="I207" s="103">
        <v>8.7502859999999996E-5</v>
      </c>
      <c r="J207" s="103">
        <v>3.0078861604760764E-3</v>
      </c>
      <c r="K207" s="103">
        <v>2.3287339041295945E-4</v>
      </c>
    </row>
    <row r="208" spans="2:11">
      <c r="B208" s="99" t="s">
        <v>2111</v>
      </c>
      <c r="C208" s="98">
        <v>85891</v>
      </c>
      <c r="D208" s="79" t="s">
        <v>132</v>
      </c>
      <c r="E208" s="86">
        <v>44395</v>
      </c>
      <c r="F208" s="102">
        <v>2298319.34</v>
      </c>
      <c r="G208" s="78">
        <v>100</v>
      </c>
      <c r="H208" s="102">
        <v>8087.7857400000003</v>
      </c>
      <c r="I208" s="103">
        <v>1.3507387823934202E-3</v>
      </c>
      <c r="J208" s="103">
        <v>2.4424425680122316E-2</v>
      </c>
      <c r="K208" s="103">
        <v>1.8909621287393381E-3</v>
      </c>
    </row>
    <row r="209" spans="2:11">
      <c r="B209" s="99" t="s">
        <v>2112</v>
      </c>
      <c r="C209" s="98">
        <v>7041</v>
      </c>
      <c r="D209" s="79" t="s">
        <v>132</v>
      </c>
      <c r="E209" s="86">
        <v>43516</v>
      </c>
      <c r="F209" s="102">
        <v>710088.44</v>
      </c>
      <c r="G209" s="78">
        <v>81.663399999999996</v>
      </c>
      <c r="H209" s="102">
        <v>2040.6060299999999</v>
      </c>
      <c r="I209" s="103">
        <v>4.7622375599999997E-4</v>
      </c>
      <c r="J209" s="103">
        <v>6.1624568113428342E-3</v>
      </c>
      <c r="K209" s="103">
        <v>4.7710323275788582E-4</v>
      </c>
    </row>
    <row r="210" spans="2:11">
      <c r="B210" s="99" t="s">
        <v>2113</v>
      </c>
      <c r="C210" s="98">
        <v>7054</v>
      </c>
      <c r="D210" s="79" t="s">
        <v>132</v>
      </c>
      <c r="E210" s="86">
        <v>43973</v>
      </c>
      <c r="F210" s="102">
        <v>264800.78999999998</v>
      </c>
      <c r="G210" s="78">
        <v>105.3287</v>
      </c>
      <c r="H210" s="102">
        <v>981.48861999999997</v>
      </c>
      <c r="I210" s="103">
        <v>8.3077495384615381E-4</v>
      </c>
      <c r="J210" s="103">
        <v>2.9640122310010419E-3</v>
      </c>
      <c r="K210" s="103">
        <v>2.2947662931147768E-4</v>
      </c>
    </row>
    <row r="211" spans="2:11">
      <c r="B211" s="99" t="s">
        <v>2114</v>
      </c>
      <c r="C211" s="98">
        <v>7071</v>
      </c>
      <c r="D211" s="79" t="s">
        <v>132</v>
      </c>
      <c r="E211" s="86">
        <v>44055</v>
      </c>
      <c r="F211" s="102">
        <v>353934.68</v>
      </c>
      <c r="G211" s="78">
        <v>0</v>
      </c>
      <c r="H211" s="78">
        <v>0</v>
      </c>
      <c r="I211" s="103">
        <v>1.0989779076923077E-3</v>
      </c>
      <c r="J211" s="93">
        <v>0</v>
      </c>
      <c r="K211" s="93">
        <v>0</v>
      </c>
    </row>
    <row r="212" spans="2:11">
      <c r="B212" s="99" t="s">
        <v>2115</v>
      </c>
      <c r="C212" s="98">
        <v>83111</v>
      </c>
      <c r="D212" s="79" t="s">
        <v>132</v>
      </c>
      <c r="E212" s="86">
        <v>44256</v>
      </c>
      <c r="F212" s="102">
        <v>226660.12</v>
      </c>
      <c r="G212" s="78">
        <v>100</v>
      </c>
      <c r="H212" s="102">
        <v>797.61695999999995</v>
      </c>
      <c r="I212" s="103">
        <v>1.8360296055000005E-4</v>
      </c>
      <c r="J212" s="103">
        <v>2.408735442183597E-3</v>
      </c>
      <c r="K212" s="103">
        <v>1.8648657532317363E-4</v>
      </c>
    </row>
    <row r="213" spans="2:11">
      <c r="B213" s="99" t="s">
        <v>2116</v>
      </c>
      <c r="C213" s="98">
        <v>62179</v>
      </c>
      <c r="D213" s="79" t="s">
        <v>132</v>
      </c>
      <c r="E213" s="86">
        <v>42549</v>
      </c>
      <c r="F213" s="102">
        <v>41948.09</v>
      </c>
      <c r="G213" s="78">
        <v>100</v>
      </c>
      <c r="H213" s="102">
        <v>147.61534</v>
      </c>
      <c r="I213" s="103">
        <v>1.9473939520000001E-5</v>
      </c>
      <c r="J213" s="103">
        <v>4.4578578327620071E-4</v>
      </c>
      <c r="K213" s="103">
        <v>3.4513156818739018E-5</v>
      </c>
    </row>
    <row r="214" spans="2:11">
      <c r="B214" s="99" t="s">
        <v>2117</v>
      </c>
      <c r="C214" s="98">
        <v>6646</v>
      </c>
      <c r="D214" s="79" t="s">
        <v>134</v>
      </c>
      <c r="E214" s="86">
        <v>42947</v>
      </c>
      <c r="F214" s="102">
        <v>664109.03</v>
      </c>
      <c r="G214" s="78">
        <v>85.778099999999995</v>
      </c>
      <c r="H214" s="102">
        <v>2137.9343900000003</v>
      </c>
      <c r="I214" s="103">
        <v>5.1885583143507978E-4</v>
      </c>
      <c r="J214" s="103">
        <v>6.4563801881245986E-3</v>
      </c>
      <c r="K214" s="103">
        <v>4.9985905848433604E-4</v>
      </c>
    </row>
    <row r="215" spans="2:11">
      <c r="B215" s="99" t="s">
        <v>2118</v>
      </c>
      <c r="C215" s="98">
        <v>621710</v>
      </c>
      <c r="D215" s="79" t="s">
        <v>132</v>
      </c>
      <c r="E215" s="86">
        <v>42549</v>
      </c>
      <c r="F215" s="102">
        <v>46542.49</v>
      </c>
      <c r="G215" s="78">
        <v>100</v>
      </c>
      <c r="H215" s="102">
        <v>163.78301000000002</v>
      </c>
      <c r="I215" s="103">
        <v>1.4149586900738312E-5</v>
      </c>
      <c r="J215" s="103">
        <v>4.946107728382689E-4</v>
      </c>
      <c r="K215" s="103">
        <v>3.8293233673242235E-5</v>
      </c>
    </row>
    <row r="216" spans="2:11">
      <c r="B216" s="99" t="s">
        <v>2119</v>
      </c>
      <c r="C216" s="98">
        <v>6647</v>
      </c>
      <c r="D216" s="79" t="s">
        <v>132</v>
      </c>
      <c r="E216" s="86">
        <v>43454</v>
      </c>
      <c r="F216" s="102">
        <v>893362.12</v>
      </c>
      <c r="G216" s="78">
        <v>117.7958</v>
      </c>
      <c r="H216" s="102">
        <v>3703.1952000000001</v>
      </c>
      <c r="I216" s="103">
        <v>6.5135799130434778E-5</v>
      </c>
      <c r="J216" s="103">
        <v>1.1183334827238597E-2</v>
      </c>
      <c r="K216" s="103">
        <v>8.6582435584270302E-4</v>
      </c>
    </row>
    <row r="217" spans="2:11">
      <c r="B217" s="99" t="s">
        <v>2120</v>
      </c>
      <c r="C217" s="98">
        <v>8000</v>
      </c>
      <c r="D217" s="79" t="s">
        <v>132</v>
      </c>
      <c r="E217" s="86">
        <v>44228</v>
      </c>
      <c r="F217" s="102">
        <v>951609.37</v>
      </c>
      <c r="G217" s="78">
        <v>88.771799999999999</v>
      </c>
      <c r="H217" s="102">
        <v>2972.71315</v>
      </c>
      <c r="I217" s="103">
        <v>6.2122050909090907E-5</v>
      </c>
      <c r="J217" s="103">
        <v>8.9773411085068266E-3</v>
      </c>
      <c r="K217" s="103">
        <v>6.95034236435574E-4</v>
      </c>
    </row>
    <row r="218" spans="2:11">
      <c r="B218" s="99" t="s">
        <v>2121</v>
      </c>
      <c r="C218" s="98">
        <v>8312</v>
      </c>
      <c r="D218" s="79" t="s">
        <v>134</v>
      </c>
      <c r="E218" s="86">
        <v>44377</v>
      </c>
      <c r="F218" s="102">
        <v>1856558.24</v>
      </c>
      <c r="G218" s="78">
        <v>89.669300000000007</v>
      </c>
      <c r="H218" s="102">
        <v>6247.8547099999996</v>
      </c>
      <c r="I218" s="103">
        <v>1.8285809363636364E-3</v>
      </c>
      <c r="J218" s="103">
        <v>1.886799031654332E-2</v>
      </c>
      <c r="K218" s="103">
        <v>1.4607776494429858E-3</v>
      </c>
    </row>
    <row r="219" spans="2:11">
      <c r="B219" s="99" t="s">
        <v>2122</v>
      </c>
      <c r="C219" s="98">
        <v>5337</v>
      </c>
      <c r="D219" s="79" t="s">
        <v>132</v>
      </c>
      <c r="E219" s="86">
        <v>42985</v>
      </c>
      <c r="F219" s="102">
        <v>447906.55</v>
      </c>
      <c r="G219" s="78">
        <v>103.9299</v>
      </c>
      <c r="H219" s="102">
        <v>1638.1255700000002</v>
      </c>
      <c r="I219" s="103">
        <v>1.0948817333333334E-4</v>
      </c>
      <c r="J219" s="103">
        <v>4.9470000226753052E-3</v>
      </c>
      <c r="K219" s="103">
        <v>3.83001419000195E-4</v>
      </c>
    </row>
    <row r="220" spans="2:11">
      <c r="B220" s="99" t="s">
        <v>2123</v>
      </c>
      <c r="C220" s="98">
        <v>7049</v>
      </c>
      <c r="D220" s="79" t="s">
        <v>134</v>
      </c>
      <c r="E220" s="86">
        <v>43922</v>
      </c>
      <c r="F220" s="102">
        <v>202422.16</v>
      </c>
      <c r="G220" s="78">
        <v>101.4939</v>
      </c>
      <c r="H220" s="102">
        <v>771.03936999999996</v>
      </c>
      <c r="I220" s="103">
        <v>6.1178166666666668E-4</v>
      </c>
      <c r="J220" s="103">
        <v>2.328473378798154E-3</v>
      </c>
      <c r="K220" s="103">
        <v>1.8027261049042553E-4</v>
      </c>
    </row>
    <row r="221" spans="2:11">
      <c r="B221" s="99" t="s">
        <v>2124</v>
      </c>
      <c r="C221" s="98">
        <v>7005</v>
      </c>
      <c r="D221" s="79" t="s">
        <v>132</v>
      </c>
      <c r="E221" s="86">
        <v>43621</v>
      </c>
      <c r="F221" s="102">
        <v>271244.59999999998</v>
      </c>
      <c r="G221" s="78">
        <v>92.530100000000004</v>
      </c>
      <c r="H221" s="102">
        <v>883.20882999999992</v>
      </c>
      <c r="I221" s="103">
        <v>1.3874404E-4</v>
      </c>
      <c r="J221" s="103">
        <v>2.6672156164664644E-3</v>
      </c>
      <c r="K221" s="103">
        <v>2.0649835480164192E-4</v>
      </c>
    </row>
    <row r="222" spans="2:11">
      <c r="B222" s="99" t="s">
        <v>2125</v>
      </c>
      <c r="C222" s="98">
        <v>8273</v>
      </c>
      <c r="D222" s="79" t="s">
        <v>132</v>
      </c>
      <c r="E222" s="86">
        <v>43922</v>
      </c>
      <c r="F222" s="102">
        <v>1834870.16</v>
      </c>
      <c r="G222" s="78">
        <v>71.253600000000006</v>
      </c>
      <c r="H222" s="102">
        <v>4600.77945</v>
      </c>
      <c r="I222" s="103">
        <v>5.5080781249999995E-4</v>
      </c>
      <c r="J222" s="103">
        <v>1.3893962990562484E-2</v>
      </c>
      <c r="K222" s="103">
        <v>1.0756837510673472E-3</v>
      </c>
    </row>
    <row r="223" spans="2:11">
      <c r="B223" s="99" t="s">
        <v>2126</v>
      </c>
      <c r="C223" s="98">
        <v>8321</v>
      </c>
      <c r="D223" s="79" t="s">
        <v>132</v>
      </c>
      <c r="E223" s="86">
        <v>44217</v>
      </c>
      <c r="F223" s="102">
        <v>835224.35</v>
      </c>
      <c r="G223" s="78">
        <v>95.888900000000007</v>
      </c>
      <c r="H223" s="102">
        <v>2818.3229100000003</v>
      </c>
      <c r="I223" s="103">
        <v>2.977457276E-3</v>
      </c>
      <c r="J223" s="103">
        <v>8.5110957029236357E-3</v>
      </c>
      <c r="K223" s="103">
        <v>6.5893707631384984E-4</v>
      </c>
    </row>
    <row r="224" spans="2:11">
      <c r="B224" s="99" t="s">
        <v>2127</v>
      </c>
      <c r="C224" s="98">
        <v>8509</v>
      </c>
      <c r="D224" s="79" t="s">
        <v>132</v>
      </c>
      <c r="E224" s="86">
        <v>44531</v>
      </c>
      <c r="F224" s="102">
        <v>1411450.71</v>
      </c>
      <c r="G224" s="78">
        <v>79.185599999999994</v>
      </c>
      <c r="H224" s="102">
        <v>3933.0656300000001</v>
      </c>
      <c r="I224" s="103">
        <v>9.2353883959999999E-4</v>
      </c>
      <c r="J224" s="103">
        <v>1.1877523992738517E-2</v>
      </c>
      <c r="K224" s="103">
        <v>9.1956913737137726E-4</v>
      </c>
    </row>
    <row r="225" spans="2:11">
      <c r="B225" s="99" t="s">
        <v>2128</v>
      </c>
      <c r="C225" s="98">
        <v>6658</v>
      </c>
      <c r="D225" s="79" t="s">
        <v>132</v>
      </c>
      <c r="E225" s="86">
        <v>43356</v>
      </c>
      <c r="F225" s="102">
        <v>570036.98</v>
      </c>
      <c r="G225" s="78">
        <v>55.927300000000002</v>
      </c>
      <c r="H225" s="102">
        <v>1121.87933</v>
      </c>
      <c r="I225" s="103">
        <v>7.2947450210688865E-4</v>
      </c>
      <c r="J225" s="103">
        <v>3.3879802455857857E-3</v>
      </c>
      <c r="K225" s="103">
        <v>2.6230063385005825E-4</v>
      </c>
    </row>
    <row r="226" spans="2:11">
      <c r="B226" s="120"/>
      <c r="C226" s="121"/>
      <c r="D226" s="121"/>
      <c r="E226" s="121"/>
      <c r="F226" s="121"/>
      <c r="G226" s="121"/>
      <c r="H226" s="121"/>
      <c r="I226" s="121"/>
      <c r="J226" s="121"/>
      <c r="K226" s="121"/>
    </row>
    <row r="227" spans="2:11">
      <c r="B227" s="120"/>
      <c r="C227" s="121"/>
      <c r="D227" s="121"/>
      <c r="E227" s="121"/>
      <c r="F227" s="121"/>
      <c r="G227" s="121"/>
      <c r="H227" s="121"/>
      <c r="I227" s="121"/>
      <c r="J227" s="121"/>
      <c r="K227" s="121"/>
    </row>
    <row r="228" spans="2:11">
      <c r="B228" s="120"/>
      <c r="C228" s="121"/>
      <c r="D228" s="121"/>
      <c r="E228" s="121"/>
      <c r="F228" s="121"/>
      <c r="G228" s="121"/>
      <c r="H228" s="121"/>
      <c r="I228" s="121"/>
      <c r="J228" s="121"/>
      <c r="K228" s="121"/>
    </row>
    <row r="229" spans="2:11">
      <c r="B229" s="128" t="s">
        <v>113</v>
      </c>
      <c r="C229" s="121"/>
      <c r="D229" s="121"/>
      <c r="E229" s="121"/>
      <c r="F229" s="121"/>
      <c r="G229" s="121"/>
      <c r="H229" s="121"/>
      <c r="I229" s="121"/>
      <c r="J229" s="121"/>
      <c r="K229" s="121"/>
    </row>
    <row r="230" spans="2:11">
      <c r="B230" s="128" t="s">
        <v>204</v>
      </c>
      <c r="C230" s="121"/>
      <c r="D230" s="121"/>
      <c r="E230" s="121"/>
      <c r="F230" s="121"/>
      <c r="G230" s="121"/>
      <c r="H230" s="121"/>
      <c r="I230" s="121"/>
      <c r="J230" s="121"/>
      <c r="K230" s="121"/>
    </row>
    <row r="231" spans="2:11">
      <c r="B231" s="128" t="s">
        <v>212</v>
      </c>
      <c r="C231" s="121"/>
      <c r="D231" s="121"/>
      <c r="E231" s="121"/>
      <c r="F231" s="121"/>
      <c r="G231" s="121"/>
      <c r="H231" s="121"/>
      <c r="I231" s="121"/>
      <c r="J231" s="121"/>
      <c r="K231" s="121"/>
    </row>
    <row r="232" spans="2:11">
      <c r="B232" s="120"/>
      <c r="C232" s="121"/>
      <c r="D232" s="121"/>
      <c r="E232" s="121"/>
      <c r="F232" s="121"/>
      <c r="G232" s="121"/>
      <c r="H232" s="121"/>
      <c r="I232" s="121"/>
      <c r="J232" s="121"/>
      <c r="K232" s="121"/>
    </row>
    <row r="233" spans="2:11">
      <c r="B233" s="120"/>
      <c r="C233" s="121"/>
      <c r="D233" s="121"/>
      <c r="E233" s="121"/>
      <c r="F233" s="121"/>
      <c r="G233" s="121"/>
      <c r="H233" s="121"/>
      <c r="I233" s="121"/>
      <c r="J233" s="121"/>
      <c r="K233" s="121"/>
    </row>
    <row r="234" spans="2:11">
      <c r="B234" s="120"/>
      <c r="C234" s="120"/>
      <c r="D234" s="121"/>
      <c r="E234" s="121"/>
      <c r="F234" s="121"/>
      <c r="G234" s="121"/>
      <c r="H234" s="121"/>
      <c r="I234" s="121"/>
      <c r="J234" s="121"/>
      <c r="K234" s="121"/>
    </row>
    <row r="235" spans="2:11">
      <c r="B235" s="120"/>
      <c r="C235" s="120"/>
      <c r="D235" s="121"/>
      <c r="E235" s="121"/>
      <c r="F235" s="121"/>
      <c r="G235" s="121"/>
      <c r="H235" s="121"/>
      <c r="I235" s="121"/>
      <c r="J235" s="121"/>
      <c r="K235" s="121"/>
    </row>
    <row r="236" spans="2:11">
      <c r="B236" s="120"/>
      <c r="C236" s="120"/>
      <c r="D236" s="121"/>
      <c r="E236" s="121"/>
      <c r="F236" s="121"/>
      <c r="G236" s="121"/>
      <c r="H236" s="121"/>
      <c r="I236" s="121"/>
      <c r="J236" s="121"/>
      <c r="K236" s="121"/>
    </row>
    <row r="237" spans="2:11">
      <c r="B237" s="120"/>
      <c r="C237" s="121"/>
      <c r="D237" s="121"/>
      <c r="E237" s="121"/>
      <c r="F237" s="121"/>
      <c r="G237" s="121"/>
      <c r="H237" s="121"/>
      <c r="I237" s="121"/>
      <c r="J237" s="121"/>
      <c r="K237" s="121"/>
    </row>
    <row r="238" spans="2:11">
      <c r="B238" s="120"/>
      <c r="C238" s="121"/>
      <c r="D238" s="121"/>
      <c r="E238" s="121"/>
      <c r="F238" s="121"/>
      <c r="G238" s="121"/>
      <c r="H238" s="121"/>
      <c r="I238" s="121"/>
      <c r="J238" s="121"/>
      <c r="K238" s="121"/>
    </row>
    <row r="239" spans="2:11">
      <c r="B239" s="120"/>
      <c r="C239" s="121"/>
      <c r="D239" s="121"/>
      <c r="E239" s="121"/>
      <c r="F239" s="121"/>
      <c r="G239" s="121"/>
      <c r="H239" s="121"/>
      <c r="I239" s="121"/>
      <c r="J239" s="121"/>
      <c r="K239" s="121"/>
    </row>
    <row r="240" spans="2:11">
      <c r="B240" s="120"/>
      <c r="C240" s="121"/>
      <c r="D240" s="121"/>
      <c r="E240" s="121"/>
      <c r="F240" s="121"/>
      <c r="G240" s="121"/>
      <c r="H240" s="121"/>
      <c r="I240" s="121"/>
      <c r="J240" s="121"/>
      <c r="K240" s="121"/>
    </row>
    <row r="241" spans="2:11">
      <c r="B241" s="120"/>
      <c r="C241" s="121"/>
      <c r="D241" s="121"/>
      <c r="E241" s="121"/>
      <c r="F241" s="121"/>
      <c r="G241" s="121"/>
      <c r="H241" s="121"/>
      <c r="I241" s="121"/>
      <c r="J241" s="121"/>
      <c r="K241" s="121"/>
    </row>
    <row r="242" spans="2:11">
      <c r="B242" s="120"/>
      <c r="C242" s="121"/>
      <c r="D242" s="121"/>
      <c r="E242" s="121"/>
      <c r="F242" s="121"/>
      <c r="G242" s="121"/>
      <c r="H242" s="121"/>
      <c r="I242" s="121"/>
      <c r="J242" s="121"/>
      <c r="K242" s="121"/>
    </row>
    <row r="243" spans="2:11">
      <c r="B243" s="120"/>
      <c r="C243" s="121"/>
      <c r="D243" s="121"/>
      <c r="E243" s="121"/>
      <c r="F243" s="121"/>
      <c r="G243" s="121"/>
      <c r="H243" s="121"/>
      <c r="I243" s="121"/>
      <c r="J243" s="121"/>
      <c r="K243" s="121"/>
    </row>
    <row r="244" spans="2:11">
      <c r="B244" s="120"/>
      <c r="C244" s="121"/>
      <c r="D244" s="121"/>
      <c r="E244" s="121"/>
      <c r="F244" s="121"/>
      <c r="G244" s="121"/>
      <c r="H244" s="121"/>
      <c r="I244" s="121"/>
      <c r="J244" s="121"/>
      <c r="K244" s="121"/>
    </row>
    <row r="245" spans="2:11">
      <c r="B245" s="120"/>
      <c r="C245" s="121"/>
      <c r="D245" s="121"/>
      <c r="E245" s="121"/>
      <c r="F245" s="121"/>
      <c r="G245" s="121"/>
      <c r="H245" s="121"/>
      <c r="I245" s="121"/>
      <c r="J245" s="121"/>
      <c r="K245" s="121"/>
    </row>
    <row r="246" spans="2:11">
      <c r="B246" s="120"/>
      <c r="C246" s="121"/>
      <c r="D246" s="121"/>
      <c r="E246" s="121"/>
      <c r="F246" s="121"/>
      <c r="G246" s="121"/>
      <c r="H246" s="121"/>
      <c r="I246" s="121"/>
      <c r="J246" s="121"/>
      <c r="K246" s="121"/>
    </row>
    <row r="247" spans="2:11">
      <c r="B247" s="120"/>
      <c r="C247" s="121"/>
      <c r="D247" s="121"/>
      <c r="E247" s="121"/>
      <c r="F247" s="121"/>
      <c r="G247" s="121"/>
      <c r="H247" s="121"/>
      <c r="I247" s="121"/>
      <c r="J247" s="121"/>
      <c r="K247" s="121"/>
    </row>
    <row r="248" spans="2:11">
      <c r="B248" s="120"/>
      <c r="C248" s="121"/>
      <c r="D248" s="121"/>
      <c r="E248" s="121"/>
      <c r="F248" s="121"/>
      <c r="G248" s="121"/>
      <c r="H248" s="121"/>
      <c r="I248" s="121"/>
      <c r="J248" s="121"/>
      <c r="K248" s="121"/>
    </row>
    <row r="249" spans="2:11">
      <c r="B249" s="120"/>
      <c r="C249" s="121"/>
      <c r="D249" s="121"/>
      <c r="E249" s="121"/>
      <c r="F249" s="121"/>
      <c r="G249" s="121"/>
      <c r="H249" s="121"/>
      <c r="I249" s="121"/>
      <c r="J249" s="121"/>
      <c r="K249" s="121"/>
    </row>
    <row r="250" spans="2:11">
      <c r="B250" s="120"/>
      <c r="C250" s="121"/>
      <c r="D250" s="121"/>
      <c r="E250" s="121"/>
      <c r="F250" s="121"/>
      <c r="G250" s="121"/>
      <c r="H250" s="121"/>
      <c r="I250" s="121"/>
      <c r="J250" s="121"/>
      <c r="K250" s="121"/>
    </row>
    <row r="251" spans="2:11">
      <c r="B251" s="120"/>
      <c r="C251" s="121"/>
      <c r="D251" s="121"/>
      <c r="E251" s="121"/>
      <c r="F251" s="121"/>
      <c r="G251" s="121"/>
      <c r="H251" s="121"/>
      <c r="I251" s="121"/>
      <c r="J251" s="121"/>
      <c r="K251" s="121"/>
    </row>
    <row r="252" spans="2:11">
      <c r="B252" s="120"/>
      <c r="C252" s="121"/>
      <c r="D252" s="121"/>
      <c r="E252" s="121"/>
      <c r="F252" s="121"/>
      <c r="G252" s="121"/>
      <c r="H252" s="121"/>
      <c r="I252" s="121"/>
      <c r="J252" s="121"/>
      <c r="K252" s="121"/>
    </row>
    <row r="253" spans="2:11">
      <c r="B253" s="120"/>
      <c r="C253" s="121"/>
      <c r="D253" s="121"/>
      <c r="E253" s="121"/>
      <c r="F253" s="121"/>
      <c r="G253" s="121"/>
      <c r="H253" s="121"/>
      <c r="I253" s="121"/>
      <c r="J253" s="121"/>
      <c r="K253" s="121"/>
    </row>
    <row r="254" spans="2:11">
      <c r="B254" s="120"/>
      <c r="C254" s="121"/>
      <c r="D254" s="121"/>
      <c r="E254" s="121"/>
      <c r="F254" s="121"/>
      <c r="G254" s="121"/>
      <c r="H254" s="121"/>
      <c r="I254" s="121"/>
      <c r="J254" s="121"/>
      <c r="K254" s="121"/>
    </row>
    <row r="255" spans="2:11">
      <c r="B255" s="120"/>
      <c r="C255" s="121"/>
      <c r="D255" s="121"/>
      <c r="E255" s="121"/>
      <c r="F255" s="121"/>
      <c r="G255" s="121"/>
      <c r="H255" s="121"/>
      <c r="I255" s="121"/>
      <c r="J255" s="121"/>
      <c r="K255" s="121"/>
    </row>
    <row r="256" spans="2:11">
      <c r="B256" s="120"/>
      <c r="C256" s="121"/>
      <c r="D256" s="121"/>
      <c r="E256" s="121"/>
      <c r="F256" s="121"/>
      <c r="G256" s="121"/>
      <c r="H256" s="121"/>
      <c r="I256" s="121"/>
      <c r="J256" s="121"/>
      <c r="K256" s="121"/>
    </row>
    <row r="257" spans="2:11">
      <c r="B257" s="120"/>
      <c r="C257" s="121"/>
      <c r="D257" s="121"/>
      <c r="E257" s="121"/>
      <c r="F257" s="121"/>
      <c r="G257" s="121"/>
      <c r="H257" s="121"/>
      <c r="I257" s="121"/>
      <c r="J257" s="121"/>
      <c r="K257" s="121"/>
    </row>
    <row r="258" spans="2:11">
      <c r="B258" s="120"/>
      <c r="C258" s="121"/>
      <c r="D258" s="121"/>
      <c r="E258" s="121"/>
      <c r="F258" s="121"/>
      <c r="G258" s="121"/>
      <c r="H258" s="121"/>
      <c r="I258" s="121"/>
      <c r="J258" s="121"/>
      <c r="K258" s="121"/>
    </row>
    <row r="259" spans="2:11">
      <c r="B259" s="120"/>
      <c r="C259" s="121"/>
      <c r="D259" s="121"/>
      <c r="E259" s="121"/>
      <c r="F259" s="121"/>
      <c r="G259" s="121"/>
      <c r="H259" s="121"/>
      <c r="I259" s="121"/>
      <c r="J259" s="121"/>
      <c r="K259" s="121"/>
    </row>
    <row r="260" spans="2:11">
      <c r="B260" s="120"/>
      <c r="C260" s="121"/>
      <c r="D260" s="121"/>
      <c r="E260" s="121"/>
      <c r="F260" s="121"/>
      <c r="G260" s="121"/>
      <c r="H260" s="121"/>
      <c r="I260" s="121"/>
      <c r="J260" s="121"/>
      <c r="K260" s="121"/>
    </row>
    <row r="261" spans="2:11">
      <c r="B261" s="120"/>
      <c r="C261" s="121"/>
      <c r="D261" s="121"/>
      <c r="E261" s="121"/>
      <c r="F261" s="121"/>
      <c r="G261" s="121"/>
      <c r="H261" s="121"/>
      <c r="I261" s="121"/>
      <c r="J261" s="121"/>
      <c r="K261" s="121"/>
    </row>
    <row r="262" spans="2:11">
      <c r="B262" s="120"/>
      <c r="C262" s="121"/>
      <c r="D262" s="121"/>
      <c r="E262" s="121"/>
      <c r="F262" s="121"/>
      <c r="G262" s="121"/>
      <c r="H262" s="121"/>
      <c r="I262" s="121"/>
      <c r="J262" s="121"/>
      <c r="K262" s="121"/>
    </row>
    <row r="263" spans="2:11">
      <c r="B263" s="120"/>
      <c r="C263" s="121"/>
      <c r="D263" s="121"/>
      <c r="E263" s="121"/>
      <c r="F263" s="121"/>
      <c r="G263" s="121"/>
      <c r="H263" s="121"/>
      <c r="I263" s="121"/>
      <c r="J263" s="121"/>
      <c r="K263" s="121"/>
    </row>
    <row r="264" spans="2:11">
      <c r="B264" s="120"/>
      <c r="C264" s="121"/>
      <c r="D264" s="121"/>
      <c r="E264" s="121"/>
      <c r="F264" s="121"/>
      <c r="G264" s="121"/>
      <c r="H264" s="121"/>
      <c r="I264" s="121"/>
      <c r="J264" s="121"/>
      <c r="K264" s="121"/>
    </row>
    <row r="265" spans="2:11">
      <c r="B265" s="120"/>
      <c r="C265" s="121"/>
      <c r="D265" s="121"/>
      <c r="E265" s="121"/>
      <c r="F265" s="121"/>
      <c r="G265" s="121"/>
      <c r="H265" s="121"/>
      <c r="I265" s="121"/>
      <c r="J265" s="121"/>
      <c r="K265" s="121"/>
    </row>
    <row r="266" spans="2:11">
      <c r="B266" s="120"/>
      <c r="C266" s="121"/>
      <c r="D266" s="121"/>
      <c r="E266" s="121"/>
      <c r="F266" s="121"/>
      <c r="G266" s="121"/>
      <c r="H266" s="121"/>
      <c r="I266" s="121"/>
      <c r="J266" s="121"/>
      <c r="K266" s="121"/>
    </row>
    <row r="267" spans="2:11">
      <c r="B267" s="120"/>
      <c r="C267" s="121"/>
      <c r="D267" s="121"/>
      <c r="E267" s="121"/>
      <c r="F267" s="121"/>
      <c r="G267" s="121"/>
      <c r="H267" s="121"/>
      <c r="I267" s="121"/>
      <c r="J267" s="121"/>
      <c r="K267" s="121"/>
    </row>
    <row r="268" spans="2:11">
      <c r="B268" s="120"/>
      <c r="C268" s="121"/>
      <c r="D268" s="121"/>
      <c r="E268" s="121"/>
      <c r="F268" s="121"/>
      <c r="G268" s="121"/>
      <c r="H268" s="121"/>
      <c r="I268" s="121"/>
      <c r="J268" s="121"/>
      <c r="K268" s="121"/>
    </row>
    <row r="269" spans="2:11">
      <c r="B269" s="120"/>
      <c r="C269" s="121"/>
      <c r="D269" s="121"/>
      <c r="E269" s="121"/>
      <c r="F269" s="121"/>
      <c r="G269" s="121"/>
      <c r="H269" s="121"/>
      <c r="I269" s="121"/>
      <c r="J269" s="121"/>
      <c r="K269" s="121"/>
    </row>
    <row r="270" spans="2:11">
      <c r="B270" s="120"/>
      <c r="C270" s="121"/>
      <c r="D270" s="121"/>
      <c r="E270" s="121"/>
      <c r="F270" s="121"/>
      <c r="G270" s="121"/>
      <c r="H270" s="121"/>
      <c r="I270" s="121"/>
      <c r="J270" s="121"/>
      <c r="K270" s="121"/>
    </row>
    <row r="271" spans="2:11">
      <c r="B271" s="120"/>
      <c r="C271" s="121"/>
      <c r="D271" s="121"/>
      <c r="E271" s="121"/>
      <c r="F271" s="121"/>
      <c r="G271" s="121"/>
      <c r="H271" s="121"/>
      <c r="I271" s="121"/>
      <c r="J271" s="121"/>
      <c r="K271" s="121"/>
    </row>
    <row r="272" spans="2:11">
      <c r="B272" s="120"/>
      <c r="C272" s="121"/>
      <c r="D272" s="121"/>
      <c r="E272" s="121"/>
      <c r="F272" s="121"/>
      <c r="G272" s="121"/>
      <c r="H272" s="121"/>
      <c r="I272" s="121"/>
      <c r="J272" s="121"/>
      <c r="K272" s="121"/>
    </row>
    <row r="273" spans="2:11">
      <c r="B273" s="120"/>
      <c r="C273" s="121"/>
      <c r="D273" s="121"/>
      <c r="E273" s="121"/>
      <c r="F273" s="121"/>
      <c r="G273" s="121"/>
      <c r="H273" s="121"/>
      <c r="I273" s="121"/>
      <c r="J273" s="121"/>
      <c r="K273" s="121"/>
    </row>
    <row r="274" spans="2:11">
      <c r="B274" s="120"/>
      <c r="C274" s="121"/>
      <c r="D274" s="121"/>
      <c r="E274" s="121"/>
      <c r="F274" s="121"/>
      <c r="G274" s="121"/>
      <c r="H274" s="121"/>
      <c r="I274" s="121"/>
      <c r="J274" s="121"/>
      <c r="K274" s="121"/>
    </row>
    <row r="275" spans="2:11">
      <c r="B275" s="120"/>
      <c r="C275" s="121"/>
      <c r="D275" s="121"/>
      <c r="E275" s="121"/>
      <c r="F275" s="121"/>
      <c r="G275" s="121"/>
      <c r="H275" s="121"/>
      <c r="I275" s="121"/>
      <c r="J275" s="121"/>
      <c r="K275" s="121"/>
    </row>
    <row r="276" spans="2:11">
      <c r="B276" s="120"/>
      <c r="C276" s="121"/>
      <c r="D276" s="121"/>
      <c r="E276" s="121"/>
      <c r="F276" s="121"/>
      <c r="G276" s="121"/>
      <c r="H276" s="121"/>
      <c r="I276" s="121"/>
      <c r="J276" s="121"/>
      <c r="K276" s="121"/>
    </row>
    <row r="277" spans="2:11">
      <c r="B277" s="120"/>
      <c r="C277" s="121"/>
      <c r="D277" s="121"/>
      <c r="E277" s="121"/>
      <c r="F277" s="121"/>
      <c r="G277" s="121"/>
      <c r="H277" s="121"/>
      <c r="I277" s="121"/>
      <c r="J277" s="121"/>
      <c r="K277" s="121"/>
    </row>
    <row r="278" spans="2:11">
      <c r="B278" s="120"/>
      <c r="C278" s="121"/>
      <c r="D278" s="121"/>
      <c r="E278" s="121"/>
      <c r="F278" s="121"/>
      <c r="G278" s="121"/>
      <c r="H278" s="121"/>
      <c r="I278" s="121"/>
      <c r="J278" s="121"/>
      <c r="K278" s="121"/>
    </row>
    <row r="279" spans="2:11">
      <c r="B279" s="120"/>
      <c r="C279" s="121"/>
      <c r="D279" s="121"/>
      <c r="E279" s="121"/>
      <c r="F279" s="121"/>
      <c r="G279" s="121"/>
      <c r="H279" s="121"/>
      <c r="I279" s="121"/>
      <c r="J279" s="121"/>
      <c r="K279" s="121"/>
    </row>
    <row r="280" spans="2:11">
      <c r="B280" s="120"/>
      <c r="C280" s="121"/>
      <c r="D280" s="121"/>
      <c r="E280" s="121"/>
      <c r="F280" s="121"/>
      <c r="G280" s="121"/>
      <c r="H280" s="121"/>
      <c r="I280" s="121"/>
      <c r="J280" s="121"/>
      <c r="K280" s="121"/>
    </row>
    <row r="281" spans="2:11">
      <c r="B281" s="120"/>
      <c r="C281" s="121"/>
      <c r="D281" s="121"/>
      <c r="E281" s="121"/>
      <c r="F281" s="121"/>
      <c r="G281" s="121"/>
      <c r="H281" s="121"/>
      <c r="I281" s="121"/>
      <c r="J281" s="121"/>
      <c r="K281" s="121"/>
    </row>
    <row r="282" spans="2:11">
      <c r="B282" s="120"/>
      <c r="C282" s="121"/>
      <c r="D282" s="121"/>
      <c r="E282" s="121"/>
      <c r="F282" s="121"/>
      <c r="G282" s="121"/>
      <c r="H282" s="121"/>
      <c r="I282" s="121"/>
      <c r="J282" s="121"/>
      <c r="K282" s="121"/>
    </row>
    <row r="283" spans="2:11">
      <c r="B283" s="120"/>
      <c r="C283" s="121"/>
      <c r="D283" s="121"/>
      <c r="E283" s="121"/>
      <c r="F283" s="121"/>
      <c r="G283" s="121"/>
      <c r="H283" s="121"/>
      <c r="I283" s="121"/>
      <c r="J283" s="121"/>
      <c r="K283" s="121"/>
    </row>
    <row r="284" spans="2:11">
      <c r="B284" s="120"/>
      <c r="C284" s="121"/>
      <c r="D284" s="121"/>
      <c r="E284" s="121"/>
      <c r="F284" s="121"/>
      <c r="G284" s="121"/>
      <c r="H284" s="121"/>
      <c r="I284" s="121"/>
      <c r="J284" s="121"/>
      <c r="K284" s="121"/>
    </row>
    <row r="285" spans="2:11">
      <c r="B285" s="120"/>
      <c r="C285" s="121"/>
      <c r="D285" s="121"/>
      <c r="E285" s="121"/>
      <c r="F285" s="121"/>
      <c r="G285" s="121"/>
      <c r="H285" s="121"/>
      <c r="I285" s="121"/>
      <c r="J285" s="121"/>
      <c r="K285" s="121"/>
    </row>
    <row r="286" spans="2:11">
      <c r="B286" s="120"/>
      <c r="C286" s="121"/>
      <c r="D286" s="121"/>
      <c r="E286" s="121"/>
      <c r="F286" s="121"/>
      <c r="G286" s="121"/>
      <c r="H286" s="121"/>
      <c r="I286" s="121"/>
      <c r="J286" s="121"/>
      <c r="K286" s="121"/>
    </row>
    <row r="287" spans="2:11">
      <c r="B287" s="120"/>
      <c r="C287" s="121"/>
      <c r="D287" s="121"/>
      <c r="E287" s="121"/>
      <c r="F287" s="121"/>
      <c r="G287" s="121"/>
      <c r="H287" s="121"/>
      <c r="I287" s="121"/>
      <c r="J287" s="121"/>
      <c r="K287" s="121"/>
    </row>
    <row r="288" spans="2:11">
      <c r="B288" s="120"/>
      <c r="C288" s="121"/>
      <c r="D288" s="121"/>
      <c r="E288" s="121"/>
      <c r="F288" s="121"/>
      <c r="G288" s="121"/>
      <c r="H288" s="121"/>
      <c r="I288" s="121"/>
      <c r="J288" s="121"/>
      <c r="K288" s="121"/>
    </row>
    <row r="289" spans="2:11">
      <c r="B289" s="120"/>
      <c r="C289" s="121"/>
      <c r="D289" s="121"/>
      <c r="E289" s="121"/>
      <c r="F289" s="121"/>
      <c r="G289" s="121"/>
      <c r="H289" s="121"/>
      <c r="I289" s="121"/>
      <c r="J289" s="121"/>
      <c r="K289" s="121"/>
    </row>
    <row r="290" spans="2:11">
      <c r="B290" s="120"/>
      <c r="C290" s="121"/>
      <c r="D290" s="121"/>
      <c r="E290" s="121"/>
      <c r="F290" s="121"/>
      <c r="G290" s="121"/>
      <c r="H290" s="121"/>
      <c r="I290" s="121"/>
      <c r="J290" s="121"/>
      <c r="K290" s="121"/>
    </row>
    <row r="291" spans="2:11">
      <c r="B291" s="120"/>
      <c r="C291" s="121"/>
      <c r="D291" s="121"/>
      <c r="E291" s="121"/>
      <c r="F291" s="121"/>
      <c r="G291" s="121"/>
      <c r="H291" s="121"/>
      <c r="I291" s="121"/>
      <c r="J291" s="121"/>
      <c r="K291" s="121"/>
    </row>
    <row r="292" spans="2:11">
      <c r="B292" s="120"/>
      <c r="C292" s="121"/>
      <c r="D292" s="121"/>
      <c r="E292" s="121"/>
      <c r="F292" s="121"/>
      <c r="G292" s="121"/>
      <c r="H292" s="121"/>
      <c r="I292" s="121"/>
      <c r="J292" s="121"/>
      <c r="K292" s="121"/>
    </row>
    <row r="293" spans="2:11">
      <c r="B293" s="120"/>
      <c r="C293" s="121"/>
      <c r="D293" s="121"/>
      <c r="E293" s="121"/>
      <c r="F293" s="121"/>
      <c r="G293" s="121"/>
      <c r="H293" s="121"/>
      <c r="I293" s="121"/>
      <c r="J293" s="121"/>
      <c r="K293" s="121"/>
    </row>
    <row r="294" spans="2:11">
      <c r="B294" s="120"/>
      <c r="C294" s="121"/>
      <c r="D294" s="121"/>
      <c r="E294" s="121"/>
      <c r="F294" s="121"/>
      <c r="G294" s="121"/>
      <c r="H294" s="121"/>
      <c r="I294" s="121"/>
      <c r="J294" s="121"/>
      <c r="K294" s="121"/>
    </row>
    <row r="295" spans="2:11">
      <c r="B295" s="120"/>
      <c r="C295" s="121"/>
      <c r="D295" s="121"/>
      <c r="E295" s="121"/>
      <c r="F295" s="121"/>
      <c r="G295" s="121"/>
      <c r="H295" s="121"/>
      <c r="I295" s="121"/>
      <c r="J295" s="121"/>
      <c r="K295" s="121"/>
    </row>
    <row r="296" spans="2:11">
      <c r="B296" s="120"/>
      <c r="C296" s="121"/>
      <c r="D296" s="121"/>
      <c r="E296" s="121"/>
      <c r="F296" s="121"/>
      <c r="G296" s="121"/>
      <c r="H296" s="121"/>
      <c r="I296" s="121"/>
      <c r="J296" s="121"/>
      <c r="K296" s="121"/>
    </row>
    <row r="297" spans="2:11">
      <c r="B297" s="120"/>
      <c r="C297" s="121"/>
      <c r="D297" s="121"/>
      <c r="E297" s="121"/>
      <c r="F297" s="121"/>
      <c r="G297" s="121"/>
      <c r="H297" s="121"/>
      <c r="I297" s="121"/>
      <c r="J297" s="121"/>
      <c r="K297" s="121"/>
    </row>
    <row r="298" spans="2:11">
      <c r="B298" s="120"/>
      <c r="C298" s="121"/>
      <c r="D298" s="121"/>
      <c r="E298" s="121"/>
      <c r="F298" s="121"/>
      <c r="G298" s="121"/>
      <c r="H298" s="121"/>
      <c r="I298" s="121"/>
      <c r="J298" s="121"/>
      <c r="K298" s="121"/>
    </row>
    <row r="299" spans="2:11">
      <c r="B299" s="120"/>
      <c r="C299" s="121"/>
      <c r="D299" s="121"/>
      <c r="E299" s="121"/>
      <c r="F299" s="121"/>
      <c r="G299" s="121"/>
      <c r="H299" s="121"/>
      <c r="I299" s="121"/>
      <c r="J299" s="121"/>
      <c r="K299" s="121"/>
    </row>
    <row r="300" spans="2:11">
      <c r="B300" s="120"/>
      <c r="C300" s="121"/>
      <c r="D300" s="121"/>
      <c r="E300" s="121"/>
      <c r="F300" s="121"/>
      <c r="G300" s="121"/>
      <c r="H300" s="121"/>
      <c r="I300" s="121"/>
      <c r="J300" s="121"/>
      <c r="K300" s="121"/>
    </row>
    <row r="301" spans="2:11">
      <c r="B301" s="120"/>
      <c r="C301" s="121"/>
      <c r="D301" s="121"/>
      <c r="E301" s="121"/>
      <c r="F301" s="121"/>
      <c r="G301" s="121"/>
      <c r="H301" s="121"/>
      <c r="I301" s="121"/>
      <c r="J301" s="121"/>
      <c r="K301" s="121"/>
    </row>
    <row r="302" spans="2:11">
      <c r="B302" s="120"/>
      <c r="C302" s="121"/>
      <c r="D302" s="121"/>
      <c r="E302" s="121"/>
      <c r="F302" s="121"/>
      <c r="G302" s="121"/>
      <c r="H302" s="121"/>
      <c r="I302" s="121"/>
      <c r="J302" s="121"/>
      <c r="K302" s="121"/>
    </row>
    <row r="303" spans="2:11">
      <c r="B303" s="120"/>
      <c r="C303" s="121"/>
      <c r="D303" s="121"/>
      <c r="E303" s="121"/>
      <c r="F303" s="121"/>
      <c r="G303" s="121"/>
      <c r="H303" s="121"/>
      <c r="I303" s="121"/>
      <c r="J303" s="121"/>
      <c r="K303" s="121"/>
    </row>
    <row r="304" spans="2:11">
      <c r="B304" s="120"/>
      <c r="C304" s="121"/>
      <c r="D304" s="121"/>
      <c r="E304" s="121"/>
      <c r="F304" s="121"/>
      <c r="G304" s="121"/>
      <c r="H304" s="121"/>
      <c r="I304" s="121"/>
      <c r="J304" s="121"/>
      <c r="K304" s="121"/>
    </row>
    <row r="305" spans="2:11">
      <c r="B305" s="120"/>
      <c r="C305" s="121"/>
      <c r="D305" s="121"/>
      <c r="E305" s="121"/>
      <c r="F305" s="121"/>
      <c r="G305" s="121"/>
      <c r="H305" s="121"/>
      <c r="I305" s="121"/>
      <c r="J305" s="121"/>
      <c r="K305" s="121"/>
    </row>
    <row r="306" spans="2:11">
      <c r="B306" s="120"/>
      <c r="C306" s="120"/>
      <c r="D306" s="121"/>
      <c r="E306" s="121"/>
      <c r="F306" s="121"/>
      <c r="G306" s="121"/>
      <c r="H306" s="121"/>
      <c r="I306" s="121"/>
      <c r="J306" s="121"/>
      <c r="K306" s="121"/>
    </row>
    <row r="307" spans="2:11">
      <c r="B307" s="120"/>
      <c r="C307" s="120"/>
      <c r="D307" s="121"/>
      <c r="E307" s="121"/>
      <c r="F307" s="121"/>
      <c r="G307" s="121"/>
      <c r="H307" s="121"/>
      <c r="I307" s="121"/>
      <c r="J307" s="121"/>
      <c r="K307" s="121"/>
    </row>
    <row r="308" spans="2:11">
      <c r="B308" s="120"/>
      <c r="C308" s="120"/>
      <c r="D308" s="121"/>
      <c r="E308" s="121"/>
      <c r="F308" s="121"/>
      <c r="G308" s="121"/>
      <c r="H308" s="121"/>
      <c r="I308" s="121"/>
      <c r="J308" s="121"/>
      <c r="K308" s="121"/>
    </row>
    <row r="309" spans="2:11">
      <c r="B309" s="120"/>
      <c r="C309" s="120"/>
      <c r="D309" s="121"/>
      <c r="E309" s="121"/>
      <c r="F309" s="121"/>
      <c r="G309" s="121"/>
      <c r="H309" s="121"/>
      <c r="I309" s="121"/>
      <c r="J309" s="121"/>
      <c r="K309" s="121"/>
    </row>
    <row r="310" spans="2:11">
      <c r="B310" s="120"/>
      <c r="C310" s="121"/>
      <c r="D310" s="121"/>
      <c r="E310" s="121"/>
      <c r="F310" s="121"/>
      <c r="G310" s="121"/>
      <c r="H310" s="121"/>
      <c r="I310" s="121"/>
      <c r="J310" s="121"/>
      <c r="K310" s="121"/>
    </row>
    <row r="311" spans="2:11">
      <c r="B311" s="120"/>
      <c r="C311" s="121"/>
      <c r="D311" s="121"/>
      <c r="E311" s="121"/>
      <c r="F311" s="121"/>
      <c r="G311" s="121"/>
      <c r="H311" s="121"/>
      <c r="I311" s="121"/>
      <c r="J311" s="121"/>
      <c r="K311" s="121"/>
    </row>
    <row r="312" spans="2:11">
      <c r="B312" s="120"/>
      <c r="C312" s="121"/>
      <c r="D312" s="121"/>
      <c r="E312" s="121"/>
      <c r="F312" s="121"/>
      <c r="G312" s="121"/>
      <c r="H312" s="121"/>
      <c r="I312" s="121"/>
      <c r="J312" s="121"/>
      <c r="K312" s="121"/>
    </row>
    <row r="313" spans="2:11">
      <c r="B313" s="120"/>
      <c r="C313" s="121"/>
      <c r="D313" s="121"/>
      <c r="E313" s="121"/>
      <c r="F313" s="121"/>
      <c r="G313" s="121"/>
      <c r="H313" s="121"/>
      <c r="I313" s="121"/>
      <c r="J313" s="121"/>
      <c r="K313" s="121"/>
    </row>
    <row r="314" spans="2:11">
      <c r="B314" s="120"/>
      <c r="C314" s="121"/>
      <c r="D314" s="121"/>
      <c r="E314" s="121"/>
      <c r="F314" s="121"/>
      <c r="G314" s="121"/>
      <c r="H314" s="121"/>
      <c r="I314" s="121"/>
      <c r="J314" s="121"/>
      <c r="K314" s="121"/>
    </row>
    <row r="315" spans="2:11">
      <c r="B315" s="120"/>
      <c r="C315" s="121"/>
      <c r="D315" s="121"/>
      <c r="E315" s="121"/>
      <c r="F315" s="121"/>
      <c r="G315" s="121"/>
      <c r="H315" s="121"/>
      <c r="I315" s="121"/>
      <c r="J315" s="121"/>
      <c r="K315" s="121"/>
    </row>
    <row r="316" spans="2:11">
      <c r="B316" s="120"/>
      <c r="C316" s="121"/>
      <c r="D316" s="121"/>
      <c r="E316" s="121"/>
      <c r="F316" s="121"/>
      <c r="G316" s="121"/>
      <c r="H316" s="121"/>
      <c r="I316" s="121"/>
      <c r="J316" s="121"/>
      <c r="K316" s="121"/>
    </row>
    <row r="317" spans="2:11">
      <c r="B317" s="120"/>
      <c r="C317" s="121"/>
      <c r="D317" s="121"/>
      <c r="E317" s="121"/>
      <c r="F317" s="121"/>
      <c r="G317" s="121"/>
      <c r="H317" s="121"/>
      <c r="I317" s="121"/>
      <c r="J317" s="121"/>
      <c r="K317" s="121"/>
    </row>
    <row r="318" spans="2:11">
      <c r="B318" s="120"/>
      <c r="C318" s="121"/>
      <c r="D318" s="121"/>
      <c r="E318" s="121"/>
      <c r="F318" s="121"/>
      <c r="G318" s="121"/>
      <c r="H318" s="121"/>
      <c r="I318" s="121"/>
      <c r="J318" s="121"/>
      <c r="K318" s="121"/>
    </row>
    <row r="319" spans="2:11">
      <c r="B319" s="120"/>
      <c r="C319" s="121"/>
      <c r="D319" s="121"/>
      <c r="E319" s="121"/>
      <c r="F319" s="121"/>
      <c r="G319" s="121"/>
      <c r="H319" s="121"/>
      <c r="I319" s="121"/>
      <c r="J319" s="121"/>
      <c r="K319" s="121"/>
    </row>
    <row r="320" spans="2:11">
      <c r="B320" s="120"/>
      <c r="C320" s="121"/>
      <c r="D320" s="121"/>
      <c r="E320" s="121"/>
      <c r="F320" s="121"/>
      <c r="G320" s="121"/>
      <c r="H320" s="121"/>
      <c r="I320" s="121"/>
      <c r="J320" s="121"/>
      <c r="K320" s="121"/>
    </row>
    <row r="321" spans="2:11">
      <c r="B321" s="120"/>
      <c r="C321" s="121"/>
      <c r="D321" s="121"/>
      <c r="E321" s="121"/>
      <c r="F321" s="121"/>
      <c r="G321" s="121"/>
      <c r="H321" s="121"/>
      <c r="I321" s="121"/>
      <c r="J321" s="121"/>
      <c r="K321" s="121"/>
    </row>
    <row r="322" spans="2:11">
      <c r="B322" s="120"/>
      <c r="C322" s="121"/>
      <c r="D322" s="121"/>
      <c r="E322" s="121"/>
      <c r="F322" s="121"/>
      <c r="G322" s="121"/>
      <c r="H322" s="121"/>
      <c r="I322" s="121"/>
      <c r="J322" s="121"/>
      <c r="K322" s="121"/>
    </row>
    <row r="323" spans="2:11">
      <c r="B323" s="120"/>
      <c r="C323" s="121"/>
      <c r="D323" s="121"/>
      <c r="E323" s="121"/>
      <c r="F323" s="121"/>
      <c r="G323" s="121"/>
      <c r="H323" s="121"/>
      <c r="I323" s="121"/>
      <c r="J323" s="121"/>
      <c r="K323" s="121"/>
    </row>
    <row r="324" spans="2:11">
      <c r="B324" s="120"/>
      <c r="C324" s="121"/>
      <c r="D324" s="121"/>
      <c r="E324" s="121"/>
      <c r="F324" s="121"/>
      <c r="G324" s="121"/>
      <c r="H324" s="121"/>
      <c r="I324" s="121"/>
      <c r="J324" s="121"/>
      <c r="K324" s="121"/>
    </row>
    <row r="325" spans="2:11">
      <c r="B325" s="120"/>
      <c r="C325" s="121"/>
      <c r="D325" s="121"/>
      <c r="E325" s="121"/>
      <c r="F325" s="121"/>
      <c r="G325" s="121"/>
      <c r="H325" s="121"/>
      <c r="I325" s="121"/>
      <c r="J325" s="121"/>
      <c r="K325" s="121"/>
    </row>
    <row r="326" spans="2:11">
      <c r="B326" s="120"/>
      <c r="C326" s="121"/>
      <c r="D326" s="121"/>
      <c r="E326" s="121"/>
      <c r="F326" s="121"/>
      <c r="G326" s="121"/>
      <c r="H326" s="121"/>
      <c r="I326" s="121"/>
      <c r="J326" s="121"/>
      <c r="K326" s="121"/>
    </row>
    <row r="327" spans="2:11">
      <c r="B327" s="120"/>
      <c r="C327" s="121"/>
      <c r="D327" s="121"/>
      <c r="E327" s="121"/>
      <c r="F327" s="121"/>
      <c r="G327" s="121"/>
      <c r="H327" s="121"/>
      <c r="I327" s="121"/>
      <c r="J327" s="121"/>
      <c r="K327" s="121"/>
    </row>
    <row r="328" spans="2:11">
      <c r="B328" s="120"/>
      <c r="C328" s="121"/>
      <c r="D328" s="121"/>
      <c r="E328" s="121"/>
      <c r="F328" s="121"/>
      <c r="G328" s="121"/>
      <c r="H328" s="121"/>
      <c r="I328" s="121"/>
      <c r="J328" s="121"/>
      <c r="K328" s="121"/>
    </row>
    <row r="329" spans="2:11">
      <c r="B329" s="120"/>
      <c r="C329" s="121"/>
      <c r="D329" s="121"/>
      <c r="E329" s="121"/>
      <c r="F329" s="121"/>
      <c r="G329" s="121"/>
      <c r="H329" s="121"/>
      <c r="I329" s="121"/>
      <c r="J329" s="121"/>
      <c r="K329" s="121"/>
    </row>
    <row r="330" spans="2:11">
      <c r="B330" s="120"/>
      <c r="C330" s="121"/>
      <c r="D330" s="121"/>
      <c r="E330" s="121"/>
      <c r="F330" s="121"/>
      <c r="G330" s="121"/>
      <c r="H330" s="121"/>
      <c r="I330" s="121"/>
      <c r="J330" s="121"/>
      <c r="K330" s="121"/>
    </row>
    <row r="331" spans="2:11">
      <c r="B331" s="120"/>
      <c r="C331" s="121"/>
      <c r="D331" s="121"/>
      <c r="E331" s="121"/>
      <c r="F331" s="121"/>
      <c r="G331" s="121"/>
      <c r="H331" s="121"/>
      <c r="I331" s="121"/>
      <c r="J331" s="121"/>
      <c r="K331" s="121"/>
    </row>
    <row r="332" spans="2:11">
      <c r="B332" s="120"/>
      <c r="C332" s="121"/>
      <c r="D332" s="121"/>
      <c r="E332" s="121"/>
      <c r="F332" s="121"/>
      <c r="G332" s="121"/>
      <c r="H332" s="121"/>
      <c r="I332" s="121"/>
      <c r="J332" s="121"/>
      <c r="K332" s="121"/>
    </row>
    <row r="333" spans="2:11">
      <c r="B333" s="120"/>
      <c r="C333" s="121"/>
      <c r="D333" s="121"/>
      <c r="E333" s="121"/>
      <c r="F333" s="121"/>
      <c r="G333" s="121"/>
      <c r="H333" s="121"/>
      <c r="I333" s="121"/>
      <c r="J333" s="121"/>
      <c r="K333" s="121"/>
    </row>
    <row r="334" spans="2:11">
      <c r="B334" s="120"/>
      <c r="C334" s="121"/>
      <c r="D334" s="121"/>
      <c r="E334" s="121"/>
      <c r="F334" s="121"/>
      <c r="G334" s="121"/>
      <c r="H334" s="121"/>
      <c r="I334" s="121"/>
      <c r="J334" s="121"/>
      <c r="K334" s="121"/>
    </row>
    <row r="335" spans="2:11">
      <c r="B335" s="120"/>
      <c r="C335" s="121"/>
      <c r="D335" s="121"/>
      <c r="E335" s="121"/>
      <c r="F335" s="121"/>
      <c r="G335" s="121"/>
      <c r="H335" s="121"/>
      <c r="I335" s="121"/>
      <c r="J335" s="121"/>
      <c r="K335" s="121"/>
    </row>
    <row r="336" spans="2:11">
      <c r="B336" s="120"/>
      <c r="C336" s="121"/>
      <c r="D336" s="121"/>
      <c r="E336" s="121"/>
      <c r="F336" s="121"/>
      <c r="G336" s="121"/>
      <c r="H336" s="121"/>
      <c r="I336" s="121"/>
      <c r="J336" s="121"/>
      <c r="K336" s="121"/>
    </row>
    <row r="337" spans="2:11">
      <c r="B337" s="120"/>
      <c r="C337" s="121"/>
      <c r="D337" s="121"/>
      <c r="E337" s="121"/>
      <c r="F337" s="121"/>
      <c r="G337" s="121"/>
      <c r="H337" s="121"/>
      <c r="I337" s="121"/>
      <c r="J337" s="121"/>
      <c r="K337" s="121"/>
    </row>
    <row r="338" spans="2:11">
      <c r="B338" s="120"/>
      <c r="C338" s="121"/>
      <c r="D338" s="121"/>
      <c r="E338" s="121"/>
      <c r="F338" s="121"/>
      <c r="G338" s="121"/>
      <c r="H338" s="121"/>
      <c r="I338" s="121"/>
      <c r="J338" s="121"/>
      <c r="K338" s="121"/>
    </row>
    <row r="339" spans="2:11">
      <c r="B339" s="120"/>
      <c r="C339" s="121"/>
      <c r="D339" s="121"/>
      <c r="E339" s="121"/>
      <c r="F339" s="121"/>
      <c r="G339" s="121"/>
      <c r="H339" s="121"/>
      <c r="I339" s="121"/>
      <c r="J339" s="121"/>
      <c r="K339" s="121"/>
    </row>
    <row r="340" spans="2:11">
      <c r="B340" s="120"/>
      <c r="C340" s="121"/>
      <c r="D340" s="121"/>
      <c r="E340" s="121"/>
      <c r="F340" s="121"/>
      <c r="G340" s="121"/>
      <c r="H340" s="121"/>
      <c r="I340" s="121"/>
      <c r="J340" s="121"/>
      <c r="K340" s="121"/>
    </row>
    <row r="341" spans="2:11">
      <c r="B341" s="120"/>
      <c r="C341" s="121"/>
      <c r="D341" s="121"/>
      <c r="E341" s="121"/>
      <c r="F341" s="121"/>
      <c r="G341" s="121"/>
      <c r="H341" s="121"/>
      <c r="I341" s="121"/>
      <c r="J341" s="121"/>
      <c r="K341" s="121"/>
    </row>
    <row r="342" spans="2:11">
      <c r="B342" s="120"/>
      <c r="C342" s="121"/>
      <c r="D342" s="121"/>
      <c r="E342" s="121"/>
      <c r="F342" s="121"/>
      <c r="G342" s="121"/>
      <c r="H342" s="121"/>
      <c r="I342" s="121"/>
      <c r="J342" s="121"/>
      <c r="K342" s="121"/>
    </row>
    <row r="343" spans="2:11">
      <c r="B343" s="120"/>
      <c r="C343" s="121"/>
      <c r="D343" s="121"/>
      <c r="E343" s="121"/>
      <c r="F343" s="121"/>
      <c r="G343" s="121"/>
      <c r="H343" s="121"/>
      <c r="I343" s="121"/>
      <c r="J343" s="121"/>
      <c r="K343" s="121"/>
    </row>
    <row r="344" spans="2:11">
      <c r="B344" s="120"/>
      <c r="C344" s="121"/>
      <c r="D344" s="121"/>
      <c r="E344" s="121"/>
      <c r="F344" s="121"/>
      <c r="G344" s="121"/>
      <c r="H344" s="121"/>
      <c r="I344" s="121"/>
      <c r="J344" s="121"/>
      <c r="K344" s="121"/>
    </row>
    <row r="345" spans="2:11">
      <c r="B345" s="120"/>
      <c r="C345" s="121"/>
      <c r="D345" s="121"/>
      <c r="E345" s="121"/>
      <c r="F345" s="121"/>
      <c r="G345" s="121"/>
      <c r="H345" s="121"/>
      <c r="I345" s="121"/>
      <c r="J345" s="121"/>
      <c r="K345" s="121"/>
    </row>
    <row r="346" spans="2:11">
      <c r="B346" s="120"/>
      <c r="C346" s="121"/>
      <c r="D346" s="121"/>
      <c r="E346" s="121"/>
      <c r="F346" s="121"/>
      <c r="G346" s="121"/>
      <c r="H346" s="121"/>
      <c r="I346" s="121"/>
      <c r="J346" s="121"/>
      <c r="K346" s="121"/>
    </row>
    <row r="347" spans="2:11">
      <c r="B347" s="120"/>
      <c r="C347" s="121"/>
      <c r="D347" s="121"/>
      <c r="E347" s="121"/>
      <c r="F347" s="121"/>
      <c r="G347" s="121"/>
      <c r="H347" s="121"/>
      <c r="I347" s="121"/>
      <c r="J347" s="121"/>
      <c r="K347" s="121"/>
    </row>
    <row r="348" spans="2:11">
      <c r="B348" s="120"/>
      <c r="C348" s="121"/>
      <c r="D348" s="121"/>
      <c r="E348" s="121"/>
      <c r="F348" s="121"/>
      <c r="G348" s="121"/>
      <c r="H348" s="121"/>
      <c r="I348" s="121"/>
      <c r="J348" s="121"/>
      <c r="K348" s="121"/>
    </row>
    <row r="349" spans="2:11">
      <c r="B349" s="120"/>
      <c r="C349" s="121"/>
      <c r="D349" s="121"/>
      <c r="E349" s="121"/>
      <c r="F349" s="121"/>
      <c r="G349" s="121"/>
      <c r="H349" s="121"/>
      <c r="I349" s="121"/>
      <c r="J349" s="121"/>
      <c r="K349" s="121"/>
    </row>
    <row r="350" spans="2:11">
      <c r="B350" s="120"/>
      <c r="C350" s="121"/>
      <c r="D350" s="121"/>
      <c r="E350" s="121"/>
      <c r="F350" s="121"/>
      <c r="G350" s="121"/>
      <c r="H350" s="121"/>
      <c r="I350" s="121"/>
      <c r="J350" s="121"/>
      <c r="K350" s="121"/>
    </row>
    <row r="351" spans="2:11">
      <c r="B351" s="120"/>
      <c r="C351" s="121"/>
      <c r="D351" s="121"/>
      <c r="E351" s="121"/>
      <c r="F351" s="121"/>
      <c r="G351" s="121"/>
      <c r="H351" s="121"/>
      <c r="I351" s="121"/>
      <c r="J351" s="121"/>
      <c r="K351" s="121"/>
    </row>
    <row r="352" spans="2:11">
      <c r="B352" s="120"/>
      <c r="C352" s="121"/>
      <c r="D352" s="121"/>
      <c r="E352" s="121"/>
      <c r="F352" s="121"/>
      <c r="G352" s="121"/>
      <c r="H352" s="121"/>
      <c r="I352" s="121"/>
      <c r="J352" s="121"/>
      <c r="K352" s="121"/>
    </row>
    <row r="353" spans="2:11">
      <c r="B353" s="120"/>
      <c r="C353" s="121"/>
      <c r="D353" s="121"/>
      <c r="E353" s="121"/>
      <c r="F353" s="121"/>
      <c r="G353" s="121"/>
      <c r="H353" s="121"/>
      <c r="I353" s="121"/>
      <c r="J353" s="121"/>
      <c r="K353" s="121"/>
    </row>
    <row r="354" spans="2:11">
      <c r="B354" s="120"/>
      <c r="C354" s="121"/>
      <c r="D354" s="121"/>
      <c r="E354" s="121"/>
      <c r="F354" s="121"/>
      <c r="G354" s="121"/>
      <c r="H354" s="121"/>
      <c r="I354" s="121"/>
      <c r="J354" s="121"/>
      <c r="K354" s="121"/>
    </row>
    <row r="355" spans="2:11">
      <c r="B355" s="120"/>
      <c r="C355" s="121"/>
      <c r="D355" s="121"/>
      <c r="E355" s="121"/>
      <c r="F355" s="121"/>
      <c r="G355" s="121"/>
      <c r="H355" s="121"/>
      <c r="I355" s="121"/>
      <c r="J355" s="121"/>
      <c r="K355" s="121"/>
    </row>
    <row r="356" spans="2:11">
      <c r="B356" s="120"/>
      <c r="C356" s="121"/>
      <c r="D356" s="121"/>
      <c r="E356" s="121"/>
      <c r="F356" s="121"/>
      <c r="G356" s="121"/>
      <c r="H356" s="121"/>
      <c r="I356" s="121"/>
      <c r="J356" s="121"/>
      <c r="K356" s="121"/>
    </row>
    <row r="357" spans="2:11">
      <c r="B357" s="120"/>
      <c r="C357" s="121"/>
      <c r="D357" s="121"/>
      <c r="E357" s="121"/>
      <c r="F357" s="121"/>
      <c r="G357" s="121"/>
      <c r="H357" s="121"/>
      <c r="I357" s="121"/>
      <c r="J357" s="121"/>
      <c r="K357" s="121"/>
    </row>
    <row r="358" spans="2:11">
      <c r="B358" s="120"/>
      <c r="C358" s="121"/>
      <c r="D358" s="121"/>
      <c r="E358" s="121"/>
      <c r="F358" s="121"/>
      <c r="G358" s="121"/>
      <c r="H358" s="121"/>
      <c r="I358" s="121"/>
      <c r="J358" s="121"/>
      <c r="K358" s="121"/>
    </row>
    <row r="359" spans="2:11">
      <c r="B359" s="120"/>
      <c r="C359" s="121"/>
      <c r="D359" s="121"/>
      <c r="E359" s="121"/>
      <c r="F359" s="121"/>
      <c r="G359" s="121"/>
      <c r="H359" s="121"/>
      <c r="I359" s="121"/>
      <c r="J359" s="121"/>
      <c r="K359" s="121"/>
    </row>
    <row r="360" spans="2:11">
      <c r="B360" s="120"/>
      <c r="C360" s="121"/>
      <c r="D360" s="121"/>
      <c r="E360" s="121"/>
      <c r="F360" s="121"/>
      <c r="G360" s="121"/>
      <c r="H360" s="121"/>
      <c r="I360" s="121"/>
      <c r="J360" s="121"/>
      <c r="K360" s="121"/>
    </row>
    <row r="361" spans="2:11">
      <c r="B361" s="120"/>
      <c r="C361" s="121"/>
      <c r="D361" s="121"/>
      <c r="E361" s="121"/>
      <c r="F361" s="121"/>
      <c r="G361" s="121"/>
      <c r="H361" s="121"/>
      <c r="I361" s="121"/>
      <c r="J361" s="121"/>
      <c r="K361" s="121"/>
    </row>
    <row r="362" spans="2:11">
      <c r="B362" s="120"/>
      <c r="C362" s="121"/>
      <c r="D362" s="121"/>
      <c r="E362" s="121"/>
      <c r="F362" s="121"/>
      <c r="G362" s="121"/>
      <c r="H362" s="121"/>
      <c r="I362" s="121"/>
      <c r="J362" s="121"/>
      <c r="K362" s="121"/>
    </row>
    <row r="363" spans="2:11">
      <c r="B363" s="120"/>
      <c r="C363" s="121"/>
      <c r="D363" s="121"/>
      <c r="E363" s="121"/>
      <c r="F363" s="121"/>
      <c r="G363" s="121"/>
      <c r="H363" s="121"/>
      <c r="I363" s="121"/>
      <c r="J363" s="121"/>
      <c r="K363" s="121"/>
    </row>
    <row r="364" spans="2:11">
      <c r="B364" s="120"/>
      <c r="C364" s="121"/>
      <c r="D364" s="121"/>
      <c r="E364" s="121"/>
      <c r="F364" s="121"/>
      <c r="G364" s="121"/>
      <c r="H364" s="121"/>
      <c r="I364" s="121"/>
      <c r="J364" s="121"/>
      <c r="K364" s="121"/>
    </row>
    <row r="365" spans="2:11">
      <c r="B365" s="120"/>
      <c r="C365" s="121"/>
      <c r="D365" s="121"/>
      <c r="E365" s="121"/>
      <c r="F365" s="121"/>
      <c r="G365" s="121"/>
      <c r="H365" s="121"/>
      <c r="I365" s="121"/>
      <c r="J365" s="121"/>
      <c r="K365" s="121"/>
    </row>
    <row r="366" spans="2:11">
      <c r="B366" s="120"/>
      <c r="C366" s="121"/>
      <c r="D366" s="121"/>
      <c r="E366" s="121"/>
      <c r="F366" s="121"/>
      <c r="G366" s="121"/>
      <c r="H366" s="121"/>
      <c r="I366" s="121"/>
      <c r="J366" s="121"/>
      <c r="K366" s="121"/>
    </row>
    <row r="367" spans="2:11">
      <c r="B367" s="120"/>
      <c r="C367" s="121"/>
      <c r="D367" s="121"/>
      <c r="E367" s="121"/>
      <c r="F367" s="121"/>
      <c r="G367" s="121"/>
      <c r="H367" s="121"/>
      <c r="I367" s="121"/>
      <c r="J367" s="121"/>
      <c r="K367" s="121"/>
    </row>
    <row r="368" spans="2:11">
      <c r="B368" s="120"/>
      <c r="C368" s="121"/>
      <c r="D368" s="121"/>
      <c r="E368" s="121"/>
      <c r="F368" s="121"/>
      <c r="G368" s="121"/>
      <c r="H368" s="121"/>
      <c r="I368" s="121"/>
      <c r="J368" s="121"/>
      <c r="K368" s="121"/>
    </row>
    <row r="369" spans="2:11">
      <c r="B369" s="120"/>
      <c r="C369" s="121"/>
      <c r="D369" s="121"/>
      <c r="E369" s="121"/>
      <c r="F369" s="121"/>
      <c r="G369" s="121"/>
      <c r="H369" s="121"/>
      <c r="I369" s="121"/>
      <c r="J369" s="121"/>
      <c r="K369" s="121"/>
    </row>
    <row r="370" spans="2:11">
      <c r="B370" s="120"/>
      <c r="C370" s="121"/>
      <c r="D370" s="121"/>
      <c r="E370" s="121"/>
      <c r="F370" s="121"/>
      <c r="G370" s="121"/>
      <c r="H370" s="121"/>
      <c r="I370" s="121"/>
      <c r="J370" s="121"/>
      <c r="K370" s="121"/>
    </row>
    <row r="371" spans="2:11">
      <c r="B371" s="120"/>
      <c r="C371" s="121"/>
      <c r="D371" s="121"/>
      <c r="E371" s="121"/>
      <c r="F371" s="121"/>
      <c r="G371" s="121"/>
      <c r="H371" s="121"/>
      <c r="I371" s="121"/>
      <c r="J371" s="121"/>
      <c r="K371" s="121"/>
    </row>
    <row r="372" spans="2:11">
      <c r="B372" s="120"/>
      <c r="C372" s="121"/>
      <c r="D372" s="121"/>
      <c r="E372" s="121"/>
      <c r="F372" s="121"/>
      <c r="G372" s="121"/>
      <c r="H372" s="121"/>
      <c r="I372" s="121"/>
      <c r="J372" s="121"/>
      <c r="K372" s="121"/>
    </row>
    <row r="373" spans="2:11">
      <c r="B373" s="120"/>
      <c r="C373" s="121"/>
      <c r="D373" s="121"/>
      <c r="E373" s="121"/>
      <c r="F373" s="121"/>
      <c r="G373" s="121"/>
      <c r="H373" s="121"/>
      <c r="I373" s="121"/>
      <c r="J373" s="121"/>
      <c r="K373" s="121"/>
    </row>
    <row r="374" spans="2:11">
      <c r="B374" s="120"/>
      <c r="C374" s="121"/>
      <c r="D374" s="121"/>
      <c r="E374" s="121"/>
      <c r="F374" s="121"/>
      <c r="G374" s="121"/>
      <c r="H374" s="121"/>
      <c r="I374" s="121"/>
      <c r="J374" s="121"/>
      <c r="K374" s="121"/>
    </row>
    <row r="375" spans="2:11">
      <c r="B375" s="120"/>
      <c r="C375" s="121"/>
      <c r="D375" s="121"/>
      <c r="E375" s="121"/>
      <c r="F375" s="121"/>
      <c r="G375" s="121"/>
      <c r="H375" s="121"/>
      <c r="I375" s="121"/>
      <c r="J375" s="121"/>
      <c r="K375" s="121"/>
    </row>
    <row r="376" spans="2:11">
      <c r="B376" s="120"/>
      <c r="C376" s="121"/>
      <c r="D376" s="121"/>
      <c r="E376" s="121"/>
      <c r="F376" s="121"/>
      <c r="G376" s="121"/>
      <c r="H376" s="121"/>
      <c r="I376" s="121"/>
      <c r="J376" s="121"/>
      <c r="K376" s="121"/>
    </row>
    <row r="377" spans="2:11">
      <c r="B377" s="120"/>
      <c r="C377" s="121"/>
      <c r="D377" s="121"/>
      <c r="E377" s="121"/>
      <c r="F377" s="121"/>
      <c r="G377" s="121"/>
      <c r="H377" s="121"/>
      <c r="I377" s="121"/>
      <c r="J377" s="121"/>
      <c r="K377" s="121"/>
    </row>
    <row r="378" spans="2:11">
      <c r="B378" s="120"/>
      <c r="C378" s="121"/>
      <c r="D378" s="121"/>
      <c r="E378" s="121"/>
      <c r="F378" s="121"/>
      <c r="G378" s="121"/>
      <c r="H378" s="121"/>
      <c r="I378" s="121"/>
      <c r="J378" s="121"/>
      <c r="K378" s="121"/>
    </row>
    <row r="379" spans="2:11">
      <c r="B379" s="120"/>
      <c r="C379" s="121"/>
      <c r="D379" s="121"/>
      <c r="E379" s="121"/>
      <c r="F379" s="121"/>
      <c r="G379" s="121"/>
      <c r="H379" s="121"/>
      <c r="I379" s="121"/>
      <c r="J379" s="121"/>
      <c r="K379" s="121"/>
    </row>
    <row r="380" spans="2:11">
      <c r="B380" s="120"/>
      <c r="C380" s="121"/>
      <c r="D380" s="121"/>
      <c r="E380" s="121"/>
      <c r="F380" s="121"/>
      <c r="G380" s="121"/>
      <c r="H380" s="121"/>
      <c r="I380" s="121"/>
      <c r="J380" s="121"/>
      <c r="K380" s="121"/>
    </row>
    <row r="381" spans="2:11">
      <c r="B381" s="120"/>
      <c r="C381" s="121"/>
      <c r="D381" s="121"/>
      <c r="E381" s="121"/>
      <c r="F381" s="121"/>
      <c r="G381" s="121"/>
      <c r="H381" s="121"/>
      <c r="I381" s="121"/>
      <c r="J381" s="121"/>
      <c r="K381" s="121"/>
    </row>
    <row r="382" spans="2:11">
      <c r="B382" s="120"/>
      <c r="C382" s="121"/>
      <c r="D382" s="121"/>
      <c r="E382" s="121"/>
      <c r="F382" s="121"/>
      <c r="G382" s="121"/>
      <c r="H382" s="121"/>
      <c r="I382" s="121"/>
      <c r="J382" s="121"/>
      <c r="K382" s="121"/>
    </row>
    <row r="383" spans="2:11">
      <c r="B383" s="120"/>
      <c r="C383" s="121"/>
      <c r="D383" s="121"/>
      <c r="E383" s="121"/>
      <c r="F383" s="121"/>
      <c r="G383" s="121"/>
      <c r="H383" s="121"/>
      <c r="I383" s="121"/>
      <c r="J383" s="121"/>
      <c r="K383" s="121"/>
    </row>
    <row r="384" spans="2:11">
      <c r="B384" s="120"/>
      <c r="C384" s="121"/>
      <c r="D384" s="121"/>
      <c r="E384" s="121"/>
      <c r="F384" s="121"/>
      <c r="G384" s="121"/>
      <c r="H384" s="121"/>
      <c r="I384" s="121"/>
      <c r="J384" s="121"/>
      <c r="K384" s="121"/>
    </row>
    <row r="385" spans="2:11">
      <c r="B385" s="120"/>
      <c r="C385" s="121"/>
      <c r="D385" s="121"/>
      <c r="E385" s="121"/>
      <c r="F385" s="121"/>
      <c r="G385" s="121"/>
      <c r="H385" s="121"/>
      <c r="I385" s="121"/>
      <c r="J385" s="121"/>
      <c r="K385" s="121"/>
    </row>
    <row r="386" spans="2:11">
      <c r="B386" s="120"/>
      <c r="C386" s="121"/>
      <c r="D386" s="121"/>
      <c r="E386" s="121"/>
      <c r="F386" s="121"/>
      <c r="G386" s="121"/>
      <c r="H386" s="121"/>
      <c r="I386" s="121"/>
      <c r="J386" s="121"/>
      <c r="K386" s="121"/>
    </row>
    <row r="387" spans="2:11">
      <c r="B387" s="120"/>
      <c r="C387" s="121"/>
      <c r="D387" s="121"/>
      <c r="E387" s="121"/>
      <c r="F387" s="121"/>
      <c r="G387" s="121"/>
      <c r="H387" s="121"/>
      <c r="I387" s="121"/>
      <c r="J387" s="121"/>
      <c r="K387" s="121"/>
    </row>
    <row r="388" spans="2:11">
      <c r="B388" s="120"/>
      <c r="C388" s="121"/>
      <c r="D388" s="121"/>
      <c r="E388" s="121"/>
      <c r="F388" s="121"/>
      <c r="G388" s="121"/>
      <c r="H388" s="121"/>
      <c r="I388" s="121"/>
      <c r="J388" s="121"/>
      <c r="K388" s="121"/>
    </row>
    <row r="389" spans="2:11">
      <c r="B389" s="120"/>
      <c r="C389" s="121"/>
      <c r="D389" s="121"/>
      <c r="E389" s="121"/>
      <c r="F389" s="121"/>
      <c r="G389" s="121"/>
      <c r="H389" s="121"/>
      <c r="I389" s="121"/>
      <c r="J389" s="121"/>
      <c r="K389" s="121"/>
    </row>
    <row r="390" spans="2:11">
      <c r="B390" s="120"/>
      <c r="C390" s="121"/>
      <c r="D390" s="121"/>
      <c r="E390" s="121"/>
      <c r="F390" s="121"/>
      <c r="G390" s="121"/>
      <c r="H390" s="121"/>
      <c r="I390" s="121"/>
      <c r="J390" s="121"/>
      <c r="K390" s="121"/>
    </row>
    <row r="391" spans="2:11">
      <c r="B391" s="120"/>
      <c r="C391" s="121"/>
      <c r="D391" s="121"/>
      <c r="E391" s="121"/>
      <c r="F391" s="121"/>
      <c r="G391" s="121"/>
      <c r="H391" s="121"/>
      <c r="I391" s="121"/>
      <c r="J391" s="121"/>
      <c r="K391" s="121"/>
    </row>
    <row r="392" spans="2:11">
      <c r="B392" s="120"/>
      <c r="C392" s="121"/>
      <c r="D392" s="121"/>
      <c r="E392" s="121"/>
      <c r="F392" s="121"/>
      <c r="G392" s="121"/>
      <c r="H392" s="121"/>
      <c r="I392" s="121"/>
      <c r="J392" s="121"/>
      <c r="K392" s="121"/>
    </row>
    <row r="393" spans="2:11">
      <c r="B393" s="120"/>
      <c r="C393" s="121"/>
      <c r="D393" s="121"/>
      <c r="E393" s="121"/>
      <c r="F393" s="121"/>
      <c r="G393" s="121"/>
      <c r="H393" s="121"/>
      <c r="I393" s="121"/>
      <c r="J393" s="121"/>
      <c r="K393" s="121"/>
    </row>
    <row r="394" spans="2:11">
      <c r="B394" s="120"/>
      <c r="C394" s="121"/>
      <c r="D394" s="121"/>
      <c r="E394" s="121"/>
      <c r="F394" s="121"/>
      <c r="G394" s="121"/>
      <c r="H394" s="121"/>
      <c r="I394" s="121"/>
      <c r="J394" s="121"/>
      <c r="K394" s="121"/>
    </row>
    <row r="395" spans="2:11">
      <c r="B395" s="120"/>
      <c r="C395" s="121"/>
      <c r="D395" s="121"/>
      <c r="E395" s="121"/>
      <c r="F395" s="121"/>
      <c r="G395" s="121"/>
      <c r="H395" s="121"/>
      <c r="I395" s="121"/>
      <c r="J395" s="121"/>
      <c r="K395" s="121"/>
    </row>
    <row r="396" spans="2:11">
      <c r="B396" s="120"/>
      <c r="C396" s="121"/>
      <c r="D396" s="121"/>
      <c r="E396" s="121"/>
      <c r="F396" s="121"/>
      <c r="G396" s="121"/>
      <c r="H396" s="121"/>
      <c r="I396" s="121"/>
      <c r="J396" s="121"/>
      <c r="K396" s="121"/>
    </row>
    <row r="397" spans="2:11">
      <c r="B397" s="120"/>
      <c r="C397" s="121"/>
      <c r="D397" s="121"/>
      <c r="E397" s="121"/>
      <c r="F397" s="121"/>
      <c r="G397" s="121"/>
      <c r="H397" s="121"/>
      <c r="I397" s="121"/>
      <c r="J397" s="121"/>
      <c r="K397" s="121"/>
    </row>
    <row r="398" spans="2:11">
      <c r="B398" s="120"/>
      <c r="C398" s="121"/>
      <c r="D398" s="121"/>
      <c r="E398" s="121"/>
      <c r="F398" s="121"/>
      <c r="G398" s="121"/>
      <c r="H398" s="121"/>
      <c r="I398" s="121"/>
      <c r="J398" s="121"/>
      <c r="K398" s="121"/>
    </row>
    <row r="399" spans="2:11">
      <c r="B399" s="120"/>
      <c r="C399" s="121"/>
      <c r="D399" s="121"/>
      <c r="E399" s="121"/>
      <c r="F399" s="121"/>
      <c r="G399" s="121"/>
      <c r="H399" s="121"/>
      <c r="I399" s="121"/>
      <c r="J399" s="121"/>
      <c r="K399" s="121"/>
    </row>
    <row r="400" spans="2:11">
      <c r="B400" s="120"/>
      <c r="C400" s="121"/>
      <c r="D400" s="121"/>
      <c r="E400" s="121"/>
      <c r="F400" s="121"/>
      <c r="G400" s="121"/>
      <c r="H400" s="121"/>
      <c r="I400" s="121"/>
      <c r="J400" s="121"/>
      <c r="K400" s="121"/>
    </row>
    <row r="401" spans="2:11">
      <c r="B401" s="120"/>
      <c r="C401" s="121"/>
      <c r="D401" s="121"/>
      <c r="E401" s="121"/>
      <c r="F401" s="121"/>
      <c r="G401" s="121"/>
      <c r="H401" s="121"/>
      <c r="I401" s="121"/>
      <c r="J401" s="121"/>
      <c r="K401" s="121"/>
    </row>
    <row r="402" spans="2:11">
      <c r="B402" s="120"/>
      <c r="C402" s="121"/>
      <c r="D402" s="121"/>
      <c r="E402" s="121"/>
      <c r="F402" s="121"/>
      <c r="G402" s="121"/>
      <c r="H402" s="121"/>
      <c r="I402" s="121"/>
      <c r="J402" s="121"/>
      <c r="K402" s="121"/>
    </row>
    <row r="403" spans="2:11">
      <c r="B403" s="120"/>
      <c r="C403" s="121"/>
      <c r="D403" s="121"/>
      <c r="E403" s="121"/>
      <c r="F403" s="121"/>
      <c r="G403" s="121"/>
      <c r="H403" s="121"/>
      <c r="I403" s="121"/>
      <c r="J403" s="121"/>
      <c r="K403" s="121"/>
    </row>
    <row r="404" spans="2:11">
      <c r="B404" s="120"/>
      <c r="C404" s="121"/>
      <c r="D404" s="121"/>
      <c r="E404" s="121"/>
      <c r="F404" s="121"/>
      <c r="G404" s="121"/>
      <c r="H404" s="121"/>
      <c r="I404" s="121"/>
      <c r="J404" s="121"/>
      <c r="K404" s="121"/>
    </row>
    <row r="405" spans="2:11">
      <c r="B405" s="120"/>
      <c r="C405" s="121"/>
      <c r="D405" s="121"/>
      <c r="E405" s="121"/>
      <c r="F405" s="121"/>
      <c r="G405" s="121"/>
      <c r="H405" s="121"/>
      <c r="I405" s="121"/>
      <c r="J405" s="121"/>
      <c r="K405" s="121"/>
    </row>
    <row r="406" spans="2:11">
      <c r="B406" s="120"/>
      <c r="C406" s="121"/>
      <c r="D406" s="121"/>
      <c r="E406" s="121"/>
      <c r="F406" s="121"/>
      <c r="G406" s="121"/>
      <c r="H406" s="121"/>
      <c r="I406" s="121"/>
      <c r="J406" s="121"/>
      <c r="K406" s="121"/>
    </row>
    <row r="407" spans="2:11">
      <c r="B407" s="120"/>
      <c r="C407" s="121"/>
      <c r="D407" s="121"/>
      <c r="E407" s="121"/>
      <c r="F407" s="121"/>
      <c r="G407" s="121"/>
      <c r="H407" s="121"/>
      <c r="I407" s="121"/>
      <c r="J407" s="121"/>
      <c r="K407" s="121"/>
    </row>
    <row r="408" spans="2:11">
      <c r="B408" s="120"/>
      <c r="C408" s="121"/>
      <c r="D408" s="121"/>
      <c r="E408" s="121"/>
      <c r="F408" s="121"/>
      <c r="G408" s="121"/>
      <c r="H408" s="121"/>
      <c r="I408" s="121"/>
      <c r="J408" s="121"/>
      <c r="K408" s="121"/>
    </row>
    <row r="409" spans="2:11">
      <c r="B409" s="120"/>
      <c r="C409" s="121"/>
      <c r="D409" s="121"/>
      <c r="E409" s="121"/>
      <c r="F409" s="121"/>
      <c r="G409" s="121"/>
      <c r="H409" s="121"/>
      <c r="I409" s="121"/>
      <c r="J409" s="121"/>
      <c r="K409" s="121"/>
    </row>
    <row r="410" spans="2:11">
      <c r="B410" s="120"/>
      <c r="C410" s="121"/>
      <c r="D410" s="121"/>
      <c r="E410" s="121"/>
      <c r="F410" s="121"/>
      <c r="G410" s="121"/>
      <c r="H410" s="121"/>
      <c r="I410" s="121"/>
      <c r="J410" s="121"/>
      <c r="K410" s="121"/>
    </row>
    <row r="411" spans="2:11">
      <c r="B411" s="120"/>
      <c r="C411" s="121"/>
      <c r="D411" s="121"/>
      <c r="E411" s="121"/>
      <c r="F411" s="121"/>
      <c r="G411" s="121"/>
      <c r="H411" s="121"/>
      <c r="I411" s="121"/>
      <c r="J411" s="121"/>
      <c r="K411" s="121"/>
    </row>
    <row r="412" spans="2:11">
      <c r="B412" s="120"/>
      <c r="C412" s="121"/>
      <c r="D412" s="121"/>
      <c r="E412" s="121"/>
      <c r="F412" s="121"/>
      <c r="G412" s="121"/>
      <c r="H412" s="121"/>
      <c r="I412" s="121"/>
      <c r="J412" s="121"/>
      <c r="K412" s="121"/>
    </row>
    <row r="413" spans="2:11">
      <c r="B413" s="120"/>
      <c r="C413" s="121"/>
      <c r="D413" s="121"/>
      <c r="E413" s="121"/>
      <c r="F413" s="121"/>
      <c r="G413" s="121"/>
      <c r="H413" s="121"/>
      <c r="I413" s="121"/>
      <c r="J413" s="121"/>
      <c r="K413" s="121"/>
    </row>
    <row r="414" spans="2:11">
      <c r="B414" s="120"/>
      <c r="C414" s="121"/>
      <c r="D414" s="121"/>
      <c r="E414" s="121"/>
      <c r="F414" s="121"/>
      <c r="G414" s="121"/>
      <c r="H414" s="121"/>
      <c r="I414" s="121"/>
      <c r="J414" s="121"/>
      <c r="K414" s="121"/>
    </row>
    <row r="415" spans="2:11">
      <c r="B415" s="120"/>
      <c r="C415" s="121"/>
      <c r="D415" s="121"/>
      <c r="E415" s="121"/>
      <c r="F415" s="121"/>
      <c r="G415" s="121"/>
      <c r="H415" s="121"/>
      <c r="I415" s="121"/>
      <c r="J415" s="121"/>
      <c r="K415" s="121"/>
    </row>
    <row r="416" spans="2:11">
      <c r="B416" s="120"/>
      <c r="C416" s="121"/>
      <c r="D416" s="121"/>
      <c r="E416" s="121"/>
      <c r="F416" s="121"/>
      <c r="G416" s="121"/>
      <c r="H416" s="121"/>
      <c r="I416" s="121"/>
      <c r="J416" s="121"/>
      <c r="K416" s="121"/>
    </row>
    <row r="417" spans="2:11">
      <c r="B417" s="120"/>
      <c r="C417" s="121"/>
      <c r="D417" s="121"/>
      <c r="E417" s="121"/>
      <c r="F417" s="121"/>
      <c r="G417" s="121"/>
      <c r="H417" s="121"/>
      <c r="I417" s="121"/>
      <c r="J417" s="121"/>
      <c r="K417" s="121"/>
    </row>
    <row r="418" spans="2:11">
      <c r="B418" s="120"/>
      <c r="C418" s="121"/>
      <c r="D418" s="121"/>
      <c r="E418" s="121"/>
      <c r="F418" s="121"/>
      <c r="G418" s="121"/>
      <c r="H418" s="121"/>
      <c r="I418" s="121"/>
      <c r="J418" s="121"/>
      <c r="K418" s="121"/>
    </row>
    <row r="419" spans="2:11">
      <c r="B419" s="120"/>
      <c r="C419" s="121"/>
      <c r="D419" s="121"/>
      <c r="E419" s="121"/>
      <c r="F419" s="121"/>
      <c r="G419" s="121"/>
      <c r="H419" s="121"/>
      <c r="I419" s="121"/>
      <c r="J419" s="121"/>
      <c r="K419" s="121"/>
    </row>
    <row r="420" spans="2:11">
      <c r="B420" s="120"/>
      <c r="C420" s="121"/>
      <c r="D420" s="121"/>
      <c r="E420" s="121"/>
      <c r="F420" s="121"/>
      <c r="G420" s="121"/>
      <c r="H420" s="121"/>
      <c r="I420" s="121"/>
      <c r="J420" s="121"/>
      <c r="K420" s="121"/>
    </row>
    <row r="421" spans="2:11">
      <c r="B421" s="120"/>
      <c r="C421" s="121"/>
      <c r="D421" s="121"/>
      <c r="E421" s="121"/>
      <c r="F421" s="121"/>
      <c r="G421" s="121"/>
      <c r="H421" s="121"/>
      <c r="I421" s="121"/>
      <c r="J421" s="121"/>
      <c r="K421" s="121"/>
    </row>
    <row r="422" spans="2:11">
      <c r="B422" s="120"/>
      <c r="C422" s="121"/>
      <c r="D422" s="121"/>
      <c r="E422" s="121"/>
      <c r="F422" s="121"/>
      <c r="G422" s="121"/>
      <c r="H422" s="121"/>
      <c r="I422" s="121"/>
      <c r="J422" s="121"/>
      <c r="K422" s="121"/>
    </row>
    <row r="423" spans="2:11">
      <c r="B423" s="120"/>
      <c r="C423" s="121"/>
      <c r="D423" s="121"/>
      <c r="E423" s="121"/>
      <c r="F423" s="121"/>
      <c r="G423" s="121"/>
      <c r="H423" s="121"/>
      <c r="I423" s="121"/>
      <c r="J423" s="121"/>
      <c r="K423" s="121"/>
    </row>
    <row r="424" spans="2:11">
      <c r="B424" s="120"/>
      <c r="C424" s="121"/>
      <c r="D424" s="121"/>
      <c r="E424" s="121"/>
      <c r="F424" s="121"/>
      <c r="G424" s="121"/>
      <c r="H424" s="121"/>
      <c r="I424" s="121"/>
      <c r="J424" s="121"/>
      <c r="K424" s="121"/>
    </row>
    <row r="425" spans="2:11">
      <c r="B425" s="120"/>
      <c r="C425" s="121"/>
      <c r="D425" s="121"/>
      <c r="E425" s="121"/>
      <c r="F425" s="121"/>
      <c r="G425" s="121"/>
      <c r="H425" s="121"/>
      <c r="I425" s="121"/>
      <c r="J425" s="121"/>
      <c r="K425" s="121"/>
    </row>
    <row r="426" spans="2:11">
      <c r="B426" s="120"/>
      <c r="C426" s="121"/>
      <c r="D426" s="121"/>
      <c r="E426" s="121"/>
      <c r="F426" s="121"/>
      <c r="G426" s="121"/>
      <c r="H426" s="121"/>
      <c r="I426" s="121"/>
      <c r="J426" s="121"/>
      <c r="K426" s="121"/>
    </row>
    <row r="427" spans="2:11">
      <c r="B427" s="120"/>
      <c r="C427" s="121"/>
      <c r="D427" s="121"/>
      <c r="E427" s="121"/>
      <c r="F427" s="121"/>
      <c r="G427" s="121"/>
      <c r="H427" s="121"/>
      <c r="I427" s="121"/>
      <c r="J427" s="121"/>
      <c r="K427" s="121"/>
    </row>
    <row r="428" spans="2:11">
      <c r="B428" s="120"/>
      <c r="C428" s="121"/>
      <c r="D428" s="121"/>
      <c r="E428" s="121"/>
      <c r="F428" s="121"/>
      <c r="G428" s="121"/>
      <c r="H428" s="121"/>
      <c r="I428" s="121"/>
      <c r="J428" s="121"/>
      <c r="K428" s="121"/>
    </row>
    <row r="429" spans="2:11">
      <c r="B429" s="120"/>
      <c r="C429" s="121"/>
      <c r="D429" s="121"/>
      <c r="E429" s="121"/>
      <c r="F429" s="121"/>
      <c r="G429" s="121"/>
      <c r="H429" s="121"/>
      <c r="I429" s="121"/>
      <c r="J429" s="121"/>
      <c r="K429" s="121"/>
    </row>
    <row r="430" spans="2:11">
      <c r="B430" s="120"/>
      <c r="C430" s="121"/>
      <c r="D430" s="121"/>
      <c r="E430" s="121"/>
      <c r="F430" s="121"/>
      <c r="G430" s="121"/>
      <c r="H430" s="121"/>
      <c r="I430" s="121"/>
      <c r="J430" s="121"/>
      <c r="K430" s="121"/>
    </row>
    <row r="431" spans="2:11">
      <c r="B431" s="120"/>
      <c r="C431" s="121"/>
      <c r="D431" s="121"/>
      <c r="E431" s="121"/>
      <c r="F431" s="121"/>
      <c r="G431" s="121"/>
      <c r="H431" s="121"/>
      <c r="I431" s="121"/>
      <c r="J431" s="121"/>
      <c r="K431" s="121"/>
    </row>
    <row r="432" spans="2:11">
      <c r="B432" s="120"/>
      <c r="C432" s="121"/>
      <c r="D432" s="121"/>
      <c r="E432" s="121"/>
      <c r="F432" s="121"/>
      <c r="G432" s="121"/>
      <c r="H432" s="121"/>
      <c r="I432" s="121"/>
      <c r="J432" s="121"/>
      <c r="K432" s="121"/>
    </row>
    <row r="433" spans="2:11">
      <c r="B433" s="120"/>
      <c r="C433" s="121"/>
      <c r="D433" s="121"/>
      <c r="E433" s="121"/>
      <c r="F433" s="121"/>
      <c r="G433" s="121"/>
      <c r="H433" s="121"/>
      <c r="I433" s="121"/>
      <c r="J433" s="121"/>
      <c r="K433" s="121"/>
    </row>
    <row r="434" spans="2:11">
      <c r="B434" s="120"/>
      <c r="C434" s="121"/>
      <c r="D434" s="121"/>
      <c r="E434" s="121"/>
      <c r="F434" s="121"/>
      <c r="G434" s="121"/>
      <c r="H434" s="121"/>
      <c r="I434" s="121"/>
      <c r="J434" s="121"/>
      <c r="K434" s="121"/>
    </row>
    <row r="435" spans="2:11">
      <c r="B435" s="120"/>
      <c r="C435" s="121"/>
      <c r="D435" s="121"/>
      <c r="E435" s="121"/>
      <c r="F435" s="121"/>
      <c r="G435" s="121"/>
      <c r="H435" s="121"/>
      <c r="I435" s="121"/>
      <c r="J435" s="121"/>
      <c r="K435" s="121"/>
    </row>
    <row r="436" spans="2:11">
      <c r="B436" s="120"/>
      <c r="C436" s="121"/>
      <c r="D436" s="121"/>
      <c r="E436" s="121"/>
      <c r="F436" s="121"/>
      <c r="G436" s="121"/>
      <c r="H436" s="121"/>
      <c r="I436" s="121"/>
      <c r="J436" s="121"/>
      <c r="K436" s="121"/>
    </row>
    <row r="437" spans="2:11">
      <c r="B437" s="120"/>
      <c r="C437" s="121"/>
      <c r="D437" s="121"/>
      <c r="E437" s="121"/>
      <c r="F437" s="121"/>
      <c r="G437" s="121"/>
      <c r="H437" s="121"/>
      <c r="I437" s="121"/>
      <c r="J437" s="121"/>
      <c r="K437" s="121"/>
    </row>
    <row r="438" spans="2:11">
      <c r="B438" s="120"/>
      <c r="C438" s="121"/>
      <c r="D438" s="121"/>
      <c r="E438" s="121"/>
      <c r="F438" s="121"/>
      <c r="G438" s="121"/>
      <c r="H438" s="121"/>
      <c r="I438" s="121"/>
      <c r="J438" s="121"/>
      <c r="K438" s="121"/>
    </row>
    <row r="439" spans="2:11">
      <c r="B439" s="120"/>
      <c r="C439" s="121"/>
      <c r="D439" s="121"/>
      <c r="E439" s="121"/>
      <c r="F439" s="121"/>
      <c r="G439" s="121"/>
      <c r="H439" s="121"/>
      <c r="I439" s="121"/>
      <c r="J439" s="121"/>
      <c r="K439" s="121"/>
    </row>
    <row r="440" spans="2:11">
      <c r="B440" s="120"/>
      <c r="C440" s="121"/>
      <c r="D440" s="121"/>
      <c r="E440" s="121"/>
      <c r="F440" s="121"/>
      <c r="G440" s="121"/>
      <c r="H440" s="121"/>
      <c r="I440" s="121"/>
      <c r="J440" s="121"/>
      <c r="K440" s="121"/>
    </row>
    <row r="441" spans="2:11">
      <c r="B441" s="120"/>
      <c r="C441" s="121"/>
      <c r="D441" s="121"/>
      <c r="E441" s="121"/>
      <c r="F441" s="121"/>
      <c r="G441" s="121"/>
      <c r="H441" s="121"/>
      <c r="I441" s="121"/>
      <c r="J441" s="121"/>
      <c r="K441" s="121"/>
    </row>
    <row r="442" spans="2:11">
      <c r="B442" s="120"/>
      <c r="C442" s="121"/>
      <c r="D442" s="121"/>
      <c r="E442" s="121"/>
      <c r="F442" s="121"/>
      <c r="G442" s="121"/>
      <c r="H442" s="121"/>
      <c r="I442" s="121"/>
      <c r="J442" s="121"/>
      <c r="K442" s="121"/>
    </row>
    <row r="443" spans="2:11">
      <c r="B443" s="120"/>
      <c r="C443" s="121"/>
      <c r="D443" s="121"/>
      <c r="E443" s="121"/>
      <c r="F443" s="121"/>
      <c r="G443" s="121"/>
      <c r="H443" s="121"/>
      <c r="I443" s="121"/>
      <c r="J443" s="121"/>
      <c r="K443" s="121"/>
    </row>
    <row r="444" spans="2:11">
      <c r="B444" s="120"/>
      <c r="C444" s="121"/>
      <c r="D444" s="121"/>
      <c r="E444" s="121"/>
      <c r="F444" s="121"/>
      <c r="G444" s="121"/>
      <c r="H444" s="121"/>
      <c r="I444" s="121"/>
      <c r="J444" s="121"/>
      <c r="K444" s="121"/>
    </row>
    <row r="445" spans="2:11">
      <c r="B445" s="120"/>
      <c r="C445" s="121"/>
      <c r="D445" s="121"/>
      <c r="E445" s="121"/>
      <c r="F445" s="121"/>
      <c r="G445" s="121"/>
      <c r="H445" s="121"/>
      <c r="I445" s="121"/>
      <c r="J445" s="121"/>
      <c r="K445" s="121"/>
    </row>
    <row r="446" spans="2:11">
      <c r="B446" s="120"/>
      <c r="C446" s="121"/>
      <c r="D446" s="121"/>
      <c r="E446" s="121"/>
      <c r="F446" s="121"/>
      <c r="G446" s="121"/>
      <c r="H446" s="121"/>
      <c r="I446" s="121"/>
      <c r="J446" s="121"/>
      <c r="K446" s="121"/>
    </row>
    <row r="447" spans="2:11">
      <c r="B447" s="120"/>
      <c r="C447" s="121"/>
      <c r="D447" s="121"/>
      <c r="E447" s="121"/>
      <c r="F447" s="121"/>
      <c r="G447" s="121"/>
      <c r="H447" s="121"/>
      <c r="I447" s="121"/>
      <c r="J447" s="121"/>
      <c r="K447" s="121"/>
    </row>
    <row r="448" spans="2:11">
      <c r="B448" s="120"/>
      <c r="C448" s="121"/>
      <c r="D448" s="121"/>
      <c r="E448" s="121"/>
      <c r="F448" s="121"/>
      <c r="G448" s="121"/>
      <c r="H448" s="121"/>
      <c r="I448" s="121"/>
      <c r="J448" s="121"/>
      <c r="K448" s="121"/>
    </row>
    <row r="449" spans="2:11">
      <c r="B449" s="120"/>
      <c r="C449" s="121"/>
      <c r="D449" s="121"/>
      <c r="E449" s="121"/>
      <c r="F449" s="121"/>
      <c r="G449" s="121"/>
      <c r="H449" s="121"/>
      <c r="I449" s="121"/>
      <c r="J449" s="121"/>
      <c r="K449" s="121"/>
    </row>
    <row r="450" spans="2:11">
      <c r="B450" s="120"/>
      <c r="C450" s="121"/>
      <c r="D450" s="121"/>
      <c r="E450" s="121"/>
      <c r="F450" s="121"/>
      <c r="G450" s="121"/>
      <c r="H450" s="121"/>
      <c r="I450" s="121"/>
      <c r="J450" s="121"/>
      <c r="K450" s="121"/>
    </row>
    <row r="451" spans="2:11">
      <c r="B451" s="120"/>
      <c r="C451" s="121"/>
      <c r="D451" s="121"/>
      <c r="E451" s="121"/>
      <c r="F451" s="121"/>
      <c r="G451" s="121"/>
      <c r="H451" s="121"/>
      <c r="I451" s="121"/>
      <c r="J451" s="121"/>
      <c r="K451" s="121"/>
    </row>
    <row r="452" spans="2:11">
      <c r="B452" s="120"/>
      <c r="C452" s="121"/>
      <c r="D452" s="121"/>
      <c r="E452" s="121"/>
      <c r="F452" s="121"/>
      <c r="G452" s="121"/>
      <c r="H452" s="121"/>
      <c r="I452" s="121"/>
      <c r="J452" s="121"/>
      <c r="K452" s="121"/>
    </row>
    <row r="453" spans="2:11">
      <c r="B453" s="120"/>
      <c r="C453" s="121"/>
      <c r="D453" s="121"/>
      <c r="E453" s="121"/>
      <c r="F453" s="121"/>
      <c r="G453" s="121"/>
      <c r="H453" s="121"/>
      <c r="I453" s="121"/>
      <c r="J453" s="121"/>
      <c r="K453" s="121"/>
    </row>
    <row r="454" spans="2:11">
      <c r="B454" s="120"/>
      <c r="C454" s="121"/>
      <c r="D454" s="121"/>
      <c r="E454" s="121"/>
      <c r="F454" s="121"/>
      <c r="G454" s="121"/>
      <c r="H454" s="121"/>
      <c r="I454" s="121"/>
      <c r="J454" s="121"/>
      <c r="K454" s="121"/>
    </row>
    <row r="455" spans="2:11">
      <c r="B455" s="120"/>
      <c r="C455" s="121"/>
      <c r="D455" s="121"/>
      <c r="E455" s="121"/>
      <c r="F455" s="121"/>
      <c r="G455" s="121"/>
      <c r="H455" s="121"/>
      <c r="I455" s="121"/>
      <c r="J455" s="121"/>
      <c r="K455" s="121"/>
    </row>
    <row r="456" spans="2:11">
      <c r="B456" s="120"/>
      <c r="C456" s="121"/>
      <c r="D456" s="121"/>
      <c r="E456" s="121"/>
      <c r="F456" s="121"/>
      <c r="G456" s="121"/>
      <c r="H456" s="121"/>
      <c r="I456" s="121"/>
      <c r="J456" s="121"/>
      <c r="K456" s="121"/>
    </row>
    <row r="457" spans="2:11">
      <c r="B457" s="120"/>
      <c r="C457" s="121"/>
      <c r="D457" s="121"/>
      <c r="E457" s="121"/>
      <c r="F457" s="121"/>
      <c r="G457" s="121"/>
      <c r="H457" s="121"/>
      <c r="I457" s="121"/>
      <c r="J457" s="121"/>
      <c r="K457" s="121"/>
    </row>
    <row r="458" spans="2:11">
      <c r="B458" s="120"/>
      <c r="C458" s="121"/>
      <c r="D458" s="121"/>
      <c r="E458" s="121"/>
      <c r="F458" s="121"/>
      <c r="G458" s="121"/>
      <c r="H458" s="121"/>
      <c r="I458" s="121"/>
      <c r="J458" s="121"/>
      <c r="K458" s="121"/>
    </row>
    <row r="459" spans="2:11">
      <c r="B459" s="120"/>
      <c r="C459" s="121"/>
      <c r="D459" s="121"/>
      <c r="E459" s="121"/>
      <c r="F459" s="121"/>
      <c r="G459" s="121"/>
      <c r="H459" s="121"/>
      <c r="I459" s="121"/>
      <c r="J459" s="121"/>
      <c r="K459" s="121"/>
    </row>
    <row r="460" spans="2:11">
      <c r="B460" s="120"/>
      <c r="C460" s="121"/>
      <c r="D460" s="121"/>
      <c r="E460" s="121"/>
      <c r="F460" s="121"/>
      <c r="G460" s="121"/>
      <c r="H460" s="121"/>
      <c r="I460" s="121"/>
      <c r="J460" s="121"/>
      <c r="K460" s="121"/>
    </row>
    <row r="461" spans="2:11">
      <c r="B461" s="120"/>
      <c r="C461" s="121"/>
      <c r="D461" s="121"/>
      <c r="E461" s="121"/>
      <c r="F461" s="121"/>
      <c r="G461" s="121"/>
      <c r="H461" s="121"/>
      <c r="I461" s="121"/>
      <c r="J461" s="121"/>
      <c r="K461" s="121"/>
    </row>
    <row r="462" spans="2:11">
      <c r="B462" s="120"/>
      <c r="C462" s="121"/>
      <c r="D462" s="121"/>
      <c r="E462" s="121"/>
      <c r="F462" s="121"/>
      <c r="G462" s="121"/>
      <c r="H462" s="121"/>
      <c r="I462" s="121"/>
      <c r="J462" s="121"/>
      <c r="K462" s="121"/>
    </row>
    <row r="463" spans="2:11">
      <c r="B463" s="120"/>
      <c r="C463" s="121"/>
      <c r="D463" s="121"/>
      <c r="E463" s="121"/>
      <c r="F463" s="121"/>
      <c r="G463" s="121"/>
      <c r="H463" s="121"/>
      <c r="I463" s="121"/>
      <c r="J463" s="121"/>
      <c r="K463" s="121"/>
    </row>
    <row r="464" spans="2:11">
      <c r="B464" s="120"/>
      <c r="C464" s="121"/>
      <c r="D464" s="121"/>
      <c r="E464" s="121"/>
      <c r="F464" s="121"/>
      <c r="G464" s="121"/>
      <c r="H464" s="121"/>
      <c r="I464" s="121"/>
      <c r="J464" s="121"/>
      <c r="K464" s="121"/>
    </row>
    <row r="465" spans="2:11">
      <c r="B465" s="120"/>
      <c r="C465" s="121"/>
      <c r="D465" s="121"/>
      <c r="E465" s="121"/>
      <c r="F465" s="121"/>
      <c r="G465" s="121"/>
      <c r="H465" s="121"/>
      <c r="I465" s="121"/>
      <c r="J465" s="121"/>
      <c r="K465" s="121"/>
    </row>
    <row r="466" spans="2:11">
      <c r="B466" s="120"/>
      <c r="C466" s="121"/>
      <c r="D466" s="121"/>
      <c r="E466" s="121"/>
      <c r="F466" s="121"/>
      <c r="G466" s="121"/>
      <c r="H466" s="121"/>
      <c r="I466" s="121"/>
      <c r="J466" s="121"/>
      <c r="K466" s="121"/>
    </row>
    <row r="467" spans="2:11">
      <c r="B467" s="120"/>
      <c r="C467" s="121"/>
      <c r="D467" s="121"/>
      <c r="E467" s="121"/>
      <c r="F467" s="121"/>
      <c r="G467" s="121"/>
      <c r="H467" s="121"/>
      <c r="I467" s="121"/>
      <c r="J467" s="121"/>
      <c r="K467" s="121"/>
    </row>
    <row r="468" spans="2:11">
      <c r="B468" s="120"/>
      <c r="C468" s="121"/>
      <c r="D468" s="121"/>
      <c r="E468" s="121"/>
      <c r="F468" s="121"/>
      <c r="G468" s="121"/>
      <c r="H468" s="121"/>
      <c r="I468" s="121"/>
      <c r="J468" s="121"/>
      <c r="K468" s="121"/>
    </row>
    <row r="469" spans="2:11">
      <c r="B469" s="120"/>
      <c r="C469" s="121"/>
      <c r="D469" s="121"/>
      <c r="E469" s="121"/>
      <c r="F469" s="121"/>
      <c r="G469" s="121"/>
      <c r="H469" s="121"/>
      <c r="I469" s="121"/>
      <c r="J469" s="121"/>
      <c r="K469" s="121"/>
    </row>
    <row r="470" spans="2:11">
      <c r="B470" s="120"/>
      <c r="C470" s="121"/>
      <c r="D470" s="121"/>
      <c r="E470" s="121"/>
      <c r="F470" s="121"/>
      <c r="G470" s="121"/>
      <c r="H470" s="121"/>
      <c r="I470" s="121"/>
      <c r="J470" s="121"/>
      <c r="K470" s="121"/>
    </row>
    <row r="471" spans="2:11">
      <c r="B471" s="120"/>
      <c r="C471" s="121"/>
      <c r="D471" s="121"/>
      <c r="E471" s="121"/>
      <c r="F471" s="121"/>
      <c r="G471" s="121"/>
      <c r="H471" s="121"/>
      <c r="I471" s="121"/>
      <c r="J471" s="121"/>
      <c r="K471" s="121"/>
    </row>
    <row r="472" spans="2:11">
      <c r="B472" s="120"/>
      <c r="C472" s="121"/>
      <c r="D472" s="121"/>
      <c r="E472" s="121"/>
      <c r="F472" s="121"/>
      <c r="G472" s="121"/>
      <c r="H472" s="121"/>
      <c r="I472" s="121"/>
      <c r="J472" s="121"/>
      <c r="K472" s="121"/>
    </row>
    <row r="473" spans="2:11">
      <c r="B473" s="120"/>
      <c r="C473" s="121"/>
      <c r="D473" s="121"/>
      <c r="E473" s="121"/>
      <c r="F473" s="121"/>
      <c r="G473" s="121"/>
      <c r="H473" s="121"/>
      <c r="I473" s="121"/>
      <c r="J473" s="121"/>
      <c r="K473" s="121"/>
    </row>
    <row r="474" spans="2:11">
      <c r="B474" s="120"/>
      <c r="C474" s="121"/>
      <c r="D474" s="121"/>
      <c r="E474" s="121"/>
      <c r="F474" s="121"/>
      <c r="G474" s="121"/>
      <c r="H474" s="121"/>
      <c r="I474" s="121"/>
      <c r="J474" s="121"/>
      <c r="K474" s="121"/>
    </row>
    <row r="475" spans="2:11">
      <c r="B475" s="120"/>
      <c r="C475" s="121"/>
      <c r="D475" s="121"/>
      <c r="E475" s="121"/>
      <c r="F475" s="121"/>
      <c r="G475" s="121"/>
      <c r="H475" s="121"/>
      <c r="I475" s="121"/>
      <c r="J475" s="121"/>
      <c r="K475" s="121"/>
    </row>
    <row r="476" spans="2:11">
      <c r="B476" s="120"/>
      <c r="C476" s="121"/>
      <c r="D476" s="121"/>
      <c r="E476" s="121"/>
      <c r="F476" s="121"/>
      <c r="G476" s="121"/>
      <c r="H476" s="121"/>
      <c r="I476" s="121"/>
      <c r="J476" s="121"/>
      <c r="K476" s="121"/>
    </row>
    <row r="477" spans="2:11">
      <c r="B477" s="120"/>
      <c r="C477" s="121"/>
      <c r="D477" s="121"/>
      <c r="E477" s="121"/>
      <c r="F477" s="121"/>
      <c r="G477" s="121"/>
      <c r="H477" s="121"/>
      <c r="I477" s="121"/>
      <c r="J477" s="121"/>
      <c r="K477" s="121"/>
    </row>
    <row r="478" spans="2:11">
      <c r="B478" s="120"/>
      <c r="C478" s="121"/>
      <c r="D478" s="121"/>
      <c r="E478" s="121"/>
      <c r="F478" s="121"/>
      <c r="G478" s="121"/>
      <c r="H478" s="121"/>
      <c r="I478" s="121"/>
      <c r="J478" s="121"/>
      <c r="K478" s="121"/>
    </row>
    <row r="479" spans="2:11">
      <c r="B479" s="120"/>
      <c r="C479" s="121"/>
      <c r="D479" s="121"/>
      <c r="E479" s="121"/>
      <c r="F479" s="121"/>
      <c r="G479" s="121"/>
      <c r="H479" s="121"/>
      <c r="I479" s="121"/>
      <c r="J479" s="121"/>
      <c r="K479" s="121"/>
    </row>
    <row r="480" spans="2:11">
      <c r="B480" s="120"/>
      <c r="C480" s="121"/>
      <c r="D480" s="121"/>
      <c r="E480" s="121"/>
      <c r="F480" s="121"/>
      <c r="G480" s="121"/>
      <c r="H480" s="121"/>
      <c r="I480" s="121"/>
      <c r="J480" s="121"/>
      <c r="K480" s="121"/>
    </row>
    <row r="481" spans="2:11">
      <c r="B481" s="120"/>
      <c r="C481" s="121"/>
      <c r="D481" s="121"/>
      <c r="E481" s="121"/>
      <c r="F481" s="121"/>
      <c r="G481" s="121"/>
      <c r="H481" s="121"/>
      <c r="I481" s="121"/>
      <c r="J481" s="121"/>
      <c r="K481" s="121"/>
    </row>
    <row r="482" spans="2:11">
      <c r="B482" s="120"/>
      <c r="C482" s="121"/>
      <c r="D482" s="121"/>
      <c r="E482" s="121"/>
      <c r="F482" s="121"/>
      <c r="G482" s="121"/>
      <c r="H482" s="121"/>
      <c r="I482" s="121"/>
      <c r="J482" s="121"/>
      <c r="K482" s="121"/>
    </row>
    <row r="483" spans="2:11">
      <c r="B483" s="120"/>
      <c r="C483" s="121"/>
      <c r="D483" s="121"/>
      <c r="E483" s="121"/>
      <c r="F483" s="121"/>
      <c r="G483" s="121"/>
      <c r="H483" s="121"/>
      <c r="I483" s="121"/>
      <c r="J483" s="121"/>
      <c r="K483" s="121"/>
    </row>
    <row r="484" spans="2:11">
      <c r="B484" s="120"/>
      <c r="C484" s="121"/>
      <c r="D484" s="121"/>
      <c r="E484" s="121"/>
      <c r="F484" s="121"/>
      <c r="G484" s="121"/>
      <c r="H484" s="121"/>
      <c r="I484" s="121"/>
      <c r="J484" s="121"/>
      <c r="K484" s="121"/>
    </row>
    <row r="485" spans="2:11">
      <c r="B485" s="120"/>
      <c r="C485" s="121"/>
      <c r="D485" s="121"/>
      <c r="E485" s="121"/>
      <c r="F485" s="121"/>
      <c r="G485" s="121"/>
      <c r="H485" s="121"/>
      <c r="I485" s="121"/>
      <c r="J485" s="121"/>
      <c r="K485" s="121"/>
    </row>
    <row r="486" spans="2:11">
      <c r="B486" s="120"/>
      <c r="C486" s="121"/>
      <c r="D486" s="121"/>
      <c r="E486" s="121"/>
      <c r="F486" s="121"/>
      <c r="G486" s="121"/>
      <c r="H486" s="121"/>
      <c r="I486" s="121"/>
      <c r="J486" s="121"/>
      <c r="K486" s="121"/>
    </row>
    <row r="487" spans="2:11">
      <c r="B487" s="120"/>
      <c r="C487" s="121"/>
      <c r="D487" s="121"/>
      <c r="E487" s="121"/>
      <c r="F487" s="121"/>
      <c r="G487" s="121"/>
      <c r="H487" s="121"/>
      <c r="I487" s="121"/>
      <c r="J487" s="121"/>
      <c r="K487" s="121"/>
    </row>
    <row r="488" spans="2:11">
      <c r="B488" s="120"/>
      <c r="C488" s="121"/>
      <c r="D488" s="121"/>
      <c r="E488" s="121"/>
      <c r="F488" s="121"/>
      <c r="G488" s="121"/>
      <c r="H488" s="121"/>
      <c r="I488" s="121"/>
      <c r="J488" s="121"/>
      <c r="K488" s="121"/>
    </row>
    <row r="489" spans="2:11">
      <c r="B489" s="120"/>
      <c r="C489" s="121"/>
      <c r="D489" s="121"/>
      <c r="E489" s="121"/>
      <c r="F489" s="121"/>
      <c r="G489" s="121"/>
      <c r="H489" s="121"/>
      <c r="I489" s="121"/>
      <c r="J489" s="121"/>
      <c r="K489" s="121"/>
    </row>
    <row r="490" spans="2:11">
      <c r="B490" s="120"/>
      <c r="C490" s="120"/>
      <c r="D490" s="121"/>
      <c r="E490" s="121"/>
      <c r="F490" s="121"/>
      <c r="G490" s="121"/>
      <c r="H490" s="121"/>
      <c r="I490" s="121"/>
      <c r="J490" s="121"/>
      <c r="K490" s="121"/>
    </row>
    <row r="491" spans="2:11">
      <c r="B491" s="120"/>
      <c r="C491" s="120"/>
      <c r="D491" s="121"/>
      <c r="E491" s="121"/>
      <c r="F491" s="121"/>
      <c r="G491" s="121"/>
      <c r="H491" s="121"/>
      <c r="I491" s="121"/>
      <c r="J491" s="121"/>
      <c r="K491" s="121"/>
    </row>
    <row r="492" spans="2:11">
      <c r="B492" s="120"/>
      <c r="C492" s="121"/>
      <c r="D492" s="121"/>
      <c r="E492" s="121"/>
      <c r="F492" s="121"/>
      <c r="G492" s="121"/>
      <c r="H492" s="121"/>
      <c r="I492" s="121"/>
      <c r="J492" s="121"/>
      <c r="K492" s="121"/>
    </row>
    <row r="493" spans="2:11">
      <c r="B493" s="120"/>
      <c r="C493" s="121"/>
      <c r="D493" s="121"/>
      <c r="E493" s="121"/>
      <c r="F493" s="121"/>
      <c r="G493" s="121"/>
      <c r="H493" s="121"/>
      <c r="I493" s="121"/>
      <c r="J493" s="121"/>
      <c r="K493" s="121"/>
    </row>
    <row r="494" spans="2:11">
      <c r="B494" s="120"/>
      <c r="C494" s="121"/>
      <c r="D494" s="121"/>
      <c r="E494" s="121"/>
      <c r="F494" s="121"/>
      <c r="G494" s="121"/>
      <c r="H494" s="121"/>
      <c r="I494" s="121"/>
      <c r="J494" s="121"/>
      <c r="K494" s="121"/>
    </row>
    <row r="495" spans="2:11">
      <c r="B495" s="120"/>
      <c r="C495" s="121"/>
      <c r="D495" s="121"/>
      <c r="E495" s="121"/>
      <c r="F495" s="121"/>
      <c r="G495" s="121"/>
      <c r="H495" s="121"/>
      <c r="I495" s="121"/>
      <c r="J495" s="121"/>
      <c r="K495" s="121"/>
    </row>
    <row r="496" spans="2:11">
      <c r="B496" s="120"/>
      <c r="C496" s="121"/>
      <c r="D496" s="121"/>
      <c r="E496" s="121"/>
      <c r="F496" s="121"/>
      <c r="G496" s="121"/>
      <c r="H496" s="121"/>
      <c r="I496" s="121"/>
      <c r="J496" s="121"/>
      <c r="K496" s="121"/>
    </row>
    <row r="497" spans="2:11">
      <c r="B497" s="120"/>
      <c r="C497" s="121"/>
      <c r="D497" s="121"/>
      <c r="E497" s="121"/>
      <c r="F497" s="121"/>
      <c r="G497" s="121"/>
      <c r="H497" s="121"/>
      <c r="I497" s="121"/>
      <c r="J497" s="121"/>
      <c r="K497" s="121"/>
    </row>
    <row r="498" spans="2:11">
      <c r="B498" s="120"/>
      <c r="C498" s="121"/>
      <c r="D498" s="121"/>
      <c r="E498" s="121"/>
      <c r="F498" s="121"/>
      <c r="G498" s="121"/>
      <c r="H498" s="121"/>
      <c r="I498" s="121"/>
      <c r="J498" s="121"/>
      <c r="K498" s="121"/>
    </row>
    <row r="499" spans="2:11">
      <c r="B499" s="120"/>
      <c r="C499" s="121"/>
      <c r="D499" s="121"/>
      <c r="E499" s="121"/>
      <c r="F499" s="121"/>
      <c r="G499" s="121"/>
      <c r="H499" s="121"/>
      <c r="I499" s="121"/>
      <c r="J499" s="121"/>
      <c r="K499" s="121"/>
    </row>
    <row r="500" spans="2:11">
      <c r="B500" s="120"/>
      <c r="C500" s="121"/>
      <c r="D500" s="121"/>
      <c r="E500" s="121"/>
      <c r="F500" s="121"/>
      <c r="G500" s="121"/>
      <c r="H500" s="121"/>
      <c r="I500" s="121"/>
      <c r="J500" s="121"/>
      <c r="K500" s="121"/>
    </row>
    <row r="501" spans="2:11">
      <c r="C501" s="1"/>
    </row>
    <row r="502" spans="2:11">
      <c r="C502" s="1"/>
    </row>
    <row r="503" spans="2:11">
      <c r="C503" s="1"/>
    </row>
    <row r="504" spans="2:11">
      <c r="C504" s="1"/>
    </row>
    <row r="505" spans="2:11">
      <c r="C505" s="1"/>
    </row>
    <row r="506" spans="2:11">
      <c r="C506" s="1"/>
    </row>
    <row r="507" spans="2:11">
      <c r="C507" s="1"/>
    </row>
    <row r="508" spans="2:11">
      <c r="C508" s="1"/>
    </row>
    <row r="509" spans="2:11">
      <c r="C509" s="1"/>
    </row>
    <row r="510" spans="2:11">
      <c r="C510" s="1"/>
    </row>
    <row r="511" spans="2:11">
      <c r="C511" s="1"/>
    </row>
    <row r="512" spans="2:11">
      <c r="C512" s="1"/>
    </row>
    <row r="513" spans="3:3">
      <c r="C513" s="1"/>
    </row>
    <row r="514" spans="3:3">
      <c r="C514" s="1"/>
    </row>
    <row r="515" spans="3:3">
      <c r="C515" s="1"/>
    </row>
    <row r="516" spans="3:3">
      <c r="C516" s="1"/>
    </row>
    <row r="517" spans="3:3">
      <c r="C517" s="1"/>
    </row>
    <row r="518" spans="3:3">
      <c r="C518" s="1"/>
    </row>
    <row r="519" spans="3:3">
      <c r="C519" s="1"/>
    </row>
    <row r="520" spans="3:3">
      <c r="C520" s="1"/>
    </row>
    <row r="521" spans="3:3">
      <c r="C521" s="1"/>
    </row>
    <row r="522" spans="3:3">
      <c r="C522" s="1"/>
    </row>
    <row r="523" spans="3:3">
      <c r="C523" s="1"/>
    </row>
    <row r="524" spans="3:3">
      <c r="C524" s="1"/>
    </row>
    <row r="525" spans="3:3">
      <c r="C525" s="1"/>
    </row>
    <row r="526" spans="3:3">
      <c r="C526" s="1"/>
    </row>
    <row r="527" spans="3:3">
      <c r="C527" s="1"/>
    </row>
    <row r="528" spans="3:3">
      <c r="C528" s="1"/>
    </row>
    <row r="529" spans="3:3">
      <c r="C529" s="1"/>
    </row>
    <row r="530" spans="3:3">
      <c r="C530" s="1"/>
    </row>
    <row r="531" spans="3:3">
      <c r="C531" s="1"/>
    </row>
    <row r="532" spans="3:3">
      <c r="C532" s="1"/>
    </row>
    <row r="533" spans="3:3">
      <c r="C533" s="1"/>
    </row>
    <row r="534" spans="3:3">
      <c r="C534" s="1"/>
    </row>
    <row r="535" spans="3:3">
      <c r="C535" s="1"/>
    </row>
    <row r="536" spans="3:3">
      <c r="C536" s="1"/>
    </row>
    <row r="537" spans="3:3">
      <c r="C537" s="1"/>
    </row>
    <row r="538" spans="3:3">
      <c r="C538" s="1"/>
    </row>
    <row r="539" spans="3:3">
      <c r="C539" s="1"/>
    </row>
    <row r="540" spans="3:3">
      <c r="C540" s="1"/>
    </row>
    <row r="541" spans="3:3">
      <c r="C541" s="1"/>
    </row>
    <row r="542" spans="3:3">
      <c r="C542" s="1"/>
    </row>
    <row r="543" spans="3:3">
      <c r="C543" s="1"/>
    </row>
    <row r="544" spans="3:3">
      <c r="C544" s="1"/>
    </row>
    <row r="545" spans="3:3">
      <c r="C545" s="1"/>
    </row>
    <row r="546" spans="3:3">
      <c r="C546" s="1"/>
    </row>
    <row r="547" spans="3:3">
      <c r="C547" s="1"/>
    </row>
    <row r="548" spans="3:3">
      <c r="C548" s="1"/>
    </row>
    <row r="549" spans="3:3">
      <c r="C549" s="1"/>
    </row>
    <row r="550" spans="3:3">
      <c r="C550" s="1"/>
    </row>
    <row r="551" spans="3:3">
      <c r="C551" s="1"/>
    </row>
    <row r="552" spans="3:3">
      <c r="C552" s="1"/>
    </row>
    <row r="553" spans="3:3">
      <c r="C553" s="1"/>
    </row>
    <row r="554" spans="3:3">
      <c r="C554" s="1"/>
    </row>
    <row r="555" spans="3:3">
      <c r="C555" s="1"/>
    </row>
    <row r="556" spans="3:3">
      <c r="C556" s="1"/>
    </row>
    <row r="557" spans="3:3">
      <c r="C557" s="1"/>
    </row>
    <row r="558" spans="3:3">
      <c r="C558" s="1"/>
    </row>
    <row r="559" spans="3:3">
      <c r="C559" s="1"/>
    </row>
    <row r="560" spans="3:3">
      <c r="C560" s="1"/>
    </row>
    <row r="561" spans="3:3">
      <c r="C561" s="1"/>
    </row>
    <row r="562" spans="3:3">
      <c r="C562" s="1"/>
    </row>
    <row r="563" spans="3:3">
      <c r="C563" s="1"/>
    </row>
    <row r="564" spans="3:3">
      <c r="C564" s="1"/>
    </row>
    <row r="565" spans="3:3">
      <c r="C565" s="1"/>
    </row>
    <row r="566" spans="3:3">
      <c r="C566" s="1"/>
    </row>
    <row r="567" spans="3:3">
      <c r="C567" s="1"/>
    </row>
    <row r="568" spans="3:3">
      <c r="C568" s="1"/>
    </row>
    <row r="569" spans="3:3">
      <c r="C569" s="1"/>
    </row>
    <row r="570" spans="3:3">
      <c r="C570" s="1"/>
    </row>
    <row r="571" spans="3:3">
      <c r="C571" s="1"/>
    </row>
    <row r="572" spans="3:3">
      <c r="C572" s="1"/>
    </row>
    <row r="573" spans="3:3">
      <c r="C573" s="1"/>
    </row>
    <row r="574" spans="3:3">
      <c r="C574" s="1"/>
    </row>
    <row r="575" spans="3:3">
      <c r="C575" s="1"/>
    </row>
    <row r="576" spans="3:3">
      <c r="C576" s="1"/>
    </row>
    <row r="577" spans="3:3">
      <c r="C577" s="1"/>
    </row>
    <row r="578" spans="3:3">
      <c r="C578" s="1"/>
    </row>
    <row r="579" spans="3:3">
      <c r="C579" s="1"/>
    </row>
    <row r="580" spans="3:3">
      <c r="C580" s="1"/>
    </row>
    <row r="581" spans="3:3">
      <c r="C581" s="1"/>
    </row>
    <row r="582" spans="3:3">
      <c r="C582" s="1"/>
    </row>
    <row r="583" spans="3:3">
      <c r="C583" s="1"/>
    </row>
    <row r="584" spans="3:3">
      <c r="C584" s="1"/>
    </row>
    <row r="585" spans="3:3">
      <c r="C585" s="1"/>
    </row>
    <row r="586" spans="3:3">
      <c r="C586" s="1"/>
    </row>
    <row r="587" spans="3:3">
      <c r="C587" s="1"/>
    </row>
    <row r="588" spans="3:3">
      <c r="C588" s="1"/>
    </row>
    <row r="589" spans="3:3">
      <c r="C589" s="1"/>
    </row>
    <row r="590" spans="3:3">
      <c r="C590" s="1"/>
    </row>
    <row r="591" spans="3:3">
      <c r="C591" s="1"/>
    </row>
    <row r="592" spans="3:3">
      <c r="C592" s="1"/>
    </row>
    <row r="593" spans="3:3">
      <c r="C593" s="1"/>
    </row>
    <row r="594" spans="3:3">
      <c r="C594" s="1"/>
    </row>
    <row r="595" spans="3:3">
      <c r="C595" s="1"/>
    </row>
    <row r="596" spans="3:3">
      <c r="C596" s="1"/>
    </row>
    <row r="597" spans="3:3">
      <c r="C597" s="1"/>
    </row>
    <row r="598" spans="3:3">
      <c r="C598" s="1"/>
    </row>
    <row r="599" spans="3:3">
      <c r="C599" s="1"/>
    </row>
    <row r="600" spans="3:3">
      <c r="C600" s="1"/>
    </row>
    <row r="601" spans="3:3">
      <c r="C601" s="1"/>
    </row>
    <row r="602" spans="3:3">
      <c r="C602" s="1"/>
    </row>
    <row r="603" spans="3:3">
      <c r="C603" s="1"/>
    </row>
    <row r="604" spans="3:3">
      <c r="C604" s="1"/>
    </row>
    <row r="605" spans="3:3">
      <c r="C605" s="1"/>
    </row>
    <row r="606" spans="3:3">
      <c r="C606" s="1"/>
    </row>
    <row r="607" spans="3:3">
      <c r="C607" s="1"/>
    </row>
    <row r="608" spans="3:3">
      <c r="C608" s="1"/>
    </row>
    <row r="609" spans="3:3">
      <c r="C609" s="1"/>
    </row>
    <row r="610" spans="3:3">
      <c r="C610" s="1"/>
    </row>
    <row r="611" spans="3:3">
      <c r="C611" s="1"/>
    </row>
    <row r="612" spans="3:3">
      <c r="C612" s="1"/>
    </row>
    <row r="613" spans="3:3">
      <c r="C613" s="1"/>
    </row>
    <row r="614" spans="3:3">
      <c r="C614" s="1"/>
    </row>
    <row r="615" spans="3:3">
      <c r="C615" s="1"/>
    </row>
    <row r="616" spans="3:3">
      <c r="C616" s="1"/>
    </row>
    <row r="617" spans="3:3">
      <c r="C617" s="1"/>
    </row>
    <row r="618" spans="3:3">
      <c r="C618" s="1"/>
    </row>
    <row r="619" spans="3:3">
      <c r="C619" s="1"/>
    </row>
    <row r="620" spans="3:3">
      <c r="C620" s="1"/>
    </row>
    <row r="621" spans="3:3">
      <c r="C621" s="1"/>
    </row>
    <row r="622" spans="3:3">
      <c r="C622" s="1"/>
    </row>
    <row r="623" spans="3:3">
      <c r="C623" s="1"/>
    </row>
    <row r="624" spans="3:3">
      <c r="C624" s="1"/>
    </row>
    <row r="625" spans="3:3">
      <c r="C625" s="1"/>
    </row>
    <row r="626" spans="3:3">
      <c r="C626" s="1"/>
    </row>
    <row r="627" spans="3:3">
      <c r="C627" s="1"/>
    </row>
    <row r="628" spans="3:3">
      <c r="C628" s="1"/>
    </row>
    <row r="629" spans="3:3">
      <c r="C629" s="1"/>
    </row>
    <row r="630" spans="3:3">
      <c r="C630" s="1"/>
    </row>
    <row r="631" spans="3:3">
      <c r="C631" s="1"/>
    </row>
    <row r="632" spans="3:3">
      <c r="C632" s="1"/>
    </row>
    <row r="633" spans="3:3">
      <c r="C633" s="1"/>
    </row>
    <row r="634" spans="3:3">
      <c r="C634" s="1"/>
    </row>
    <row r="635" spans="3:3">
      <c r="C635" s="1"/>
    </row>
    <row r="636" spans="3:3">
      <c r="C636" s="1"/>
    </row>
    <row r="637" spans="3:3">
      <c r="C637" s="1"/>
    </row>
  </sheetData>
  <sheetProtection sheet="1" objects="1" scenarios="1"/>
  <autoFilter ref="B8:K499"/>
  <mergeCells count="2">
    <mergeCell ref="B6:K6"/>
    <mergeCell ref="B7:K7"/>
  </mergeCells>
  <phoneticPr fontId="5" type="noConversion"/>
  <dataValidations count="1">
    <dataValidation allowBlank="1" showInputMessage="1" showErrorMessage="1" sqref="A1:A1048576 C5:C23 B1:B23 B492:K1048576 B310:K489 B237:K305 D1:K23 B25:K233 L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8">
    <tabColor indexed="43"/>
    <pageSetUpPr fitToPage="1"/>
  </sheetPr>
  <dimension ref="B1:L574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34.42578125" style="2" bestFit="1" customWidth="1"/>
    <col min="3" max="3" width="37.7109375" style="2" customWidth="1"/>
    <col min="4" max="4" width="33" style="2" bestFit="1" customWidth="1"/>
    <col min="5" max="5" width="12" style="1" bestFit="1" customWidth="1"/>
    <col min="6" max="6" width="11.28515625" style="1" bestFit="1" customWidth="1"/>
    <col min="7" max="7" width="10.140625" style="1" bestFit="1" customWidth="1"/>
    <col min="8" max="8" width="6.42578125" style="1" bestFit="1" customWidth="1"/>
    <col min="9" max="9" width="8" style="1" bestFit="1" customWidth="1"/>
    <col min="10" max="10" width="10" style="1" customWidth="1"/>
    <col min="11" max="11" width="9.140625" style="1" bestFit="1" customWidth="1"/>
    <col min="12" max="12" width="9" style="1" bestFit="1" customWidth="1"/>
    <col min="13" max="16384" width="9.140625" style="1"/>
  </cols>
  <sheetData>
    <row r="1" spans="2:12">
      <c r="B1" s="46" t="s">
        <v>146</v>
      </c>
      <c r="C1" s="67" t="s" vm="1">
        <v>230</v>
      </c>
    </row>
    <row r="2" spans="2:12">
      <c r="B2" s="46" t="s">
        <v>145</v>
      </c>
      <c r="C2" s="67" t="s">
        <v>231</v>
      </c>
    </row>
    <row r="3" spans="2:12">
      <c r="B3" s="46" t="s">
        <v>147</v>
      </c>
      <c r="C3" s="67" t="s">
        <v>232</v>
      </c>
    </row>
    <row r="4" spans="2:12">
      <c r="B4" s="46" t="s">
        <v>148</v>
      </c>
      <c r="C4" s="67">
        <v>8802</v>
      </c>
    </row>
    <row r="6" spans="2:12" ht="26.25" customHeight="1">
      <c r="B6" s="154" t="s">
        <v>175</v>
      </c>
      <c r="C6" s="155"/>
      <c r="D6" s="155"/>
      <c r="E6" s="155"/>
      <c r="F6" s="155"/>
      <c r="G6" s="155"/>
      <c r="H6" s="155"/>
      <c r="I6" s="155"/>
      <c r="J6" s="155"/>
      <c r="K6" s="155"/>
      <c r="L6" s="156"/>
    </row>
    <row r="7" spans="2:12" ht="26.25" customHeight="1">
      <c r="B7" s="154" t="s">
        <v>100</v>
      </c>
      <c r="C7" s="155"/>
      <c r="D7" s="155"/>
      <c r="E7" s="155"/>
      <c r="F7" s="155"/>
      <c r="G7" s="155"/>
      <c r="H7" s="155"/>
      <c r="I7" s="155"/>
      <c r="J7" s="155"/>
      <c r="K7" s="155"/>
      <c r="L7" s="156"/>
    </row>
    <row r="8" spans="2:12" s="3" customFormat="1" ht="78.75">
      <c r="B8" s="21" t="s">
        <v>117</v>
      </c>
      <c r="C8" s="29" t="s">
        <v>47</v>
      </c>
      <c r="D8" s="29" t="s">
        <v>67</v>
      </c>
      <c r="E8" s="29" t="s">
        <v>104</v>
      </c>
      <c r="F8" s="29" t="s">
        <v>105</v>
      </c>
      <c r="G8" s="29" t="s">
        <v>206</v>
      </c>
      <c r="H8" s="29" t="s">
        <v>205</v>
      </c>
      <c r="I8" s="29" t="s">
        <v>112</v>
      </c>
      <c r="J8" s="29" t="s">
        <v>60</v>
      </c>
      <c r="K8" s="29" t="s">
        <v>149</v>
      </c>
      <c r="L8" s="30" t="s">
        <v>151</v>
      </c>
    </row>
    <row r="9" spans="2:12" s="3" customFormat="1" ht="24" customHeight="1">
      <c r="B9" s="14"/>
      <c r="C9" s="15"/>
      <c r="D9" s="15"/>
      <c r="E9" s="15"/>
      <c r="F9" s="15" t="s">
        <v>21</v>
      </c>
      <c r="G9" s="15" t="s">
        <v>213</v>
      </c>
      <c r="H9" s="15"/>
      <c r="I9" s="15" t="s">
        <v>209</v>
      </c>
      <c r="J9" s="31" t="s">
        <v>19</v>
      </c>
      <c r="K9" s="31" t="s">
        <v>19</v>
      </c>
      <c r="L9" s="32" t="s">
        <v>19</v>
      </c>
    </row>
    <row r="10" spans="2:1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9" t="s">
        <v>9</v>
      </c>
    </row>
    <row r="11" spans="2:12" s="96" customFormat="1" ht="18" customHeight="1">
      <c r="B11" s="107" t="s">
        <v>50</v>
      </c>
      <c r="C11" s="108"/>
      <c r="D11" s="108"/>
      <c r="E11" s="108"/>
      <c r="F11" s="108"/>
      <c r="G11" s="109"/>
      <c r="H11" s="110"/>
      <c r="I11" s="109">
        <v>6.3632927000000015</v>
      </c>
      <c r="J11" s="108"/>
      <c r="K11" s="111">
        <f>IFERROR(I11/$I$11,0)</f>
        <v>1</v>
      </c>
      <c r="L11" s="111">
        <f>I11/'סכום נכסי הקרן'!$C$42</f>
        <v>1.487767591353563E-6</v>
      </c>
    </row>
    <row r="12" spans="2:12" s="104" customFormat="1" ht="21" customHeight="1">
      <c r="B12" s="112" t="s">
        <v>2129</v>
      </c>
      <c r="C12" s="108"/>
      <c r="D12" s="108"/>
      <c r="E12" s="108"/>
      <c r="F12" s="108"/>
      <c r="G12" s="109"/>
      <c r="H12" s="110"/>
      <c r="I12" s="109">
        <v>4.2132313780000006</v>
      </c>
      <c r="J12" s="108"/>
      <c r="K12" s="111">
        <f t="shared" ref="K12:K18" si="0">IFERROR(I12/$I$11,0)</f>
        <v>0.66211497358906646</v>
      </c>
      <c r="L12" s="111">
        <f>I12/'סכום נכסי הקרן'!$C$42</f>
        <v>9.8507319945573335E-7</v>
      </c>
    </row>
    <row r="13" spans="2:12">
      <c r="B13" s="71" t="s">
        <v>2130</v>
      </c>
      <c r="C13" s="98">
        <v>8944</v>
      </c>
      <c r="D13" s="79" t="s">
        <v>499</v>
      </c>
      <c r="E13" s="79" t="s">
        <v>133</v>
      </c>
      <c r="F13" s="86">
        <v>44607</v>
      </c>
      <c r="G13" s="102">
        <v>26023.221249999999</v>
      </c>
      <c r="H13" s="78">
        <v>16.1723</v>
      </c>
      <c r="I13" s="102">
        <v>4.2085534100000004</v>
      </c>
      <c r="J13" s="103">
        <v>1.5622675855561159E-4</v>
      </c>
      <c r="K13" s="103">
        <f t="shared" si="0"/>
        <v>0.6613798246307292</v>
      </c>
      <c r="L13" s="103">
        <f>I13/'סכום נכסי הקרן'!$C$42</f>
        <v>9.8397946866070187E-7</v>
      </c>
    </row>
    <row r="14" spans="2:12">
      <c r="B14" s="71" t="s">
        <v>2131</v>
      </c>
      <c r="C14" s="98" t="s">
        <v>2132</v>
      </c>
      <c r="D14" s="79" t="s">
        <v>1130</v>
      </c>
      <c r="E14" s="79" t="s">
        <v>133</v>
      </c>
      <c r="F14" s="86">
        <v>44628</v>
      </c>
      <c r="G14" s="102">
        <v>46170.231249999997</v>
      </c>
      <c r="H14" s="78">
        <v>1E-4</v>
      </c>
      <c r="I14" s="102">
        <v>4.617E-5</v>
      </c>
      <c r="J14" s="103">
        <v>5.0761316712715355E-4</v>
      </c>
      <c r="K14" s="103">
        <f t="shared" si="0"/>
        <v>7.2556775519692795E-6</v>
      </c>
      <c r="L14" s="103">
        <f>I14/'סכום נכסי הקרן'!$C$42</f>
        <v>1.0794761915131452E-11</v>
      </c>
    </row>
    <row r="15" spans="2:12">
      <c r="B15" s="71" t="s">
        <v>2133</v>
      </c>
      <c r="C15" s="98">
        <v>8731</v>
      </c>
      <c r="D15" s="79" t="s">
        <v>156</v>
      </c>
      <c r="E15" s="79" t="s">
        <v>133</v>
      </c>
      <c r="F15" s="86">
        <v>44537</v>
      </c>
      <c r="G15" s="102">
        <v>5540.4277499999998</v>
      </c>
      <c r="H15" s="78">
        <v>8.3599999999999994E-2</v>
      </c>
      <c r="I15" s="102">
        <v>4.6317979999999995E-3</v>
      </c>
      <c r="J15" s="103">
        <v>8.4672700327936194E-4</v>
      </c>
      <c r="K15" s="103">
        <f t="shared" si="0"/>
        <v>7.2789328078527618E-4</v>
      </c>
      <c r="L15" s="103">
        <f>I15/'סכום נכסי הקרן'!$C$42</f>
        <v>1.082936033116353E-9</v>
      </c>
    </row>
    <row r="16" spans="2:12" s="104" customFormat="1">
      <c r="B16" s="112" t="s">
        <v>200</v>
      </c>
      <c r="C16" s="108"/>
      <c r="D16" s="108"/>
      <c r="E16" s="108"/>
      <c r="F16" s="108"/>
      <c r="G16" s="109"/>
      <c r="H16" s="110"/>
      <c r="I16" s="109">
        <v>2.150061322</v>
      </c>
      <c r="J16" s="108"/>
      <c r="K16" s="111">
        <f t="shared" si="0"/>
        <v>0.33788502641093338</v>
      </c>
      <c r="L16" s="111">
        <f>I16/'סכום נכסי הקרן'!$C$42</f>
        <v>5.0269439189782936E-7</v>
      </c>
    </row>
    <row r="17" spans="2:12">
      <c r="B17" s="71" t="s">
        <v>2134</v>
      </c>
      <c r="C17" s="98" t="s">
        <v>2135</v>
      </c>
      <c r="D17" s="79" t="s">
        <v>875</v>
      </c>
      <c r="E17" s="79" t="s">
        <v>132</v>
      </c>
      <c r="F17" s="86">
        <v>43879</v>
      </c>
      <c r="G17" s="102">
        <v>6105.1484400000008</v>
      </c>
      <c r="H17" s="78">
        <v>1E-4</v>
      </c>
      <c r="I17" s="102">
        <v>2.1322E-5</v>
      </c>
      <c r="J17" s="103">
        <v>2.6407425042367645E-3</v>
      </c>
      <c r="K17" s="103">
        <f t="shared" si="0"/>
        <v>3.3507809565321418E-6</v>
      </c>
      <c r="L17" s="103">
        <f>I17/'סכום נכסי הקרן'!$C$42</f>
        <v>4.9851833128532124E-12</v>
      </c>
    </row>
    <row r="18" spans="2:12">
      <c r="B18" s="71" t="s">
        <v>2136</v>
      </c>
      <c r="C18" s="98">
        <v>9122</v>
      </c>
      <c r="D18" s="79" t="s">
        <v>1222</v>
      </c>
      <c r="E18" s="79" t="s">
        <v>132</v>
      </c>
      <c r="F18" s="86">
        <v>44742</v>
      </c>
      <c r="G18" s="102">
        <v>3669.52</v>
      </c>
      <c r="H18" s="78">
        <v>16.649999999999999</v>
      </c>
      <c r="I18" s="102">
        <v>2.1500400000000002</v>
      </c>
      <c r="J18" s="103">
        <v>4.4113546628311634E-4</v>
      </c>
      <c r="K18" s="103">
        <f t="shared" si="0"/>
        <v>0.33788167562997684</v>
      </c>
      <c r="L18" s="103">
        <f>I18/'סכום נכסי הקרן'!$C$42</f>
        <v>5.0268940671451652E-7</v>
      </c>
    </row>
    <row r="19" spans="2:12">
      <c r="B19" s="81"/>
      <c r="C19" s="98"/>
      <c r="D19" s="98"/>
      <c r="E19" s="98"/>
      <c r="F19" s="98"/>
      <c r="G19" s="102"/>
      <c r="H19" s="78"/>
      <c r="I19" s="98"/>
      <c r="J19" s="98"/>
      <c r="K19" s="103"/>
      <c r="L19" s="98"/>
    </row>
    <row r="20" spans="2:12">
      <c r="B20" s="81"/>
      <c r="C20" s="81"/>
      <c r="D20" s="81"/>
      <c r="E20" s="81"/>
      <c r="F20" s="81"/>
      <c r="G20" s="81"/>
      <c r="H20" s="81"/>
      <c r="I20" s="81"/>
      <c r="J20" s="81"/>
      <c r="K20" s="81"/>
      <c r="L20" s="81"/>
    </row>
    <row r="21" spans="2:12">
      <c r="B21" s="81"/>
      <c r="C21" s="81"/>
      <c r="D21" s="81"/>
      <c r="E21" s="81"/>
      <c r="F21" s="81"/>
      <c r="G21" s="81"/>
      <c r="H21" s="81"/>
      <c r="I21" s="81"/>
      <c r="J21" s="81"/>
      <c r="K21" s="81"/>
      <c r="L21" s="81"/>
    </row>
    <row r="22" spans="2:12">
      <c r="B22" s="123"/>
      <c r="C22" s="81"/>
      <c r="D22" s="81"/>
      <c r="E22" s="81"/>
      <c r="F22" s="81"/>
      <c r="G22" s="81"/>
      <c r="H22" s="81"/>
      <c r="I22" s="81"/>
      <c r="J22" s="81"/>
      <c r="K22" s="81"/>
      <c r="L22" s="81"/>
    </row>
    <row r="23" spans="2:12">
      <c r="B23" s="123"/>
      <c r="C23" s="81"/>
      <c r="D23" s="81"/>
      <c r="E23" s="81"/>
      <c r="F23" s="81"/>
      <c r="G23" s="81"/>
      <c r="H23" s="81"/>
      <c r="I23" s="81"/>
      <c r="J23" s="81"/>
      <c r="K23" s="81"/>
      <c r="L23" s="81"/>
    </row>
    <row r="24" spans="2:12">
      <c r="B24" s="123"/>
      <c r="C24" s="81"/>
      <c r="D24" s="81"/>
      <c r="E24" s="81"/>
      <c r="F24" s="81"/>
      <c r="G24" s="81"/>
      <c r="H24" s="81"/>
      <c r="I24" s="81"/>
      <c r="J24" s="81"/>
      <c r="K24" s="81"/>
      <c r="L24" s="81"/>
    </row>
    <row r="25" spans="2:12">
      <c r="B25" s="81"/>
      <c r="C25" s="81"/>
      <c r="D25" s="81"/>
      <c r="E25" s="81"/>
      <c r="F25" s="81"/>
      <c r="G25" s="81"/>
      <c r="H25" s="81"/>
      <c r="I25" s="81"/>
      <c r="J25" s="81"/>
      <c r="K25" s="81"/>
      <c r="L25" s="81"/>
    </row>
    <row r="26" spans="2:12">
      <c r="B26" s="81"/>
      <c r="C26" s="81"/>
      <c r="D26" s="81"/>
      <c r="E26" s="81"/>
      <c r="F26" s="81"/>
      <c r="G26" s="81"/>
      <c r="H26" s="81"/>
      <c r="I26" s="81"/>
      <c r="J26" s="81"/>
      <c r="K26" s="81"/>
      <c r="L26" s="81"/>
    </row>
    <row r="27" spans="2:12">
      <c r="B27" s="81"/>
      <c r="C27" s="81"/>
      <c r="D27" s="81"/>
      <c r="E27" s="81"/>
      <c r="F27" s="81"/>
      <c r="G27" s="81"/>
      <c r="H27" s="81"/>
      <c r="I27" s="81"/>
      <c r="J27" s="81"/>
      <c r="K27" s="81"/>
      <c r="L27" s="81"/>
    </row>
    <row r="28" spans="2:12">
      <c r="B28" s="81"/>
      <c r="C28" s="81"/>
      <c r="D28" s="81"/>
      <c r="E28" s="81"/>
      <c r="F28" s="81"/>
      <c r="G28" s="81"/>
      <c r="H28" s="81"/>
      <c r="I28" s="81"/>
      <c r="J28" s="81"/>
      <c r="K28" s="81"/>
      <c r="L28" s="81"/>
    </row>
    <row r="29" spans="2:12">
      <c r="B29" s="81"/>
      <c r="C29" s="81"/>
      <c r="D29" s="81"/>
      <c r="E29" s="81"/>
      <c r="F29" s="81"/>
      <c r="G29" s="81"/>
      <c r="H29" s="81"/>
      <c r="I29" s="81"/>
      <c r="J29" s="81"/>
      <c r="K29" s="81"/>
      <c r="L29" s="81"/>
    </row>
    <row r="30" spans="2:12">
      <c r="B30" s="81"/>
      <c r="C30" s="81"/>
      <c r="D30" s="81"/>
      <c r="E30" s="81"/>
      <c r="F30" s="81"/>
      <c r="G30" s="81"/>
      <c r="H30" s="81"/>
      <c r="I30" s="81"/>
      <c r="J30" s="81"/>
      <c r="K30" s="81"/>
      <c r="L30" s="81"/>
    </row>
    <row r="31" spans="2:12">
      <c r="B31" s="81"/>
      <c r="C31" s="81"/>
      <c r="D31" s="81"/>
      <c r="E31" s="81"/>
      <c r="F31" s="81"/>
      <c r="G31" s="81"/>
      <c r="H31" s="81"/>
      <c r="I31" s="81"/>
      <c r="J31" s="81"/>
      <c r="K31" s="81"/>
      <c r="L31" s="81"/>
    </row>
    <row r="32" spans="2:12">
      <c r="B32" s="81"/>
      <c r="C32" s="81"/>
      <c r="D32" s="81"/>
      <c r="E32" s="81"/>
      <c r="F32" s="81"/>
      <c r="G32" s="81"/>
      <c r="H32" s="81"/>
      <c r="I32" s="81"/>
      <c r="J32" s="81"/>
      <c r="K32" s="81"/>
      <c r="L32" s="81"/>
    </row>
    <row r="33" spans="2:12">
      <c r="B33" s="81"/>
      <c r="C33" s="81"/>
      <c r="D33" s="81"/>
      <c r="E33" s="81"/>
      <c r="F33" s="81"/>
      <c r="G33" s="81"/>
      <c r="H33" s="81"/>
      <c r="I33" s="81"/>
      <c r="J33" s="81"/>
      <c r="K33" s="81"/>
      <c r="L33" s="81"/>
    </row>
    <row r="34" spans="2:12">
      <c r="B34" s="81"/>
      <c r="C34" s="81"/>
      <c r="D34" s="81"/>
      <c r="E34" s="81"/>
      <c r="F34" s="81"/>
      <c r="G34" s="81"/>
      <c r="H34" s="81"/>
      <c r="I34" s="81"/>
      <c r="J34" s="81"/>
      <c r="K34" s="81"/>
      <c r="L34" s="81"/>
    </row>
    <row r="35" spans="2:12">
      <c r="B35" s="81"/>
      <c r="C35" s="81"/>
      <c r="D35" s="81"/>
      <c r="E35" s="81"/>
      <c r="F35" s="81"/>
      <c r="G35" s="81"/>
      <c r="H35" s="81"/>
      <c r="I35" s="81"/>
      <c r="J35" s="81"/>
      <c r="K35" s="81"/>
      <c r="L35" s="81"/>
    </row>
    <row r="36" spans="2:12">
      <c r="B36" s="81"/>
      <c r="C36" s="81"/>
      <c r="D36" s="81"/>
      <c r="E36" s="81"/>
      <c r="F36" s="81"/>
      <c r="G36" s="81"/>
      <c r="H36" s="81"/>
      <c r="I36" s="81"/>
      <c r="J36" s="81"/>
      <c r="K36" s="81"/>
      <c r="L36" s="81"/>
    </row>
    <row r="37" spans="2:12">
      <c r="B37" s="81"/>
      <c r="C37" s="81"/>
      <c r="D37" s="81"/>
      <c r="E37" s="81"/>
      <c r="F37" s="81"/>
      <c r="G37" s="81"/>
      <c r="H37" s="81"/>
      <c r="I37" s="81"/>
      <c r="J37" s="81"/>
      <c r="K37" s="81"/>
      <c r="L37" s="81"/>
    </row>
    <row r="38" spans="2:12">
      <c r="B38" s="81"/>
      <c r="C38" s="81"/>
      <c r="D38" s="81"/>
      <c r="E38" s="81"/>
      <c r="F38" s="81"/>
      <c r="G38" s="81"/>
      <c r="H38" s="81"/>
      <c r="I38" s="81"/>
      <c r="J38" s="81"/>
      <c r="K38" s="81"/>
      <c r="L38" s="81"/>
    </row>
    <row r="39" spans="2:12">
      <c r="B39" s="81"/>
      <c r="C39" s="81"/>
      <c r="D39" s="81"/>
      <c r="E39" s="81"/>
      <c r="F39" s="81"/>
      <c r="G39" s="81"/>
      <c r="H39" s="81"/>
      <c r="I39" s="81"/>
      <c r="J39" s="81"/>
      <c r="K39" s="81"/>
      <c r="L39" s="81"/>
    </row>
    <row r="40" spans="2:12">
      <c r="B40" s="81"/>
      <c r="C40" s="81"/>
      <c r="D40" s="81"/>
      <c r="E40" s="81"/>
      <c r="F40" s="81"/>
      <c r="G40" s="81"/>
      <c r="H40" s="81"/>
      <c r="I40" s="81"/>
      <c r="J40" s="81"/>
      <c r="K40" s="81"/>
      <c r="L40" s="81"/>
    </row>
    <row r="41" spans="2:12">
      <c r="B41" s="81"/>
      <c r="C41" s="81"/>
      <c r="D41" s="81"/>
      <c r="E41" s="81"/>
      <c r="F41" s="81"/>
      <c r="G41" s="81"/>
      <c r="H41" s="81"/>
      <c r="I41" s="81"/>
      <c r="J41" s="81"/>
      <c r="K41" s="81"/>
      <c r="L41" s="81"/>
    </row>
    <row r="42" spans="2:12">
      <c r="B42" s="81"/>
      <c r="C42" s="81"/>
      <c r="D42" s="81"/>
      <c r="E42" s="81"/>
      <c r="F42" s="81"/>
      <c r="G42" s="81"/>
      <c r="H42" s="81"/>
      <c r="I42" s="81"/>
      <c r="J42" s="81"/>
      <c r="K42" s="81"/>
      <c r="L42" s="81"/>
    </row>
    <row r="43" spans="2:12">
      <c r="B43" s="81"/>
      <c r="C43" s="81"/>
      <c r="D43" s="81"/>
      <c r="E43" s="81"/>
      <c r="F43" s="81"/>
      <c r="G43" s="81"/>
      <c r="H43" s="81"/>
      <c r="I43" s="81"/>
      <c r="J43" s="81"/>
      <c r="K43" s="81"/>
      <c r="L43" s="81"/>
    </row>
    <row r="44" spans="2:12">
      <c r="B44" s="81"/>
      <c r="C44" s="81"/>
      <c r="D44" s="81"/>
      <c r="E44" s="81"/>
      <c r="F44" s="81"/>
      <c r="G44" s="81"/>
      <c r="H44" s="81"/>
      <c r="I44" s="81"/>
      <c r="J44" s="81"/>
      <c r="K44" s="81"/>
      <c r="L44" s="81"/>
    </row>
    <row r="45" spans="2:12">
      <c r="B45" s="81"/>
      <c r="C45" s="81"/>
      <c r="D45" s="81"/>
      <c r="E45" s="81"/>
      <c r="F45" s="81"/>
      <c r="G45" s="81"/>
      <c r="H45" s="81"/>
      <c r="I45" s="81"/>
      <c r="J45" s="81"/>
      <c r="K45" s="81"/>
      <c r="L45" s="81"/>
    </row>
    <row r="46" spans="2:12">
      <c r="B46" s="81"/>
      <c r="C46" s="81"/>
      <c r="D46" s="81"/>
      <c r="E46" s="81"/>
      <c r="F46" s="81"/>
      <c r="G46" s="81"/>
      <c r="H46" s="81"/>
      <c r="I46" s="81"/>
      <c r="J46" s="81"/>
      <c r="K46" s="81"/>
      <c r="L46" s="81"/>
    </row>
    <row r="47" spans="2:12">
      <c r="B47" s="81"/>
      <c r="C47" s="81"/>
      <c r="D47" s="81"/>
      <c r="E47" s="81"/>
      <c r="F47" s="81"/>
      <c r="G47" s="81"/>
      <c r="H47" s="81"/>
      <c r="I47" s="81"/>
      <c r="J47" s="81"/>
      <c r="K47" s="81"/>
      <c r="L47" s="81"/>
    </row>
    <row r="48" spans="2:12">
      <c r="B48" s="81"/>
      <c r="C48" s="81"/>
      <c r="D48" s="81"/>
      <c r="E48" s="81"/>
      <c r="F48" s="81"/>
      <c r="G48" s="81"/>
      <c r="H48" s="81"/>
      <c r="I48" s="81"/>
      <c r="J48" s="81"/>
      <c r="K48" s="81"/>
      <c r="L48" s="81"/>
    </row>
    <row r="49" spans="2:12">
      <c r="B49" s="81"/>
      <c r="C49" s="81"/>
      <c r="D49" s="81"/>
      <c r="E49" s="81"/>
      <c r="F49" s="81"/>
      <c r="G49" s="81"/>
      <c r="H49" s="81"/>
      <c r="I49" s="81"/>
      <c r="J49" s="81"/>
      <c r="K49" s="81"/>
      <c r="L49" s="81"/>
    </row>
    <row r="50" spans="2:12">
      <c r="B50" s="81"/>
      <c r="C50" s="81"/>
      <c r="D50" s="81"/>
      <c r="E50" s="81"/>
      <c r="F50" s="81"/>
      <c r="G50" s="81"/>
      <c r="H50" s="81"/>
      <c r="I50" s="81"/>
      <c r="J50" s="81"/>
      <c r="K50" s="81"/>
      <c r="L50" s="81"/>
    </row>
    <row r="51" spans="2:12"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</row>
    <row r="52" spans="2:12">
      <c r="B52" s="81"/>
      <c r="C52" s="81"/>
      <c r="D52" s="81"/>
      <c r="E52" s="81"/>
      <c r="F52" s="81"/>
      <c r="G52" s="81"/>
      <c r="H52" s="81"/>
      <c r="I52" s="81"/>
      <c r="J52" s="81"/>
      <c r="K52" s="81"/>
      <c r="L52" s="81"/>
    </row>
    <row r="53" spans="2:12">
      <c r="B53" s="81"/>
      <c r="C53" s="81"/>
      <c r="D53" s="81"/>
      <c r="E53" s="81"/>
      <c r="F53" s="81"/>
      <c r="G53" s="81"/>
      <c r="H53" s="81"/>
      <c r="I53" s="81"/>
      <c r="J53" s="81"/>
      <c r="K53" s="81"/>
      <c r="L53" s="81"/>
    </row>
    <row r="54" spans="2:12">
      <c r="B54" s="81"/>
      <c r="C54" s="81"/>
      <c r="D54" s="81"/>
      <c r="E54" s="81"/>
      <c r="F54" s="81"/>
      <c r="G54" s="81"/>
      <c r="H54" s="81"/>
      <c r="I54" s="81"/>
      <c r="J54" s="81"/>
      <c r="K54" s="81"/>
      <c r="L54" s="81"/>
    </row>
    <row r="55" spans="2:12">
      <c r="B55" s="81"/>
      <c r="C55" s="81"/>
      <c r="D55" s="81"/>
      <c r="E55" s="81"/>
      <c r="F55" s="81"/>
      <c r="G55" s="81"/>
      <c r="H55" s="81"/>
      <c r="I55" s="81"/>
      <c r="J55" s="81"/>
      <c r="K55" s="81"/>
      <c r="L55" s="81"/>
    </row>
    <row r="56" spans="2:12">
      <c r="B56" s="81"/>
      <c r="C56" s="81"/>
      <c r="D56" s="81"/>
      <c r="E56" s="81"/>
      <c r="F56" s="81"/>
      <c r="G56" s="81"/>
      <c r="H56" s="81"/>
      <c r="I56" s="81"/>
      <c r="J56" s="81"/>
      <c r="K56" s="81"/>
      <c r="L56" s="81"/>
    </row>
    <row r="57" spans="2:12">
      <c r="B57" s="81"/>
      <c r="C57" s="81"/>
      <c r="D57" s="81"/>
      <c r="E57" s="81"/>
      <c r="F57" s="81"/>
      <c r="G57" s="81"/>
      <c r="H57" s="81"/>
      <c r="I57" s="81"/>
      <c r="J57" s="81"/>
      <c r="K57" s="81"/>
      <c r="L57" s="81"/>
    </row>
    <row r="58" spans="2:12">
      <c r="B58" s="81"/>
      <c r="C58" s="81"/>
      <c r="D58" s="81"/>
      <c r="E58" s="81"/>
      <c r="F58" s="81"/>
      <c r="G58" s="81"/>
      <c r="H58" s="81"/>
      <c r="I58" s="81"/>
      <c r="J58" s="81"/>
      <c r="K58" s="81"/>
      <c r="L58" s="81"/>
    </row>
    <row r="59" spans="2:12">
      <c r="B59" s="81"/>
      <c r="C59" s="81"/>
      <c r="D59" s="81"/>
      <c r="E59" s="81"/>
      <c r="F59" s="81"/>
      <c r="G59" s="81"/>
      <c r="H59" s="81"/>
      <c r="I59" s="81"/>
      <c r="J59" s="81"/>
      <c r="K59" s="81"/>
      <c r="L59" s="81"/>
    </row>
    <row r="60" spans="2:12">
      <c r="B60" s="81"/>
      <c r="C60" s="81"/>
      <c r="D60" s="81"/>
      <c r="E60" s="81"/>
      <c r="F60" s="81"/>
      <c r="G60" s="81"/>
      <c r="H60" s="81"/>
      <c r="I60" s="81"/>
      <c r="J60" s="81"/>
      <c r="K60" s="81"/>
      <c r="L60" s="81"/>
    </row>
    <row r="61" spans="2:12">
      <c r="B61" s="81"/>
      <c r="C61" s="81"/>
      <c r="D61" s="81"/>
      <c r="E61" s="81"/>
      <c r="F61" s="81"/>
      <c r="G61" s="81"/>
      <c r="H61" s="81"/>
      <c r="I61" s="81"/>
      <c r="J61" s="81"/>
      <c r="K61" s="81"/>
      <c r="L61" s="81"/>
    </row>
    <row r="62" spans="2:12">
      <c r="B62" s="81"/>
      <c r="C62" s="81"/>
      <c r="D62" s="81"/>
      <c r="E62" s="81"/>
      <c r="F62" s="81"/>
      <c r="G62" s="81"/>
      <c r="H62" s="81"/>
      <c r="I62" s="81"/>
      <c r="J62" s="81"/>
      <c r="K62" s="81"/>
      <c r="L62" s="81"/>
    </row>
    <row r="63" spans="2:12">
      <c r="B63" s="81"/>
      <c r="C63" s="81"/>
      <c r="D63" s="81"/>
      <c r="E63" s="81"/>
      <c r="F63" s="81"/>
      <c r="G63" s="81"/>
      <c r="H63" s="81"/>
      <c r="I63" s="81"/>
      <c r="J63" s="81"/>
      <c r="K63" s="81"/>
      <c r="L63" s="81"/>
    </row>
    <row r="64" spans="2:12">
      <c r="B64" s="81"/>
      <c r="C64" s="81"/>
      <c r="D64" s="81"/>
      <c r="E64" s="81"/>
      <c r="F64" s="81"/>
      <c r="G64" s="81"/>
      <c r="H64" s="81"/>
      <c r="I64" s="81"/>
      <c r="J64" s="81"/>
      <c r="K64" s="81"/>
      <c r="L64" s="81"/>
    </row>
    <row r="65" spans="2:12">
      <c r="B65" s="81"/>
      <c r="C65" s="81"/>
      <c r="D65" s="81"/>
      <c r="E65" s="81"/>
      <c r="F65" s="81"/>
      <c r="G65" s="81"/>
      <c r="H65" s="81"/>
      <c r="I65" s="81"/>
      <c r="J65" s="81"/>
      <c r="K65" s="81"/>
      <c r="L65" s="81"/>
    </row>
    <row r="66" spans="2:12">
      <c r="B66" s="81"/>
      <c r="C66" s="81"/>
      <c r="D66" s="81"/>
      <c r="E66" s="81"/>
      <c r="F66" s="81"/>
      <c r="G66" s="81"/>
      <c r="H66" s="81"/>
      <c r="I66" s="81"/>
      <c r="J66" s="81"/>
      <c r="K66" s="81"/>
      <c r="L66" s="81"/>
    </row>
    <row r="67" spans="2:12">
      <c r="B67" s="81"/>
      <c r="C67" s="81"/>
      <c r="D67" s="81"/>
      <c r="E67" s="81"/>
      <c r="F67" s="81"/>
      <c r="G67" s="81"/>
      <c r="H67" s="81"/>
      <c r="I67" s="81"/>
      <c r="J67" s="81"/>
      <c r="K67" s="81"/>
      <c r="L67" s="81"/>
    </row>
    <row r="68" spans="2:12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</row>
    <row r="69" spans="2:12">
      <c r="B69" s="81"/>
      <c r="C69" s="81"/>
      <c r="D69" s="81"/>
      <c r="E69" s="81"/>
      <c r="F69" s="81"/>
      <c r="G69" s="81"/>
      <c r="H69" s="81"/>
      <c r="I69" s="81"/>
      <c r="J69" s="81"/>
      <c r="K69" s="81"/>
      <c r="L69" s="81"/>
    </row>
    <row r="70" spans="2:12">
      <c r="B70" s="81"/>
      <c r="C70" s="81"/>
      <c r="D70" s="81"/>
      <c r="E70" s="81"/>
      <c r="F70" s="81"/>
      <c r="G70" s="81"/>
      <c r="H70" s="81"/>
      <c r="I70" s="81"/>
      <c r="J70" s="81"/>
      <c r="K70" s="81"/>
      <c r="L70" s="81"/>
    </row>
    <row r="71" spans="2:12">
      <c r="B71" s="81"/>
      <c r="C71" s="81"/>
      <c r="D71" s="81"/>
      <c r="E71" s="81"/>
      <c r="F71" s="81"/>
      <c r="G71" s="81"/>
      <c r="H71" s="81"/>
      <c r="I71" s="81"/>
      <c r="J71" s="81"/>
      <c r="K71" s="81"/>
      <c r="L71" s="81"/>
    </row>
    <row r="72" spans="2:12">
      <c r="B72" s="81"/>
      <c r="C72" s="81"/>
      <c r="D72" s="81"/>
      <c r="E72" s="81"/>
      <c r="F72" s="81"/>
      <c r="G72" s="81"/>
      <c r="H72" s="81"/>
      <c r="I72" s="81"/>
      <c r="J72" s="81"/>
      <c r="K72" s="81"/>
      <c r="L72" s="81"/>
    </row>
    <row r="73" spans="2:12">
      <c r="B73" s="81"/>
      <c r="C73" s="81"/>
      <c r="D73" s="81"/>
      <c r="E73" s="81"/>
      <c r="F73" s="81"/>
      <c r="G73" s="81"/>
      <c r="H73" s="81"/>
      <c r="I73" s="81"/>
      <c r="J73" s="81"/>
      <c r="K73" s="81"/>
      <c r="L73" s="81"/>
    </row>
    <row r="74" spans="2:12">
      <c r="B74" s="81"/>
      <c r="C74" s="81"/>
      <c r="D74" s="81"/>
      <c r="E74" s="81"/>
      <c r="F74" s="81"/>
      <c r="G74" s="81"/>
      <c r="H74" s="81"/>
      <c r="I74" s="81"/>
      <c r="J74" s="81"/>
      <c r="K74" s="81"/>
      <c r="L74" s="81"/>
    </row>
    <row r="75" spans="2:12">
      <c r="B75" s="81"/>
      <c r="C75" s="81"/>
      <c r="D75" s="81"/>
      <c r="E75" s="81"/>
      <c r="F75" s="81"/>
      <c r="G75" s="81"/>
      <c r="H75" s="81"/>
      <c r="I75" s="81"/>
      <c r="J75" s="81"/>
      <c r="K75" s="81"/>
      <c r="L75" s="81"/>
    </row>
    <row r="76" spans="2:12">
      <c r="B76" s="81"/>
      <c r="C76" s="81"/>
      <c r="D76" s="81"/>
      <c r="E76" s="81"/>
      <c r="F76" s="81"/>
      <c r="G76" s="81"/>
      <c r="H76" s="81"/>
      <c r="I76" s="81"/>
      <c r="J76" s="81"/>
      <c r="K76" s="81"/>
      <c r="L76" s="81"/>
    </row>
    <row r="77" spans="2:12">
      <c r="B77" s="81"/>
      <c r="C77" s="81"/>
      <c r="D77" s="81"/>
      <c r="E77" s="81"/>
      <c r="F77" s="81"/>
      <c r="G77" s="81"/>
      <c r="H77" s="81"/>
      <c r="I77" s="81"/>
      <c r="J77" s="81"/>
      <c r="K77" s="81"/>
      <c r="L77" s="81"/>
    </row>
    <row r="78" spans="2:12">
      <c r="B78" s="81"/>
      <c r="C78" s="81"/>
      <c r="D78" s="81"/>
      <c r="E78" s="81"/>
      <c r="F78" s="81"/>
      <c r="G78" s="81"/>
      <c r="H78" s="81"/>
      <c r="I78" s="81"/>
      <c r="J78" s="81"/>
      <c r="K78" s="81"/>
      <c r="L78" s="81"/>
    </row>
    <row r="79" spans="2:12">
      <c r="B79" s="81"/>
      <c r="C79" s="81"/>
      <c r="D79" s="81"/>
      <c r="E79" s="81"/>
      <c r="F79" s="81"/>
      <c r="G79" s="81"/>
      <c r="H79" s="81"/>
      <c r="I79" s="81"/>
      <c r="J79" s="81"/>
      <c r="K79" s="81"/>
      <c r="L79" s="81"/>
    </row>
    <row r="80" spans="2:12">
      <c r="B80" s="81"/>
      <c r="C80" s="81"/>
      <c r="D80" s="81"/>
      <c r="E80" s="81"/>
      <c r="F80" s="81"/>
      <c r="G80" s="81"/>
      <c r="H80" s="81"/>
      <c r="I80" s="81"/>
      <c r="J80" s="81"/>
      <c r="K80" s="81"/>
      <c r="L80" s="81"/>
    </row>
    <row r="81" spans="2:12">
      <c r="B81" s="81"/>
      <c r="C81" s="81"/>
      <c r="D81" s="81"/>
      <c r="E81" s="81"/>
      <c r="F81" s="81"/>
      <c r="G81" s="81"/>
      <c r="H81" s="81"/>
      <c r="I81" s="81"/>
      <c r="J81" s="81"/>
      <c r="K81" s="81"/>
      <c r="L81" s="81"/>
    </row>
    <row r="82" spans="2:12">
      <c r="B82" s="81"/>
      <c r="C82" s="81"/>
      <c r="D82" s="81"/>
      <c r="E82" s="81"/>
      <c r="F82" s="81"/>
      <c r="G82" s="81"/>
      <c r="H82" s="81"/>
      <c r="I82" s="81"/>
      <c r="J82" s="81"/>
      <c r="K82" s="81"/>
      <c r="L82" s="81"/>
    </row>
    <row r="83" spans="2:12">
      <c r="B83" s="81"/>
      <c r="C83" s="81"/>
      <c r="D83" s="81"/>
      <c r="E83" s="81"/>
      <c r="F83" s="81"/>
      <c r="G83" s="81"/>
      <c r="H83" s="81"/>
      <c r="I83" s="81"/>
      <c r="J83" s="81"/>
      <c r="K83" s="81"/>
      <c r="L83" s="81"/>
    </row>
    <row r="84" spans="2:12">
      <c r="B84" s="81"/>
      <c r="C84" s="81"/>
      <c r="D84" s="81"/>
      <c r="E84" s="81"/>
      <c r="F84" s="81"/>
      <c r="G84" s="81"/>
      <c r="H84" s="81"/>
      <c r="I84" s="81"/>
      <c r="J84" s="81"/>
      <c r="K84" s="81"/>
      <c r="L84" s="81"/>
    </row>
    <row r="85" spans="2:12">
      <c r="B85" s="81"/>
      <c r="C85" s="81"/>
      <c r="D85" s="81"/>
      <c r="E85" s="81"/>
      <c r="F85" s="81"/>
      <c r="G85" s="81"/>
      <c r="H85" s="81"/>
      <c r="I85" s="81"/>
      <c r="J85" s="81"/>
      <c r="K85" s="81"/>
      <c r="L85" s="81"/>
    </row>
    <row r="86" spans="2:12">
      <c r="B86" s="81"/>
      <c r="C86" s="81"/>
      <c r="D86" s="81"/>
      <c r="E86" s="81"/>
      <c r="F86" s="81"/>
      <c r="G86" s="81"/>
      <c r="H86" s="81"/>
      <c r="I86" s="81"/>
      <c r="J86" s="81"/>
      <c r="K86" s="81"/>
      <c r="L86" s="81"/>
    </row>
    <row r="87" spans="2:12">
      <c r="B87" s="81"/>
      <c r="C87" s="81"/>
      <c r="D87" s="81"/>
      <c r="E87" s="81"/>
      <c r="F87" s="81"/>
      <c r="G87" s="81"/>
      <c r="H87" s="81"/>
      <c r="I87" s="81"/>
      <c r="J87" s="81"/>
      <c r="K87" s="81"/>
      <c r="L87" s="81"/>
    </row>
    <row r="88" spans="2:12">
      <c r="B88" s="81"/>
      <c r="C88" s="81"/>
      <c r="D88" s="81"/>
      <c r="E88" s="81"/>
      <c r="F88" s="81"/>
      <c r="G88" s="81"/>
      <c r="H88" s="81"/>
      <c r="I88" s="81"/>
      <c r="J88" s="81"/>
      <c r="K88" s="81"/>
      <c r="L88" s="81"/>
    </row>
    <row r="89" spans="2:12">
      <c r="B89" s="81"/>
      <c r="C89" s="81"/>
      <c r="D89" s="81"/>
      <c r="E89" s="81"/>
      <c r="F89" s="81"/>
      <c r="G89" s="81"/>
      <c r="H89" s="81"/>
      <c r="I89" s="81"/>
      <c r="J89" s="81"/>
      <c r="K89" s="81"/>
      <c r="L89" s="81"/>
    </row>
    <row r="90" spans="2:12">
      <c r="B90" s="81"/>
      <c r="C90" s="81"/>
      <c r="D90" s="81"/>
      <c r="E90" s="81"/>
      <c r="F90" s="81"/>
      <c r="G90" s="81"/>
      <c r="H90" s="81"/>
      <c r="I90" s="81"/>
      <c r="J90" s="81"/>
      <c r="K90" s="81"/>
      <c r="L90" s="81"/>
    </row>
    <row r="91" spans="2:12">
      <c r="B91" s="81"/>
      <c r="C91" s="81"/>
      <c r="D91" s="81"/>
      <c r="E91" s="81"/>
      <c r="F91" s="81"/>
      <c r="G91" s="81"/>
      <c r="H91" s="81"/>
      <c r="I91" s="81"/>
      <c r="J91" s="81"/>
      <c r="K91" s="81"/>
      <c r="L91" s="81"/>
    </row>
    <row r="92" spans="2:12">
      <c r="B92" s="81"/>
      <c r="C92" s="81"/>
      <c r="D92" s="81"/>
      <c r="E92" s="81"/>
      <c r="F92" s="81"/>
      <c r="G92" s="81"/>
      <c r="H92" s="81"/>
      <c r="I92" s="81"/>
      <c r="J92" s="81"/>
      <c r="K92" s="81"/>
      <c r="L92" s="81"/>
    </row>
    <row r="93" spans="2:12">
      <c r="B93" s="81"/>
      <c r="C93" s="81"/>
      <c r="D93" s="81"/>
      <c r="E93" s="81"/>
      <c r="F93" s="81"/>
      <c r="G93" s="81"/>
      <c r="H93" s="81"/>
      <c r="I93" s="81"/>
      <c r="J93" s="81"/>
      <c r="K93" s="81"/>
      <c r="L93" s="81"/>
    </row>
    <row r="94" spans="2:12">
      <c r="B94" s="81"/>
      <c r="C94" s="81"/>
      <c r="D94" s="81"/>
      <c r="E94" s="81"/>
      <c r="F94" s="81"/>
      <c r="G94" s="81"/>
      <c r="H94" s="81"/>
      <c r="I94" s="81"/>
      <c r="J94" s="81"/>
      <c r="K94" s="81"/>
      <c r="L94" s="81"/>
    </row>
    <row r="95" spans="2:12">
      <c r="B95" s="81"/>
      <c r="C95" s="81"/>
      <c r="D95" s="81"/>
      <c r="E95" s="81"/>
      <c r="F95" s="81"/>
      <c r="G95" s="81"/>
      <c r="H95" s="81"/>
      <c r="I95" s="81"/>
      <c r="J95" s="81"/>
      <c r="K95" s="81"/>
      <c r="L95" s="81"/>
    </row>
    <row r="96" spans="2:12">
      <c r="B96" s="81"/>
      <c r="C96" s="81"/>
      <c r="D96" s="81"/>
      <c r="E96" s="81"/>
      <c r="F96" s="81"/>
      <c r="G96" s="81"/>
      <c r="H96" s="81"/>
      <c r="I96" s="81"/>
      <c r="J96" s="81"/>
      <c r="K96" s="81"/>
      <c r="L96" s="81"/>
    </row>
    <row r="97" spans="2:12">
      <c r="B97" s="81"/>
      <c r="C97" s="81"/>
      <c r="D97" s="81"/>
      <c r="E97" s="81"/>
      <c r="F97" s="81"/>
      <c r="G97" s="81"/>
      <c r="H97" s="81"/>
      <c r="I97" s="81"/>
      <c r="J97" s="81"/>
      <c r="K97" s="81"/>
      <c r="L97" s="81"/>
    </row>
    <row r="98" spans="2:12">
      <c r="B98" s="81"/>
      <c r="C98" s="81"/>
      <c r="D98" s="81"/>
      <c r="E98" s="81"/>
      <c r="F98" s="81"/>
      <c r="G98" s="81"/>
      <c r="H98" s="81"/>
      <c r="I98" s="81"/>
      <c r="J98" s="81"/>
      <c r="K98" s="81"/>
      <c r="L98" s="81"/>
    </row>
    <row r="99" spans="2:12">
      <c r="B99" s="81"/>
      <c r="C99" s="81"/>
      <c r="D99" s="81"/>
      <c r="E99" s="81"/>
      <c r="F99" s="81"/>
      <c r="G99" s="81"/>
      <c r="H99" s="81"/>
      <c r="I99" s="81"/>
      <c r="J99" s="81"/>
      <c r="K99" s="81"/>
      <c r="L99" s="81"/>
    </row>
    <row r="100" spans="2:12">
      <c r="B100" s="81"/>
      <c r="C100" s="81"/>
      <c r="D100" s="81"/>
      <c r="E100" s="81"/>
      <c r="F100" s="81"/>
      <c r="G100" s="81"/>
      <c r="H100" s="81"/>
      <c r="I100" s="81"/>
      <c r="J100" s="81"/>
      <c r="K100" s="81"/>
      <c r="L100" s="81"/>
    </row>
    <row r="101" spans="2:12">
      <c r="B101" s="81"/>
      <c r="C101" s="81"/>
      <c r="D101" s="81"/>
      <c r="E101" s="81"/>
      <c r="F101" s="81"/>
      <c r="G101" s="81"/>
      <c r="H101" s="81"/>
      <c r="I101" s="81"/>
      <c r="J101" s="81"/>
      <c r="K101" s="81"/>
      <c r="L101" s="81"/>
    </row>
    <row r="102" spans="2:12">
      <c r="B102" s="81"/>
      <c r="C102" s="81"/>
      <c r="D102" s="81"/>
      <c r="E102" s="81"/>
      <c r="F102" s="81"/>
      <c r="G102" s="81"/>
      <c r="H102" s="81"/>
      <c r="I102" s="81"/>
      <c r="J102" s="81"/>
      <c r="K102" s="81"/>
      <c r="L102" s="81"/>
    </row>
    <row r="103" spans="2:12">
      <c r="B103" s="81"/>
      <c r="C103" s="81"/>
      <c r="D103" s="81"/>
      <c r="E103" s="81"/>
      <c r="F103" s="81"/>
      <c r="G103" s="81"/>
      <c r="H103" s="81"/>
      <c r="I103" s="81"/>
      <c r="J103" s="81"/>
      <c r="K103" s="81"/>
      <c r="L103" s="81"/>
    </row>
    <row r="104" spans="2:12">
      <c r="B104" s="81"/>
      <c r="C104" s="81"/>
      <c r="D104" s="81"/>
      <c r="E104" s="81"/>
      <c r="F104" s="81"/>
      <c r="G104" s="81"/>
      <c r="H104" s="81"/>
      <c r="I104" s="81"/>
      <c r="J104" s="81"/>
      <c r="K104" s="81"/>
      <c r="L104" s="81"/>
    </row>
    <row r="105" spans="2:12">
      <c r="B105" s="81"/>
      <c r="C105" s="81"/>
      <c r="D105" s="81"/>
      <c r="E105" s="81"/>
      <c r="F105" s="81"/>
      <c r="G105" s="81"/>
      <c r="H105" s="81"/>
      <c r="I105" s="81"/>
      <c r="J105" s="81"/>
      <c r="K105" s="81"/>
      <c r="L105" s="81"/>
    </row>
    <row r="106" spans="2:12">
      <c r="B106" s="81"/>
      <c r="C106" s="81"/>
      <c r="D106" s="81"/>
      <c r="E106" s="81"/>
      <c r="F106" s="81"/>
      <c r="G106" s="81"/>
      <c r="H106" s="81"/>
      <c r="I106" s="81"/>
      <c r="J106" s="81"/>
      <c r="K106" s="81"/>
      <c r="L106" s="81"/>
    </row>
    <row r="107" spans="2:12">
      <c r="B107" s="81"/>
      <c r="C107" s="81"/>
      <c r="D107" s="81"/>
      <c r="E107" s="81"/>
      <c r="F107" s="81"/>
      <c r="G107" s="81"/>
      <c r="H107" s="81"/>
      <c r="I107" s="81"/>
      <c r="J107" s="81"/>
      <c r="K107" s="81"/>
      <c r="L107" s="81"/>
    </row>
    <row r="108" spans="2:12">
      <c r="B108" s="81"/>
      <c r="C108" s="81"/>
      <c r="D108" s="81"/>
      <c r="E108" s="81"/>
      <c r="F108" s="81"/>
      <c r="G108" s="81"/>
      <c r="H108" s="81"/>
      <c r="I108" s="81"/>
      <c r="J108" s="81"/>
      <c r="K108" s="81"/>
      <c r="L108" s="81"/>
    </row>
    <row r="109" spans="2:12">
      <c r="B109" s="81"/>
      <c r="C109" s="81"/>
      <c r="D109" s="81"/>
      <c r="E109" s="81"/>
      <c r="F109" s="81"/>
      <c r="G109" s="81"/>
      <c r="H109" s="81"/>
      <c r="I109" s="81"/>
      <c r="J109" s="81"/>
      <c r="K109" s="81"/>
      <c r="L109" s="81"/>
    </row>
    <row r="110" spans="2:12">
      <c r="B110" s="81"/>
      <c r="C110" s="81"/>
      <c r="D110" s="81"/>
      <c r="E110" s="81"/>
      <c r="F110" s="81"/>
      <c r="G110" s="81"/>
      <c r="H110" s="81"/>
      <c r="I110" s="81"/>
      <c r="J110" s="81"/>
      <c r="K110" s="81"/>
      <c r="L110" s="81"/>
    </row>
    <row r="111" spans="2:12">
      <c r="B111" s="81"/>
      <c r="C111" s="81"/>
      <c r="D111" s="81"/>
      <c r="E111" s="81"/>
      <c r="F111" s="81"/>
      <c r="G111" s="81"/>
      <c r="H111" s="81"/>
      <c r="I111" s="81"/>
      <c r="J111" s="81"/>
      <c r="K111" s="81"/>
      <c r="L111" s="81"/>
    </row>
    <row r="112" spans="2:12">
      <c r="B112" s="81"/>
      <c r="C112" s="81"/>
      <c r="D112" s="81"/>
      <c r="E112" s="81"/>
      <c r="F112" s="81"/>
      <c r="G112" s="81"/>
      <c r="H112" s="81"/>
      <c r="I112" s="81"/>
      <c r="J112" s="81"/>
      <c r="K112" s="81"/>
      <c r="L112" s="81"/>
    </row>
    <row r="113" spans="2:12">
      <c r="B113" s="81"/>
      <c r="C113" s="81"/>
      <c r="D113" s="81"/>
      <c r="E113" s="81"/>
      <c r="F113" s="81"/>
      <c r="G113" s="81"/>
      <c r="H113" s="81"/>
      <c r="I113" s="81"/>
      <c r="J113" s="81"/>
      <c r="K113" s="81"/>
      <c r="L113" s="81"/>
    </row>
    <row r="114" spans="2:12">
      <c r="B114" s="81"/>
      <c r="C114" s="81"/>
      <c r="D114" s="81"/>
      <c r="E114" s="81"/>
      <c r="F114" s="81"/>
      <c r="G114" s="81"/>
      <c r="H114" s="81"/>
      <c r="I114" s="81"/>
      <c r="J114" s="81"/>
      <c r="K114" s="81"/>
      <c r="L114" s="81"/>
    </row>
    <row r="115" spans="2:12">
      <c r="B115" s="81"/>
      <c r="C115" s="81"/>
      <c r="D115" s="81"/>
      <c r="E115" s="81"/>
      <c r="F115" s="81"/>
      <c r="G115" s="81"/>
      <c r="H115" s="81"/>
      <c r="I115" s="81"/>
      <c r="J115" s="81"/>
      <c r="K115" s="81"/>
      <c r="L115" s="81"/>
    </row>
    <row r="116" spans="2:12">
      <c r="B116" s="81"/>
      <c r="C116" s="81"/>
      <c r="D116" s="81"/>
      <c r="E116" s="81"/>
      <c r="F116" s="81"/>
      <c r="G116" s="81"/>
      <c r="H116" s="81"/>
      <c r="I116" s="81"/>
      <c r="J116" s="81"/>
      <c r="K116" s="81"/>
      <c r="L116" s="81"/>
    </row>
    <row r="117" spans="2:12">
      <c r="B117" s="81"/>
      <c r="C117" s="81"/>
      <c r="D117" s="81"/>
      <c r="E117" s="81"/>
      <c r="F117" s="81"/>
      <c r="G117" s="81"/>
      <c r="H117" s="81"/>
      <c r="I117" s="81"/>
      <c r="J117" s="81"/>
      <c r="K117" s="81"/>
      <c r="L117" s="81"/>
    </row>
    <row r="118" spans="2:12">
      <c r="B118" s="81"/>
      <c r="C118" s="81"/>
      <c r="D118" s="81"/>
      <c r="E118" s="81"/>
      <c r="F118" s="81"/>
      <c r="G118" s="81"/>
      <c r="H118" s="81"/>
      <c r="I118" s="81"/>
      <c r="J118" s="81"/>
      <c r="K118" s="81"/>
      <c r="L118" s="81"/>
    </row>
    <row r="119" spans="2:12">
      <c r="B119" s="120"/>
      <c r="C119" s="121"/>
      <c r="D119" s="121"/>
      <c r="E119" s="121"/>
      <c r="F119" s="121"/>
      <c r="G119" s="121"/>
      <c r="H119" s="121"/>
      <c r="I119" s="121"/>
      <c r="J119" s="121"/>
      <c r="K119" s="121"/>
      <c r="L119" s="121"/>
    </row>
    <row r="120" spans="2:12">
      <c r="B120" s="120"/>
      <c r="C120" s="121"/>
      <c r="D120" s="121"/>
      <c r="E120" s="121"/>
      <c r="F120" s="121"/>
      <c r="G120" s="121"/>
      <c r="H120" s="121"/>
      <c r="I120" s="121"/>
      <c r="J120" s="121"/>
      <c r="K120" s="121"/>
      <c r="L120" s="121"/>
    </row>
    <row r="121" spans="2:12">
      <c r="B121" s="120"/>
      <c r="C121" s="121"/>
      <c r="D121" s="121"/>
      <c r="E121" s="121"/>
      <c r="F121" s="121"/>
      <c r="G121" s="121"/>
      <c r="H121" s="121"/>
      <c r="I121" s="121"/>
      <c r="J121" s="121"/>
      <c r="K121" s="121"/>
      <c r="L121" s="121"/>
    </row>
    <row r="122" spans="2:12">
      <c r="B122" s="120"/>
      <c r="C122" s="121"/>
      <c r="D122" s="121"/>
      <c r="E122" s="121"/>
      <c r="F122" s="121"/>
      <c r="G122" s="121"/>
      <c r="H122" s="121"/>
      <c r="I122" s="121"/>
      <c r="J122" s="121"/>
      <c r="K122" s="121"/>
      <c r="L122" s="121"/>
    </row>
    <row r="123" spans="2:12">
      <c r="B123" s="120"/>
      <c r="C123" s="121"/>
      <c r="D123" s="121"/>
      <c r="E123" s="121"/>
      <c r="F123" s="121"/>
      <c r="G123" s="121"/>
      <c r="H123" s="121"/>
      <c r="I123" s="121"/>
      <c r="J123" s="121"/>
      <c r="K123" s="121"/>
      <c r="L123" s="121"/>
    </row>
    <row r="124" spans="2:12">
      <c r="B124" s="120"/>
      <c r="C124" s="121"/>
      <c r="D124" s="121"/>
      <c r="E124" s="121"/>
      <c r="F124" s="121"/>
      <c r="G124" s="121"/>
      <c r="H124" s="121"/>
      <c r="I124" s="121"/>
      <c r="J124" s="121"/>
      <c r="K124" s="121"/>
      <c r="L124" s="121"/>
    </row>
    <row r="125" spans="2:12">
      <c r="B125" s="120"/>
      <c r="C125" s="121"/>
      <c r="D125" s="121"/>
      <c r="E125" s="121"/>
      <c r="F125" s="121"/>
      <c r="G125" s="121"/>
      <c r="H125" s="121"/>
      <c r="I125" s="121"/>
      <c r="J125" s="121"/>
      <c r="K125" s="121"/>
      <c r="L125" s="121"/>
    </row>
    <row r="126" spans="2:12">
      <c r="B126" s="120"/>
      <c r="C126" s="121"/>
      <c r="D126" s="121"/>
      <c r="E126" s="121"/>
      <c r="F126" s="121"/>
      <c r="G126" s="121"/>
      <c r="H126" s="121"/>
      <c r="I126" s="121"/>
      <c r="J126" s="121"/>
      <c r="K126" s="121"/>
      <c r="L126" s="121"/>
    </row>
    <row r="127" spans="2:12">
      <c r="B127" s="120"/>
      <c r="C127" s="121"/>
      <c r="D127" s="121"/>
      <c r="E127" s="121"/>
      <c r="F127" s="121"/>
      <c r="G127" s="121"/>
      <c r="H127" s="121"/>
      <c r="I127" s="121"/>
      <c r="J127" s="121"/>
      <c r="K127" s="121"/>
      <c r="L127" s="121"/>
    </row>
    <row r="128" spans="2:12">
      <c r="B128" s="120"/>
      <c r="C128" s="121"/>
      <c r="D128" s="121"/>
      <c r="E128" s="121"/>
      <c r="F128" s="121"/>
      <c r="G128" s="121"/>
      <c r="H128" s="121"/>
      <c r="I128" s="121"/>
      <c r="J128" s="121"/>
      <c r="K128" s="121"/>
      <c r="L128" s="121"/>
    </row>
    <row r="129" spans="2:12">
      <c r="B129" s="120"/>
      <c r="C129" s="121"/>
      <c r="D129" s="121"/>
      <c r="E129" s="121"/>
      <c r="F129" s="121"/>
      <c r="G129" s="121"/>
      <c r="H129" s="121"/>
      <c r="I129" s="121"/>
      <c r="J129" s="121"/>
      <c r="K129" s="121"/>
      <c r="L129" s="121"/>
    </row>
    <row r="130" spans="2:12">
      <c r="B130" s="120"/>
      <c r="C130" s="121"/>
      <c r="D130" s="121"/>
      <c r="E130" s="121"/>
      <c r="F130" s="121"/>
      <c r="G130" s="121"/>
      <c r="H130" s="121"/>
      <c r="I130" s="121"/>
      <c r="J130" s="121"/>
      <c r="K130" s="121"/>
      <c r="L130" s="121"/>
    </row>
    <row r="131" spans="2:12">
      <c r="B131" s="120"/>
      <c r="C131" s="121"/>
      <c r="D131" s="121"/>
      <c r="E131" s="121"/>
      <c r="F131" s="121"/>
      <c r="G131" s="121"/>
      <c r="H131" s="121"/>
      <c r="I131" s="121"/>
      <c r="J131" s="121"/>
      <c r="K131" s="121"/>
      <c r="L131" s="121"/>
    </row>
    <row r="132" spans="2:12">
      <c r="B132" s="120"/>
      <c r="C132" s="121"/>
      <c r="D132" s="121"/>
      <c r="E132" s="121"/>
      <c r="F132" s="121"/>
      <c r="G132" s="121"/>
      <c r="H132" s="121"/>
      <c r="I132" s="121"/>
      <c r="J132" s="121"/>
      <c r="K132" s="121"/>
      <c r="L132" s="121"/>
    </row>
    <row r="133" spans="2:12">
      <c r="B133" s="120"/>
      <c r="C133" s="121"/>
      <c r="D133" s="121"/>
      <c r="E133" s="121"/>
      <c r="F133" s="121"/>
      <c r="G133" s="121"/>
      <c r="H133" s="121"/>
      <c r="I133" s="121"/>
      <c r="J133" s="121"/>
      <c r="K133" s="121"/>
      <c r="L133" s="121"/>
    </row>
    <row r="134" spans="2:12">
      <c r="B134" s="120"/>
      <c r="C134" s="121"/>
      <c r="D134" s="121"/>
      <c r="E134" s="121"/>
      <c r="F134" s="121"/>
      <c r="G134" s="121"/>
      <c r="H134" s="121"/>
      <c r="I134" s="121"/>
      <c r="J134" s="121"/>
      <c r="K134" s="121"/>
      <c r="L134" s="121"/>
    </row>
    <row r="135" spans="2:12">
      <c r="B135" s="120"/>
      <c r="C135" s="121"/>
      <c r="D135" s="121"/>
      <c r="E135" s="121"/>
      <c r="F135" s="121"/>
      <c r="G135" s="121"/>
      <c r="H135" s="121"/>
      <c r="I135" s="121"/>
      <c r="J135" s="121"/>
      <c r="K135" s="121"/>
      <c r="L135" s="121"/>
    </row>
    <row r="136" spans="2:12">
      <c r="B136" s="120"/>
      <c r="C136" s="121"/>
      <c r="D136" s="121"/>
      <c r="E136" s="121"/>
      <c r="F136" s="121"/>
      <c r="G136" s="121"/>
      <c r="H136" s="121"/>
      <c r="I136" s="121"/>
      <c r="J136" s="121"/>
      <c r="K136" s="121"/>
      <c r="L136" s="121"/>
    </row>
    <row r="137" spans="2:12">
      <c r="B137" s="120"/>
      <c r="C137" s="121"/>
      <c r="D137" s="121"/>
      <c r="E137" s="121"/>
      <c r="F137" s="121"/>
      <c r="G137" s="121"/>
      <c r="H137" s="121"/>
      <c r="I137" s="121"/>
      <c r="J137" s="121"/>
      <c r="K137" s="121"/>
      <c r="L137" s="121"/>
    </row>
    <row r="138" spans="2:12">
      <c r="B138" s="120"/>
      <c r="C138" s="121"/>
      <c r="D138" s="121"/>
      <c r="E138" s="121"/>
      <c r="F138" s="121"/>
      <c r="G138" s="121"/>
      <c r="H138" s="121"/>
      <c r="I138" s="121"/>
      <c r="J138" s="121"/>
      <c r="K138" s="121"/>
      <c r="L138" s="121"/>
    </row>
    <row r="139" spans="2:12">
      <c r="B139" s="120"/>
      <c r="C139" s="121"/>
      <c r="D139" s="121"/>
      <c r="E139" s="121"/>
      <c r="F139" s="121"/>
      <c r="G139" s="121"/>
      <c r="H139" s="121"/>
      <c r="I139" s="121"/>
      <c r="J139" s="121"/>
      <c r="K139" s="121"/>
      <c r="L139" s="121"/>
    </row>
    <row r="140" spans="2:12">
      <c r="B140" s="120"/>
      <c r="C140" s="121"/>
      <c r="D140" s="121"/>
      <c r="E140" s="121"/>
      <c r="F140" s="121"/>
      <c r="G140" s="121"/>
      <c r="H140" s="121"/>
      <c r="I140" s="121"/>
      <c r="J140" s="121"/>
      <c r="K140" s="121"/>
      <c r="L140" s="121"/>
    </row>
    <row r="141" spans="2:12">
      <c r="B141" s="120"/>
      <c r="C141" s="121"/>
      <c r="D141" s="121"/>
      <c r="E141" s="121"/>
      <c r="F141" s="121"/>
      <c r="G141" s="121"/>
      <c r="H141" s="121"/>
      <c r="I141" s="121"/>
      <c r="J141" s="121"/>
      <c r="K141" s="121"/>
      <c r="L141" s="121"/>
    </row>
    <row r="142" spans="2:12">
      <c r="B142" s="120"/>
      <c r="C142" s="121"/>
      <c r="D142" s="121"/>
      <c r="E142" s="121"/>
      <c r="F142" s="121"/>
      <c r="G142" s="121"/>
      <c r="H142" s="121"/>
      <c r="I142" s="121"/>
      <c r="J142" s="121"/>
      <c r="K142" s="121"/>
      <c r="L142" s="121"/>
    </row>
    <row r="143" spans="2:12">
      <c r="B143" s="120"/>
      <c r="C143" s="121"/>
      <c r="D143" s="121"/>
      <c r="E143" s="121"/>
      <c r="F143" s="121"/>
      <c r="G143" s="121"/>
      <c r="H143" s="121"/>
      <c r="I143" s="121"/>
      <c r="J143" s="121"/>
      <c r="K143" s="121"/>
      <c r="L143" s="121"/>
    </row>
    <row r="144" spans="2:12">
      <c r="B144" s="120"/>
      <c r="C144" s="121"/>
      <c r="D144" s="121"/>
      <c r="E144" s="121"/>
      <c r="F144" s="121"/>
      <c r="G144" s="121"/>
      <c r="H144" s="121"/>
      <c r="I144" s="121"/>
      <c r="J144" s="121"/>
      <c r="K144" s="121"/>
      <c r="L144" s="121"/>
    </row>
    <row r="145" spans="2:12">
      <c r="B145" s="120"/>
      <c r="C145" s="121"/>
      <c r="D145" s="121"/>
      <c r="E145" s="121"/>
      <c r="F145" s="121"/>
      <c r="G145" s="121"/>
      <c r="H145" s="121"/>
      <c r="I145" s="121"/>
      <c r="J145" s="121"/>
      <c r="K145" s="121"/>
      <c r="L145" s="121"/>
    </row>
    <row r="146" spans="2:12">
      <c r="B146" s="120"/>
      <c r="C146" s="121"/>
      <c r="D146" s="121"/>
      <c r="E146" s="121"/>
      <c r="F146" s="121"/>
      <c r="G146" s="121"/>
      <c r="H146" s="121"/>
      <c r="I146" s="121"/>
      <c r="J146" s="121"/>
      <c r="K146" s="121"/>
      <c r="L146" s="121"/>
    </row>
    <row r="147" spans="2:12">
      <c r="B147" s="120"/>
      <c r="C147" s="121"/>
      <c r="D147" s="121"/>
      <c r="E147" s="121"/>
      <c r="F147" s="121"/>
      <c r="G147" s="121"/>
      <c r="H147" s="121"/>
      <c r="I147" s="121"/>
      <c r="J147" s="121"/>
      <c r="K147" s="121"/>
      <c r="L147" s="121"/>
    </row>
    <row r="148" spans="2:12">
      <c r="B148" s="120"/>
      <c r="C148" s="121"/>
      <c r="D148" s="121"/>
      <c r="E148" s="121"/>
      <c r="F148" s="121"/>
      <c r="G148" s="121"/>
      <c r="H148" s="121"/>
      <c r="I148" s="121"/>
      <c r="J148" s="121"/>
      <c r="K148" s="121"/>
      <c r="L148" s="121"/>
    </row>
    <row r="149" spans="2:12">
      <c r="B149" s="120"/>
      <c r="C149" s="121"/>
      <c r="D149" s="121"/>
      <c r="E149" s="121"/>
      <c r="F149" s="121"/>
      <c r="G149" s="121"/>
      <c r="H149" s="121"/>
      <c r="I149" s="121"/>
      <c r="J149" s="121"/>
      <c r="K149" s="121"/>
      <c r="L149" s="121"/>
    </row>
    <row r="150" spans="2:12">
      <c r="B150" s="120"/>
      <c r="C150" s="121"/>
      <c r="D150" s="121"/>
      <c r="E150" s="121"/>
      <c r="F150" s="121"/>
      <c r="G150" s="121"/>
      <c r="H150" s="121"/>
      <c r="I150" s="121"/>
      <c r="J150" s="121"/>
      <c r="K150" s="121"/>
      <c r="L150" s="121"/>
    </row>
    <row r="151" spans="2:12">
      <c r="B151" s="120"/>
      <c r="C151" s="121"/>
      <c r="D151" s="121"/>
      <c r="E151" s="121"/>
      <c r="F151" s="121"/>
      <c r="G151" s="121"/>
      <c r="H151" s="121"/>
      <c r="I151" s="121"/>
      <c r="J151" s="121"/>
      <c r="K151" s="121"/>
      <c r="L151" s="121"/>
    </row>
    <row r="152" spans="2:12">
      <c r="B152" s="120"/>
      <c r="C152" s="121"/>
      <c r="D152" s="121"/>
      <c r="E152" s="121"/>
      <c r="F152" s="121"/>
      <c r="G152" s="121"/>
      <c r="H152" s="121"/>
      <c r="I152" s="121"/>
      <c r="J152" s="121"/>
      <c r="K152" s="121"/>
      <c r="L152" s="121"/>
    </row>
    <row r="153" spans="2:12">
      <c r="B153" s="120"/>
      <c r="C153" s="121"/>
      <c r="D153" s="121"/>
      <c r="E153" s="121"/>
      <c r="F153" s="121"/>
      <c r="G153" s="121"/>
      <c r="H153" s="121"/>
      <c r="I153" s="121"/>
      <c r="J153" s="121"/>
      <c r="K153" s="121"/>
      <c r="L153" s="121"/>
    </row>
    <row r="154" spans="2:12">
      <c r="B154" s="120"/>
      <c r="C154" s="121"/>
      <c r="D154" s="121"/>
      <c r="E154" s="121"/>
      <c r="F154" s="121"/>
      <c r="G154" s="121"/>
      <c r="H154" s="121"/>
      <c r="I154" s="121"/>
      <c r="J154" s="121"/>
      <c r="K154" s="121"/>
      <c r="L154" s="121"/>
    </row>
    <row r="155" spans="2:12">
      <c r="B155" s="120"/>
      <c r="C155" s="121"/>
      <c r="D155" s="121"/>
      <c r="E155" s="121"/>
      <c r="F155" s="121"/>
      <c r="G155" s="121"/>
      <c r="H155" s="121"/>
      <c r="I155" s="121"/>
      <c r="J155" s="121"/>
      <c r="K155" s="121"/>
      <c r="L155" s="121"/>
    </row>
    <row r="156" spans="2:12">
      <c r="B156" s="120"/>
      <c r="C156" s="121"/>
      <c r="D156" s="121"/>
      <c r="E156" s="121"/>
      <c r="F156" s="121"/>
      <c r="G156" s="121"/>
      <c r="H156" s="121"/>
      <c r="I156" s="121"/>
      <c r="J156" s="121"/>
      <c r="K156" s="121"/>
      <c r="L156" s="121"/>
    </row>
    <row r="157" spans="2:12">
      <c r="B157" s="120"/>
      <c r="C157" s="121"/>
      <c r="D157" s="121"/>
      <c r="E157" s="121"/>
      <c r="F157" s="121"/>
      <c r="G157" s="121"/>
      <c r="H157" s="121"/>
      <c r="I157" s="121"/>
      <c r="J157" s="121"/>
      <c r="K157" s="121"/>
      <c r="L157" s="121"/>
    </row>
    <row r="158" spans="2:12">
      <c r="B158" s="120"/>
      <c r="C158" s="121"/>
      <c r="D158" s="121"/>
      <c r="E158" s="121"/>
      <c r="F158" s="121"/>
      <c r="G158" s="121"/>
      <c r="H158" s="121"/>
      <c r="I158" s="121"/>
      <c r="J158" s="121"/>
      <c r="K158" s="121"/>
      <c r="L158" s="121"/>
    </row>
    <row r="159" spans="2:12">
      <c r="B159" s="120"/>
      <c r="C159" s="121"/>
      <c r="D159" s="121"/>
      <c r="E159" s="121"/>
      <c r="F159" s="121"/>
      <c r="G159" s="121"/>
      <c r="H159" s="121"/>
      <c r="I159" s="121"/>
      <c r="J159" s="121"/>
      <c r="K159" s="121"/>
      <c r="L159" s="121"/>
    </row>
    <row r="160" spans="2:12">
      <c r="B160" s="120"/>
      <c r="C160" s="121"/>
      <c r="D160" s="121"/>
      <c r="E160" s="121"/>
      <c r="F160" s="121"/>
      <c r="G160" s="121"/>
      <c r="H160" s="121"/>
      <c r="I160" s="121"/>
      <c r="J160" s="121"/>
      <c r="K160" s="121"/>
      <c r="L160" s="121"/>
    </row>
    <row r="161" spans="2:12">
      <c r="B161" s="120"/>
      <c r="C161" s="121"/>
      <c r="D161" s="121"/>
      <c r="E161" s="121"/>
      <c r="F161" s="121"/>
      <c r="G161" s="121"/>
      <c r="H161" s="121"/>
      <c r="I161" s="121"/>
      <c r="J161" s="121"/>
      <c r="K161" s="121"/>
      <c r="L161" s="121"/>
    </row>
    <row r="162" spans="2:12">
      <c r="B162" s="120"/>
      <c r="C162" s="121"/>
      <c r="D162" s="121"/>
      <c r="E162" s="121"/>
      <c r="F162" s="121"/>
      <c r="G162" s="121"/>
      <c r="H162" s="121"/>
      <c r="I162" s="121"/>
      <c r="J162" s="121"/>
      <c r="K162" s="121"/>
      <c r="L162" s="121"/>
    </row>
    <row r="163" spans="2:12">
      <c r="B163" s="120"/>
      <c r="C163" s="121"/>
      <c r="D163" s="121"/>
      <c r="E163" s="121"/>
      <c r="F163" s="121"/>
      <c r="G163" s="121"/>
      <c r="H163" s="121"/>
      <c r="I163" s="121"/>
      <c r="J163" s="121"/>
      <c r="K163" s="121"/>
      <c r="L163" s="121"/>
    </row>
    <row r="164" spans="2:12">
      <c r="B164" s="120"/>
      <c r="C164" s="121"/>
      <c r="D164" s="121"/>
      <c r="E164" s="121"/>
      <c r="F164" s="121"/>
      <c r="G164" s="121"/>
      <c r="H164" s="121"/>
      <c r="I164" s="121"/>
      <c r="J164" s="121"/>
      <c r="K164" s="121"/>
      <c r="L164" s="121"/>
    </row>
    <row r="165" spans="2:12">
      <c r="B165" s="120"/>
      <c r="C165" s="121"/>
      <c r="D165" s="121"/>
      <c r="E165" s="121"/>
      <c r="F165" s="121"/>
      <c r="G165" s="121"/>
      <c r="H165" s="121"/>
      <c r="I165" s="121"/>
      <c r="J165" s="121"/>
      <c r="K165" s="121"/>
      <c r="L165" s="121"/>
    </row>
    <row r="166" spans="2:12">
      <c r="B166" s="120"/>
      <c r="C166" s="121"/>
      <c r="D166" s="121"/>
      <c r="E166" s="121"/>
      <c r="F166" s="121"/>
      <c r="G166" s="121"/>
      <c r="H166" s="121"/>
      <c r="I166" s="121"/>
      <c r="J166" s="121"/>
      <c r="K166" s="121"/>
      <c r="L166" s="121"/>
    </row>
    <row r="167" spans="2:12">
      <c r="B167" s="120"/>
      <c r="C167" s="121"/>
      <c r="D167" s="121"/>
      <c r="E167" s="121"/>
      <c r="F167" s="121"/>
      <c r="G167" s="121"/>
      <c r="H167" s="121"/>
      <c r="I167" s="121"/>
      <c r="J167" s="121"/>
      <c r="K167" s="121"/>
      <c r="L167" s="121"/>
    </row>
    <row r="168" spans="2:12">
      <c r="B168" s="120"/>
      <c r="C168" s="121"/>
      <c r="D168" s="121"/>
      <c r="E168" s="121"/>
      <c r="F168" s="121"/>
      <c r="G168" s="121"/>
      <c r="H168" s="121"/>
      <c r="I168" s="121"/>
      <c r="J168" s="121"/>
      <c r="K168" s="121"/>
      <c r="L168" s="121"/>
    </row>
    <row r="169" spans="2:12">
      <c r="B169" s="120"/>
      <c r="C169" s="121"/>
      <c r="D169" s="121"/>
      <c r="E169" s="121"/>
      <c r="F169" s="121"/>
      <c r="G169" s="121"/>
      <c r="H169" s="121"/>
      <c r="I169" s="121"/>
      <c r="J169" s="121"/>
      <c r="K169" s="121"/>
      <c r="L169" s="121"/>
    </row>
    <row r="170" spans="2:12">
      <c r="B170" s="120"/>
      <c r="C170" s="121"/>
      <c r="D170" s="121"/>
      <c r="E170" s="121"/>
      <c r="F170" s="121"/>
      <c r="G170" s="121"/>
      <c r="H170" s="121"/>
      <c r="I170" s="121"/>
      <c r="J170" s="121"/>
      <c r="K170" s="121"/>
      <c r="L170" s="121"/>
    </row>
    <row r="171" spans="2:12">
      <c r="B171" s="120"/>
      <c r="C171" s="121"/>
      <c r="D171" s="121"/>
      <c r="E171" s="121"/>
      <c r="F171" s="121"/>
      <c r="G171" s="121"/>
      <c r="H171" s="121"/>
      <c r="I171" s="121"/>
      <c r="J171" s="121"/>
      <c r="K171" s="121"/>
      <c r="L171" s="121"/>
    </row>
    <row r="172" spans="2:12">
      <c r="B172" s="120"/>
      <c r="C172" s="121"/>
      <c r="D172" s="121"/>
      <c r="E172" s="121"/>
      <c r="F172" s="121"/>
      <c r="G172" s="121"/>
      <c r="H172" s="121"/>
      <c r="I172" s="121"/>
      <c r="J172" s="121"/>
      <c r="K172" s="121"/>
      <c r="L172" s="121"/>
    </row>
    <row r="173" spans="2:12">
      <c r="B173" s="120"/>
      <c r="C173" s="121"/>
      <c r="D173" s="121"/>
      <c r="E173" s="121"/>
      <c r="F173" s="121"/>
      <c r="G173" s="121"/>
      <c r="H173" s="121"/>
      <c r="I173" s="121"/>
      <c r="J173" s="121"/>
      <c r="K173" s="121"/>
      <c r="L173" s="121"/>
    </row>
    <row r="174" spans="2:12">
      <c r="B174" s="120"/>
      <c r="C174" s="121"/>
      <c r="D174" s="121"/>
      <c r="E174" s="121"/>
      <c r="F174" s="121"/>
      <c r="G174" s="121"/>
      <c r="H174" s="121"/>
      <c r="I174" s="121"/>
      <c r="J174" s="121"/>
      <c r="K174" s="121"/>
      <c r="L174" s="121"/>
    </row>
    <row r="175" spans="2:12">
      <c r="B175" s="120"/>
      <c r="C175" s="121"/>
      <c r="D175" s="121"/>
      <c r="E175" s="121"/>
      <c r="F175" s="121"/>
      <c r="G175" s="121"/>
      <c r="H175" s="121"/>
      <c r="I175" s="121"/>
      <c r="J175" s="121"/>
      <c r="K175" s="121"/>
      <c r="L175" s="121"/>
    </row>
    <row r="176" spans="2:12">
      <c r="B176" s="120"/>
      <c r="C176" s="121"/>
      <c r="D176" s="121"/>
      <c r="E176" s="121"/>
      <c r="F176" s="121"/>
      <c r="G176" s="121"/>
      <c r="H176" s="121"/>
      <c r="I176" s="121"/>
      <c r="J176" s="121"/>
      <c r="K176" s="121"/>
      <c r="L176" s="121"/>
    </row>
    <row r="177" spans="2:12">
      <c r="B177" s="120"/>
      <c r="C177" s="121"/>
      <c r="D177" s="121"/>
      <c r="E177" s="121"/>
      <c r="F177" s="121"/>
      <c r="G177" s="121"/>
      <c r="H177" s="121"/>
      <c r="I177" s="121"/>
      <c r="J177" s="121"/>
      <c r="K177" s="121"/>
      <c r="L177" s="121"/>
    </row>
    <row r="178" spans="2:12">
      <c r="B178" s="120"/>
      <c r="C178" s="121"/>
      <c r="D178" s="121"/>
      <c r="E178" s="121"/>
      <c r="F178" s="121"/>
      <c r="G178" s="121"/>
      <c r="H178" s="121"/>
      <c r="I178" s="121"/>
      <c r="J178" s="121"/>
      <c r="K178" s="121"/>
      <c r="L178" s="121"/>
    </row>
    <row r="179" spans="2:12">
      <c r="B179" s="120"/>
      <c r="C179" s="121"/>
      <c r="D179" s="121"/>
      <c r="E179" s="121"/>
      <c r="F179" s="121"/>
      <c r="G179" s="121"/>
      <c r="H179" s="121"/>
      <c r="I179" s="121"/>
      <c r="J179" s="121"/>
      <c r="K179" s="121"/>
      <c r="L179" s="121"/>
    </row>
    <row r="180" spans="2:12">
      <c r="B180" s="120"/>
      <c r="C180" s="121"/>
      <c r="D180" s="121"/>
      <c r="E180" s="121"/>
      <c r="F180" s="121"/>
      <c r="G180" s="121"/>
      <c r="H180" s="121"/>
      <c r="I180" s="121"/>
      <c r="J180" s="121"/>
      <c r="K180" s="121"/>
      <c r="L180" s="121"/>
    </row>
    <row r="181" spans="2:12">
      <c r="B181" s="120"/>
      <c r="C181" s="121"/>
      <c r="D181" s="121"/>
      <c r="E181" s="121"/>
      <c r="F181" s="121"/>
      <c r="G181" s="121"/>
      <c r="H181" s="121"/>
      <c r="I181" s="121"/>
      <c r="J181" s="121"/>
      <c r="K181" s="121"/>
      <c r="L181" s="121"/>
    </row>
    <row r="182" spans="2:12">
      <c r="B182" s="120"/>
      <c r="C182" s="121"/>
      <c r="D182" s="121"/>
      <c r="E182" s="121"/>
      <c r="F182" s="121"/>
      <c r="G182" s="121"/>
      <c r="H182" s="121"/>
      <c r="I182" s="121"/>
      <c r="J182" s="121"/>
      <c r="K182" s="121"/>
      <c r="L182" s="121"/>
    </row>
    <row r="183" spans="2:12">
      <c r="B183" s="120"/>
      <c r="C183" s="121"/>
      <c r="D183" s="121"/>
      <c r="E183" s="121"/>
      <c r="F183" s="121"/>
      <c r="G183" s="121"/>
      <c r="H183" s="121"/>
      <c r="I183" s="121"/>
      <c r="J183" s="121"/>
      <c r="K183" s="121"/>
      <c r="L183" s="121"/>
    </row>
    <row r="184" spans="2:12">
      <c r="B184" s="120"/>
      <c r="C184" s="121"/>
      <c r="D184" s="121"/>
      <c r="E184" s="121"/>
      <c r="F184" s="121"/>
      <c r="G184" s="121"/>
      <c r="H184" s="121"/>
      <c r="I184" s="121"/>
      <c r="J184" s="121"/>
      <c r="K184" s="121"/>
      <c r="L184" s="121"/>
    </row>
    <row r="185" spans="2:12">
      <c r="B185" s="120"/>
      <c r="C185" s="121"/>
      <c r="D185" s="121"/>
      <c r="E185" s="121"/>
      <c r="F185" s="121"/>
      <c r="G185" s="121"/>
      <c r="H185" s="121"/>
      <c r="I185" s="121"/>
      <c r="J185" s="121"/>
      <c r="K185" s="121"/>
      <c r="L185" s="121"/>
    </row>
    <row r="186" spans="2:12">
      <c r="B186" s="120"/>
      <c r="C186" s="121"/>
      <c r="D186" s="121"/>
      <c r="E186" s="121"/>
      <c r="F186" s="121"/>
      <c r="G186" s="121"/>
      <c r="H186" s="121"/>
      <c r="I186" s="121"/>
      <c r="J186" s="121"/>
      <c r="K186" s="121"/>
      <c r="L186" s="121"/>
    </row>
    <row r="187" spans="2:12">
      <c r="B187" s="120"/>
      <c r="C187" s="121"/>
      <c r="D187" s="121"/>
      <c r="E187" s="121"/>
      <c r="F187" s="121"/>
      <c r="G187" s="121"/>
      <c r="H187" s="121"/>
      <c r="I187" s="121"/>
      <c r="J187" s="121"/>
      <c r="K187" s="121"/>
      <c r="L187" s="121"/>
    </row>
    <row r="188" spans="2:12">
      <c r="B188" s="120"/>
      <c r="C188" s="121"/>
      <c r="D188" s="121"/>
      <c r="E188" s="121"/>
      <c r="F188" s="121"/>
      <c r="G188" s="121"/>
      <c r="H188" s="121"/>
      <c r="I188" s="121"/>
      <c r="J188" s="121"/>
      <c r="K188" s="121"/>
      <c r="L188" s="121"/>
    </row>
    <row r="189" spans="2:12">
      <c r="B189" s="120"/>
      <c r="C189" s="121"/>
      <c r="D189" s="121"/>
      <c r="E189" s="121"/>
      <c r="F189" s="121"/>
      <c r="G189" s="121"/>
      <c r="H189" s="121"/>
      <c r="I189" s="121"/>
      <c r="J189" s="121"/>
      <c r="K189" s="121"/>
      <c r="L189" s="121"/>
    </row>
    <row r="190" spans="2:12">
      <c r="B190" s="120"/>
      <c r="C190" s="121"/>
      <c r="D190" s="121"/>
      <c r="E190" s="121"/>
      <c r="F190" s="121"/>
      <c r="G190" s="121"/>
      <c r="H190" s="121"/>
      <c r="I190" s="121"/>
      <c r="J190" s="121"/>
      <c r="K190" s="121"/>
      <c r="L190" s="121"/>
    </row>
    <row r="191" spans="2:12">
      <c r="B191" s="120"/>
      <c r="C191" s="121"/>
      <c r="D191" s="121"/>
      <c r="E191" s="121"/>
      <c r="F191" s="121"/>
      <c r="G191" s="121"/>
      <c r="H191" s="121"/>
      <c r="I191" s="121"/>
      <c r="J191" s="121"/>
      <c r="K191" s="121"/>
      <c r="L191" s="121"/>
    </row>
    <row r="192" spans="2:12">
      <c r="B192" s="120"/>
      <c r="C192" s="121"/>
      <c r="D192" s="121"/>
      <c r="E192" s="121"/>
      <c r="F192" s="121"/>
      <c r="G192" s="121"/>
      <c r="H192" s="121"/>
      <c r="I192" s="121"/>
      <c r="J192" s="121"/>
      <c r="K192" s="121"/>
      <c r="L192" s="121"/>
    </row>
    <row r="193" spans="2:12">
      <c r="B193" s="120"/>
      <c r="C193" s="121"/>
      <c r="D193" s="121"/>
      <c r="E193" s="121"/>
      <c r="F193" s="121"/>
      <c r="G193" s="121"/>
      <c r="H193" s="121"/>
      <c r="I193" s="121"/>
      <c r="J193" s="121"/>
      <c r="K193" s="121"/>
      <c r="L193" s="121"/>
    </row>
    <row r="194" spans="2:12">
      <c r="B194" s="120"/>
      <c r="C194" s="121"/>
      <c r="D194" s="121"/>
      <c r="E194" s="121"/>
      <c r="F194" s="121"/>
      <c r="G194" s="121"/>
      <c r="H194" s="121"/>
      <c r="I194" s="121"/>
      <c r="J194" s="121"/>
      <c r="K194" s="121"/>
      <c r="L194" s="121"/>
    </row>
    <row r="195" spans="2:12">
      <c r="B195" s="120"/>
      <c r="C195" s="121"/>
      <c r="D195" s="121"/>
      <c r="E195" s="121"/>
      <c r="F195" s="121"/>
      <c r="G195" s="121"/>
      <c r="H195" s="121"/>
      <c r="I195" s="121"/>
      <c r="J195" s="121"/>
      <c r="K195" s="121"/>
      <c r="L195" s="121"/>
    </row>
    <row r="196" spans="2:12">
      <c r="B196" s="120"/>
      <c r="C196" s="121"/>
      <c r="D196" s="121"/>
      <c r="E196" s="121"/>
      <c r="F196" s="121"/>
      <c r="G196" s="121"/>
      <c r="H196" s="121"/>
      <c r="I196" s="121"/>
      <c r="J196" s="121"/>
      <c r="K196" s="121"/>
      <c r="L196" s="121"/>
    </row>
    <row r="197" spans="2:12">
      <c r="B197" s="120"/>
      <c r="C197" s="121"/>
      <c r="D197" s="121"/>
      <c r="E197" s="121"/>
      <c r="F197" s="121"/>
      <c r="G197" s="121"/>
      <c r="H197" s="121"/>
      <c r="I197" s="121"/>
      <c r="J197" s="121"/>
      <c r="K197" s="121"/>
      <c r="L197" s="121"/>
    </row>
    <row r="198" spans="2:12">
      <c r="B198" s="120"/>
      <c r="C198" s="121"/>
      <c r="D198" s="121"/>
      <c r="E198" s="121"/>
      <c r="F198" s="121"/>
      <c r="G198" s="121"/>
      <c r="H198" s="121"/>
      <c r="I198" s="121"/>
      <c r="J198" s="121"/>
      <c r="K198" s="121"/>
      <c r="L198" s="121"/>
    </row>
    <row r="199" spans="2:12">
      <c r="B199" s="120"/>
      <c r="C199" s="121"/>
      <c r="D199" s="121"/>
      <c r="E199" s="121"/>
      <c r="F199" s="121"/>
      <c r="G199" s="121"/>
      <c r="H199" s="121"/>
      <c r="I199" s="121"/>
      <c r="J199" s="121"/>
      <c r="K199" s="121"/>
      <c r="L199" s="121"/>
    </row>
    <row r="200" spans="2:12">
      <c r="B200" s="120"/>
      <c r="C200" s="121"/>
      <c r="D200" s="121"/>
      <c r="E200" s="121"/>
      <c r="F200" s="121"/>
      <c r="G200" s="121"/>
      <c r="H200" s="121"/>
      <c r="I200" s="121"/>
      <c r="J200" s="121"/>
      <c r="K200" s="121"/>
      <c r="L200" s="121"/>
    </row>
    <row r="201" spans="2:12">
      <c r="B201" s="120"/>
      <c r="C201" s="121"/>
      <c r="D201" s="121"/>
      <c r="E201" s="121"/>
      <c r="F201" s="121"/>
      <c r="G201" s="121"/>
      <c r="H201" s="121"/>
      <c r="I201" s="121"/>
      <c r="J201" s="121"/>
      <c r="K201" s="121"/>
      <c r="L201" s="121"/>
    </row>
    <row r="202" spans="2:12">
      <c r="B202" s="120"/>
      <c r="C202" s="121"/>
      <c r="D202" s="121"/>
      <c r="E202" s="121"/>
      <c r="F202" s="121"/>
      <c r="G202" s="121"/>
      <c r="H202" s="121"/>
      <c r="I202" s="121"/>
      <c r="J202" s="121"/>
      <c r="K202" s="121"/>
      <c r="L202" s="121"/>
    </row>
    <row r="203" spans="2:12">
      <c r="B203" s="120"/>
      <c r="C203" s="121"/>
      <c r="D203" s="121"/>
      <c r="E203" s="121"/>
      <c r="F203" s="121"/>
      <c r="G203" s="121"/>
      <c r="H203" s="121"/>
      <c r="I203" s="121"/>
      <c r="J203" s="121"/>
      <c r="K203" s="121"/>
      <c r="L203" s="121"/>
    </row>
    <row r="204" spans="2:12">
      <c r="B204" s="120"/>
      <c r="C204" s="121"/>
      <c r="D204" s="121"/>
      <c r="E204" s="121"/>
      <c r="F204" s="121"/>
      <c r="G204" s="121"/>
      <c r="H204" s="121"/>
      <c r="I204" s="121"/>
      <c r="J204" s="121"/>
      <c r="K204" s="121"/>
      <c r="L204" s="121"/>
    </row>
    <row r="205" spans="2:12">
      <c r="B205" s="120"/>
      <c r="C205" s="121"/>
      <c r="D205" s="121"/>
      <c r="E205" s="121"/>
      <c r="F205" s="121"/>
      <c r="G205" s="121"/>
      <c r="H205" s="121"/>
      <c r="I205" s="121"/>
      <c r="J205" s="121"/>
      <c r="K205" s="121"/>
      <c r="L205" s="121"/>
    </row>
    <row r="206" spans="2:12">
      <c r="B206" s="120"/>
      <c r="C206" s="121"/>
      <c r="D206" s="121"/>
      <c r="E206" s="121"/>
      <c r="F206" s="121"/>
      <c r="G206" s="121"/>
      <c r="H206" s="121"/>
      <c r="I206" s="121"/>
      <c r="J206" s="121"/>
      <c r="K206" s="121"/>
      <c r="L206" s="121"/>
    </row>
    <row r="207" spans="2:12">
      <c r="B207" s="120"/>
      <c r="C207" s="121"/>
      <c r="D207" s="121"/>
      <c r="E207" s="121"/>
      <c r="F207" s="121"/>
      <c r="G207" s="121"/>
      <c r="H207" s="121"/>
      <c r="I207" s="121"/>
      <c r="J207" s="121"/>
      <c r="K207" s="121"/>
      <c r="L207" s="121"/>
    </row>
    <row r="208" spans="2:12">
      <c r="B208" s="120"/>
      <c r="C208" s="121"/>
      <c r="D208" s="121"/>
      <c r="E208" s="121"/>
      <c r="F208" s="121"/>
      <c r="G208" s="121"/>
      <c r="H208" s="121"/>
      <c r="I208" s="121"/>
      <c r="J208" s="121"/>
      <c r="K208" s="121"/>
      <c r="L208" s="121"/>
    </row>
    <row r="209" spans="2:12">
      <c r="B209" s="120"/>
      <c r="C209" s="121"/>
      <c r="D209" s="121"/>
      <c r="E209" s="121"/>
      <c r="F209" s="121"/>
      <c r="G209" s="121"/>
      <c r="H209" s="121"/>
      <c r="I209" s="121"/>
      <c r="J209" s="121"/>
      <c r="K209" s="121"/>
      <c r="L209" s="121"/>
    </row>
    <row r="210" spans="2:12">
      <c r="B210" s="120"/>
      <c r="C210" s="121"/>
      <c r="D210" s="121"/>
      <c r="E210" s="121"/>
      <c r="F210" s="121"/>
      <c r="G210" s="121"/>
      <c r="H210" s="121"/>
      <c r="I210" s="121"/>
      <c r="J210" s="121"/>
      <c r="K210" s="121"/>
      <c r="L210" s="121"/>
    </row>
    <row r="211" spans="2:12">
      <c r="B211" s="120"/>
      <c r="C211" s="121"/>
      <c r="D211" s="121"/>
      <c r="E211" s="121"/>
      <c r="F211" s="121"/>
      <c r="G211" s="121"/>
      <c r="H211" s="121"/>
      <c r="I211" s="121"/>
      <c r="J211" s="121"/>
      <c r="K211" s="121"/>
      <c r="L211" s="121"/>
    </row>
    <row r="212" spans="2:12">
      <c r="B212" s="120"/>
      <c r="C212" s="121"/>
      <c r="D212" s="121"/>
      <c r="E212" s="121"/>
      <c r="F212" s="121"/>
      <c r="G212" s="121"/>
      <c r="H212" s="121"/>
      <c r="I212" s="121"/>
      <c r="J212" s="121"/>
      <c r="K212" s="121"/>
      <c r="L212" s="121"/>
    </row>
    <row r="213" spans="2:12">
      <c r="B213" s="120"/>
      <c r="C213" s="121"/>
      <c r="D213" s="121"/>
      <c r="E213" s="121"/>
      <c r="F213" s="121"/>
      <c r="G213" s="121"/>
      <c r="H213" s="121"/>
      <c r="I213" s="121"/>
      <c r="J213" s="121"/>
      <c r="K213" s="121"/>
      <c r="L213" s="121"/>
    </row>
    <row r="214" spans="2:12">
      <c r="B214" s="120"/>
      <c r="C214" s="121"/>
      <c r="D214" s="121"/>
      <c r="E214" s="121"/>
      <c r="F214" s="121"/>
      <c r="G214" s="121"/>
      <c r="H214" s="121"/>
      <c r="I214" s="121"/>
      <c r="J214" s="121"/>
      <c r="K214" s="121"/>
      <c r="L214" s="121"/>
    </row>
    <row r="215" spans="2:12">
      <c r="B215" s="120"/>
      <c r="C215" s="121"/>
      <c r="D215" s="121"/>
      <c r="E215" s="121"/>
      <c r="F215" s="121"/>
      <c r="G215" s="121"/>
      <c r="H215" s="121"/>
      <c r="I215" s="121"/>
      <c r="J215" s="121"/>
      <c r="K215" s="121"/>
      <c r="L215" s="121"/>
    </row>
    <row r="216" spans="2:12">
      <c r="B216" s="120"/>
      <c r="C216" s="121"/>
      <c r="D216" s="121"/>
      <c r="E216" s="121"/>
      <c r="F216" s="121"/>
      <c r="G216" s="121"/>
      <c r="H216" s="121"/>
      <c r="I216" s="121"/>
      <c r="J216" s="121"/>
      <c r="K216" s="121"/>
      <c r="L216" s="121"/>
    </row>
    <row r="217" spans="2:12">
      <c r="B217" s="120"/>
      <c r="C217" s="121"/>
      <c r="D217" s="121"/>
      <c r="E217" s="121"/>
      <c r="F217" s="121"/>
      <c r="G217" s="121"/>
      <c r="H217" s="121"/>
      <c r="I217" s="121"/>
      <c r="J217" s="121"/>
      <c r="K217" s="121"/>
      <c r="L217" s="121"/>
    </row>
    <row r="218" spans="2:12">
      <c r="B218" s="120"/>
      <c r="C218" s="121"/>
      <c r="D218" s="121"/>
      <c r="E218" s="121"/>
      <c r="F218" s="121"/>
      <c r="G218" s="121"/>
      <c r="H218" s="121"/>
      <c r="I218" s="121"/>
      <c r="J218" s="121"/>
      <c r="K218" s="121"/>
      <c r="L218" s="121"/>
    </row>
    <row r="219" spans="2:12">
      <c r="B219" s="120"/>
      <c r="C219" s="121"/>
      <c r="D219" s="121"/>
      <c r="E219" s="121"/>
      <c r="F219" s="121"/>
      <c r="G219" s="121"/>
      <c r="H219" s="121"/>
      <c r="I219" s="121"/>
      <c r="J219" s="121"/>
      <c r="K219" s="121"/>
      <c r="L219" s="121"/>
    </row>
    <row r="220" spans="2:12">
      <c r="B220" s="120"/>
      <c r="C220" s="121"/>
      <c r="D220" s="121"/>
      <c r="E220" s="121"/>
      <c r="F220" s="121"/>
      <c r="G220" s="121"/>
      <c r="H220" s="121"/>
      <c r="I220" s="121"/>
      <c r="J220" s="121"/>
      <c r="K220" s="121"/>
      <c r="L220" s="121"/>
    </row>
    <row r="221" spans="2:12">
      <c r="B221" s="120"/>
      <c r="C221" s="121"/>
      <c r="D221" s="121"/>
      <c r="E221" s="121"/>
      <c r="F221" s="121"/>
      <c r="G221" s="121"/>
      <c r="H221" s="121"/>
      <c r="I221" s="121"/>
      <c r="J221" s="121"/>
      <c r="K221" s="121"/>
      <c r="L221" s="121"/>
    </row>
    <row r="222" spans="2:12">
      <c r="B222" s="120"/>
      <c r="C222" s="121"/>
      <c r="D222" s="121"/>
      <c r="E222" s="121"/>
      <c r="F222" s="121"/>
      <c r="G222" s="121"/>
      <c r="H222" s="121"/>
      <c r="I222" s="121"/>
      <c r="J222" s="121"/>
      <c r="K222" s="121"/>
      <c r="L222" s="121"/>
    </row>
    <row r="223" spans="2:12">
      <c r="B223" s="120"/>
      <c r="C223" s="121"/>
      <c r="D223" s="121"/>
      <c r="E223" s="121"/>
      <c r="F223" s="121"/>
      <c r="G223" s="121"/>
      <c r="H223" s="121"/>
      <c r="I223" s="121"/>
      <c r="J223" s="121"/>
      <c r="K223" s="121"/>
      <c r="L223" s="121"/>
    </row>
    <row r="224" spans="2:12">
      <c r="B224" s="120"/>
      <c r="C224" s="121"/>
      <c r="D224" s="121"/>
      <c r="E224" s="121"/>
      <c r="F224" s="121"/>
      <c r="G224" s="121"/>
      <c r="H224" s="121"/>
      <c r="I224" s="121"/>
      <c r="J224" s="121"/>
      <c r="K224" s="121"/>
      <c r="L224" s="121"/>
    </row>
    <row r="225" spans="2:12">
      <c r="B225" s="120"/>
      <c r="C225" s="121"/>
      <c r="D225" s="121"/>
      <c r="E225" s="121"/>
      <c r="F225" s="121"/>
      <c r="G225" s="121"/>
      <c r="H225" s="121"/>
      <c r="I225" s="121"/>
      <c r="J225" s="121"/>
      <c r="K225" s="121"/>
      <c r="L225" s="121"/>
    </row>
    <row r="226" spans="2:12">
      <c r="B226" s="120"/>
      <c r="C226" s="121"/>
      <c r="D226" s="121"/>
      <c r="E226" s="121"/>
      <c r="F226" s="121"/>
      <c r="G226" s="121"/>
      <c r="H226" s="121"/>
      <c r="I226" s="121"/>
      <c r="J226" s="121"/>
      <c r="K226" s="121"/>
      <c r="L226" s="121"/>
    </row>
    <row r="227" spans="2:12">
      <c r="B227" s="120"/>
      <c r="C227" s="121"/>
      <c r="D227" s="121"/>
      <c r="E227" s="121"/>
      <c r="F227" s="121"/>
      <c r="G227" s="121"/>
      <c r="H227" s="121"/>
      <c r="I227" s="121"/>
      <c r="J227" s="121"/>
      <c r="K227" s="121"/>
      <c r="L227" s="121"/>
    </row>
    <row r="228" spans="2:12">
      <c r="B228" s="120"/>
      <c r="C228" s="121"/>
      <c r="D228" s="121"/>
      <c r="E228" s="121"/>
      <c r="F228" s="121"/>
      <c r="G228" s="121"/>
      <c r="H228" s="121"/>
      <c r="I228" s="121"/>
      <c r="J228" s="121"/>
      <c r="K228" s="121"/>
      <c r="L228" s="121"/>
    </row>
    <row r="229" spans="2:12">
      <c r="B229" s="120"/>
      <c r="C229" s="121"/>
      <c r="D229" s="121"/>
      <c r="E229" s="121"/>
      <c r="F229" s="121"/>
      <c r="G229" s="121"/>
      <c r="H229" s="121"/>
      <c r="I229" s="121"/>
      <c r="J229" s="121"/>
      <c r="K229" s="121"/>
      <c r="L229" s="121"/>
    </row>
    <row r="230" spans="2:12">
      <c r="B230" s="120"/>
      <c r="C230" s="121"/>
      <c r="D230" s="121"/>
      <c r="E230" s="121"/>
      <c r="F230" s="121"/>
      <c r="G230" s="121"/>
      <c r="H230" s="121"/>
      <c r="I230" s="121"/>
      <c r="J230" s="121"/>
      <c r="K230" s="121"/>
      <c r="L230" s="121"/>
    </row>
    <row r="231" spans="2:12">
      <c r="B231" s="120"/>
      <c r="C231" s="121"/>
      <c r="D231" s="121"/>
      <c r="E231" s="121"/>
      <c r="F231" s="121"/>
      <c r="G231" s="121"/>
      <c r="H231" s="121"/>
      <c r="I231" s="121"/>
      <c r="J231" s="121"/>
      <c r="K231" s="121"/>
      <c r="L231" s="121"/>
    </row>
    <row r="232" spans="2:12">
      <c r="B232" s="120"/>
      <c r="C232" s="121"/>
      <c r="D232" s="121"/>
      <c r="E232" s="121"/>
      <c r="F232" s="121"/>
      <c r="G232" s="121"/>
      <c r="H232" s="121"/>
      <c r="I232" s="121"/>
      <c r="J232" s="121"/>
      <c r="K232" s="121"/>
      <c r="L232" s="121"/>
    </row>
    <row r="233" spans="2:12">
      <c r="B233" s="120"/>
      <c r="C233" s="121"/>
      <c r="D233" s="121"/>
      <c r="E233" s="121"/>
      <c r="F233" s="121"/>
      <c r="G233" s="121"/>
      <c r="H233" s="121"/>
      <c r="I233" s="121"/>
      <c r="J233" s="121"/>
      <c r="K233" s="121"/>
      <c r="L233" s="121"/>
    </row>
    <row r="234" spans="2:12">
      <c r="B234" s="120"/>
      <c r="C234" s="121"/>
      <c r="D234" s="121"/>
      <c r="E234" s="121"/>
      <c r="F234" s="121"/>
      <c r="G234" s="121"/>
      <c r="H234" s="121"/>
      <c r="I234" s="121"/>
      <c r="J234" s="121"/>
      <c r="K234" s="121"/>
      <c r="L234" s="121"/>
    </row>
    <row r="235" spans="2:12">
      <c r="B235" s="120"/>
      <c r="C235" s="121"/>
      <c r="D235" s="121"/>
      <c r="E235" s="121"/>
      <c r="F235" s="121"/>
      <c r="G235" s="121"/>
      <c r="H235" s="121"/>
      <c r="I235" s="121"/>
      <c r="J235" s="121"/>
      <c r="K235" s="121"/>
      <c r="L235" s="121"/>
    </row>
    <row r="236" spans="2:12">
      <c r="B236" s="120"/>
      <c r="C236" s="121"/>
      <c r="D236" s="121"/>
      <c r="E236" s="121"/>
      <c r="F236" s="121"/>
      <c r="G236" s="121"/>
      <c r="H236" s="121"/>
      <c r="I236" s="121"/>
      <c r="J236" s="121"/>
      <c r="K236" s="121"/>
      <c r="L236" s="121"/>
    </row>
    <row r="237" spans="2:12">
      <c r="B237" s="120"/>
      <c r="C237" s="121"/>
      <c r="D237" s="121"/>
      <c r="E237" s="121"/>
      <c r="F237" s="121"/>
      <c r="G237" s="121"/>
      <c r="H237" s="121"/>
      <c r="I237" s="121"/>
      <c r="J237" s="121"/>
      <c r="K237" s="121"/>
      <c r="L237" s="121"/>
    </row>
    <row r="238" spans="2:12">
      <c r="B238" s="120"/>
      <c r="C238" s="121"/>
      <c r="D238" s="121"/>
      <c r="E238" s="121"/>
      <c r="F238" s="121"/>
      <c r="G238" s="121"/>
      <c r="H238" s="121"/>
      <c r="I238" s="121"/>
      <c r="J238" s="121"/>
      <c r="K238" s="121"/>
      <c r="L238" s="121"/>
    </row>
    <row r="239" spans="2:12">
      <c r="B239" s="120"/>
      <c r="C239" s="121"/>
      <c r="D239" s="121"/>
      <c r="E239" s="121"/>
      <c r="F239" s="121"/>
      <c r="G239" s="121"/>
      <c r="H239" s="121"/>
      <c r="I239" s="121"/>
      <c r="J239" s="121"/>
      <c r="K239" s="121"/>
      <c r="L239" s="121"/>
    </row>
    <row r="240" spans="2:12">
      <c r="B240" s="120"/>
      <c r="C240" s="121"/>
      <c r="D240" s="121"/>
      <c r="E240" s="121"/>
      <c r="F240" s="121"/>
      <c r="G240" s="121"/>
      <c r="H240" s="121"/>
      <c r="I240" s="121"/>
      <c r="J240" s="121"/>
      <c r="K240" s="121"/>
      <c r="L240" s="121"/>
    </row>
    <row r="241" spans="2:12">
      <c r="B241" s="120"/>
      <c r="C241" s="121"/>
      <c r="D241" s="121"/>
      <c r="E241" s="121"/>
      <c r="F241" s="121"/>
      <c r="G241" s="121"/>
      <c r="H241" s="121"/>
      <c r="I241" s="121"/>
      <c r="J241" s="121"/>
      <c r="K241" s="121"/>
      <c r="L241" s="121"/>
    </row>
    <row r="242" spans="2:12">
      <c r="B242" s="120"/>
      <c r="C242" s="121"/>
      <c r="D242" s="121"/>
      <c r="E242" s="121"/>
      <c r="F242" s="121"/>
      <c r="G242" s="121"/>
      <c r="H242" s="121"/>
      <c r="I242" s="121"/>
      <c r="J242" s="121"/>
      <c r="K242" s="121"/>
      <c r="L242" s="121"/>
    </row>
    <row r="243" spans="2:12">
      <c r="B243" s="120"/>
      <c r="C243" s="121"/>
      <c r="D243" s="121"/>
      <c r="E243" s="121"/>
      <c r="F243" s="121"/>
      <c r="G243" s="121"/>
      <c r="H243" s="121"/>
      <c r="I243" s="121"/>
      <c r="J243" s="121"/>
      <c r="K243" s="121"/>
      <c r="L243" s="121"/>
    </row>
    <row r="244" spans="2:12">
      <c r="B244" s="120"/>
      <c r="C244" s="121"/>
      <c r="D244" s="121"/>
      <c r="E244" s="121"/>
      <c r="F244" s="121"/>
      <c r="G244" s="121"/>
      <c r="H244" s="121"/>
      <c r="I244" s="121"/>
      <c r="J244" s="121"/>
      <c r="K244" s="121"/>
      <c r="L244" s="121"/>
    </row>
    <row r="245" spans="2:12">
      <c r="B245" s="120"/>
      <c r="C245" s="121"/>
      <c r="D245" s="121"/>
      <c r="E245" s="121"/>
      <c r="F245" s="121"/>
      <c r="G245" s="121"/>
      <c r="H245" s="121"/>
      <c r="I245" s="121"/>
      <c r="J245" s="121"/>
      <c r="K245" s="121"/>
      <c r="L245" s="121"/>
    </row>
    <row r="246" spans="2:12">
      <c r="B246" s="120"/>
      <c r="C246" s="121"/>
      <c r="D246" s="121"/>
      <c r="E246" s="121"/>
      <c r="F246" s="121"/>
      <c r="G246" s="121"/>
      <c r="H246" s="121"/>
      <c r="I246" s="121"/>
      <c r="J246" s="121"/>
      <c r="K246" s="121"/>
      <c r="L246" s="121"/>
    </row>
    <row r="247" spans="2:12">
      <c r="B247" s="120"/>
      <c r="C247" s="121"/>
      <c r="D247" s="121"/>
      <c r="E247" s="121"/>
      <c r="F247" s="121"/>
      <c r="G247" s="121"/>
      <c r="H247" s="121"/>
      <c r="I247" s="121"/>
      <c r="J247" s="121"/>
      <c r="K247" s="121"/>
      <c r="L247" s="121"/>
    </row>
    <row r="248" spans="2:12">
      <c r="B248" s="120"/>
      <c r="C248" s="121"/>
      <c r="D248" s="121"/>
      <c r="E248" s="121"/>
      <c r="F248" s="121"/>
      <c r="G248" s="121"/>
      <c r="H248" s="121"/>
      <c r="I248" s="121"/>
      <c r="J248" s="121"/>
      <c r="K248" s="121"/>
      <c r="L248" s="121"/>
    </row>
    <row r="249" spans="2:12">
      <c r="B249" s="120"/>
      <c r="C249" s="121"/>
      <c r="D249" s="121"/>
      <c r="E249" s="121"/>
      <c r="F249" s="121"/>
      <c r="G249" s="121"/>
      <c r="H249" s="121"/>
      <c r="I249" s="121"/>
      <c r="J249" s="121"/>
      <c r="K249" s="121"/>
      <c r="L249" s="121"/>
    </row>
    <row r="250" spans="2:12">
      <c r="B250" s="120"/>
      <c r="C250" s="121"/>
      <c r="D250" s="121"/>
      <c r="E250" s="121"/>
      <c r="F250" s="121"/>
      <c r="G250" s="121"/>
      <c r="H250" s="121"/>
      <c r="I250" s="121"/>
      <c r="J250" s="121"/>
      <c r="K250" s="121"/>
      <c r="L250" s="121"/>
    </row>
    <row r="251" spans="2:12">
      <c r="B251" s="120"/>
      <c r="C251" s="121"/>
      <c r="D251" s="121"/>
      <c r="E251" s="121"/>
      <c r="F251" s="121"/>
      <c r="G251" s="121"/>
      <c r="H251" s="121"/>
      <c r="I251" s="121"/>
      <c r="J251" s="121"/>
      <c r="K251" s="121"/>
      <c r="L251" s="121"/>
    </row>
    <row r="252" spans="2:12">
      <c r="B252" s="120"/>
      <c r="C252" s="121"/>
      <c r="D252" s="121"/>
      <c r="E252" s="121"/>
      <c r="F252" s="121"/>
      <c r="G252" s="121"/>
      <c r="H252" s="121"/>
      <c r="I252" s="121"/>
      <c r="J252" s="121"/>
      <c r="K252" s="121"/>
      <c r="L252" s="121"/>
    </row>
    <row r="253" spans="2:12">
      <c r="B253" s="120"/>
      <c r="C253" s="121"/>
      <c r="D253" s="121"/>
      <c r="E253" s="121"/>
      <c r="F253" s="121"/>
      <c r="G253" s="121"/>
      <c r="H253" s="121"/>
      <c r="I253" s="121"/>
      <c r="J253" s="121"/>
      <c r="K253" s="121"/>
      <c r="L253" s="121"/>
    </row>
    <row r="254" spans="2:12">
      <c r="B254" s="120"/>
      <c r="C254" s="121"/>
      <c r="D254" s="121"/>
      <c r="E254" s="121"/>
      <c r="F254" s="121"/>
      <c r="G254" s="121"/>
      <c r="H254" s="121"/>
      <c r="I254" s="121"/>
      <c r="J254" s="121"/>
      <c r="K254" s="121"/>
      <c r="L254" s="121"/>
    </row>
    <row r="255" spans="2:12">
      <c r="B255" s="120"/>
      <c r="C255" s="121"/>
      <c r="D255" s="121"/>
      <c r="E255" s="121"/>
      <c r="F255" s="121"/>
      <c r="G255" s="121"/>
      <c r="H255" s="121"/>
      <c r="I255" s="121"/>
      <c r="J255" s="121"/>
      <c r="K255" s="121"/>
      <c r="L255" s="121"/>
    </row>
    <row r="256" spans="2:12">
      <c r="B256" s="120"/>
      <c r="C256" s="121"/>
      <c r="D256" s="121"/>
      <c r="E256" s="121"/>
      <c r="F256" s="121"/>
      <c r="G256" s="121"/>
      <c r="H256" s="121"/>
      <c r="I256" s="121"/>
      <c r="J256" s="121"/>
      <c r="K256" s="121"/>
      <c r="L256" s="121"/>
    </row>
    <row r="257" spans="2:12">
      <c r="B257" s="120"/>
      <c r="C257" s="121"/>
      <c r="D257" s="121"/>
      <c r="E257" s="121"/>
      <c r="F257" s="121"/>
      <c r="G257" s="121"/>
      <c r="H257" s="121"/>
      <c r="I257" s="121"/>
      <c r="J257" s="121"/>
      <c r="K257" s="121"/>
      <c r="L257" s="121"/>
    </row>
    <row r="258" spans="2:12">
      <c r="B258" s="120"/>
      <c r="C258" s="121"/>
      <c r="D258" s="121"/>
      <c r="E258" s="121"/>
      <c r="F258" s="121"/>
      <c r="G258" s="121"/>
      <c r="H258" s="121"/>
      <c r="I258" s="121"/>
      <c r="J258" s="121"/>
      <c r="K258" s="121"/>
      <c r="L258" s="121"/>
    </row>
    <row r="259" spans="2:12">
      <c r="B259" s="120"/>
      <c r="C259" s="121"/>
      <c r="D259" s="121"/>
      <c r="E259" s="121"/>
      <c r="F259" s="121"/>
      <c r="G259" s="121"/>
      <c r="H259" s="121"/>
      <c r="I259" s="121"/>
      <c r="J259" s="121"/>
      <c r="K259" s="121"/>
      <c r="L259" s="121"/>
    </row>
    <row r="260" spans="2:12">
      <c r="B260" s="120"/>
      <c r="C260" s="121"/>
      <c r="D260" s="121"/>
      <c r="E260" s="121"/>
      <c r="F260" s="121"/>
      <c r="G260" s="121"/>
      <c r="H260" s="121"/>
      <c r="I260" s="121"/>
      <c r="J260" s="121"/>
      <c r="K260" s="121"/>
      <c r="L260" s="121"/>
    </row>
    <row r="261" spans="2:12">
      <c r="B261" s="120"/>
      <c r="C261" s="121"/>
      <c r="D261" s="121"/>
      <c r="E261" s="121"/>
      <c r="F261" s="121"/>
      <c r="G261" s="121"/>
      <c r="H261" s="121"/>
      <c r="I261" s="121"/>
      <c r="J261" s="121"/>
      <c r="K261" s="121"/>
      <c r="L261" s="121"/>
    </row>
    <row r="262" spans="2:12">
      <c r="B262" s="120"/>
      <c r="C262" s="121"/>
      <c r="D262" s="121"/>
      <c r="E262" s="121"/>
      <c r="F262" s="121"/>
      <c r="G262" s="121"/>
      <c r="H262" s="121"/>
      <c r="I262" s="121"/>
      <c r="J262" s="121"/>
      <c r="K262" s="121"/>
      <c r="L262" s="121"/>
    </row>
    <row r="263" spans="2:12">
      <c r="B263" s="120"/>
      <c r="C263" s="121"/>
      <c r="D263" s="121"/>
      <c r="E263" s="121"/>
      <c r="F263" s="121"/>
      <c r="G263" s="121"/>
      <c r="H263" s="121"/>
      <c r="I263" s="121"/>
      <c r="J263" s="121"/>
      <c r="K263" s="121"/>
      <c r="L263" s="121"/>
    </row>
    <row r="264" spans="2:12">
      <c r="B264" s="120"/>
      <c r="C264" s="121"/>
      <c r="D264" s="121"/>
      <c r="E264" s="121"/>
      <c r="F264" s="121"/>
      <c r="G264" s="121"/>
      <c r="H264" s="121"/>
      <c r="I264" s="121"/>
      <c r="J264" s="121"/>
      <c r="K264" s="121"/>
      <c r="L264" s="121"/>
    </row>
    <row r="265" spans="2:12">
      <c r="B265" s="120"/>
      <c r="C265" s="121"/>
      <c r="D265" s="121"/>
      <c r="E265" s="121"/>
      <c r="F265" s="121"/>
      <c r="G265" s="121"/>
      <c r="H265" s="121"/>
      <c r="I265" s="121"/>
      <c r="J265" s="121"/>
      <c r="K265" s="121"/>
      <c r="L265" s="121"/>
    </row>
    <row r="266" spans="2:12">
      <c r="B266" s="120"/>
      <c r="C266" s="121"/>
      <c r="D266" s="121"/>
      <c r="E266" s="121"/>
      <c r="F266" s="121"/>
      <c r="G266" s="121"/>
      <c r="H266" s="121"/>
      <c r="I266" s="121"/>
      <c r="J266" s="121"/>
      <c r="K266" s="121"/>
      <c r="L266" s="121"/>
    </row>
    <row r="267" spans="2:12">
      <c r="B267" s="120"/>
      <c r="C267" s="121"/>
      <c r="D267" s="121"/>
      <c r="E267" s="121"/>
      <c r="F267" s="121"/>
      <c r="G267" s="121"/>
      <c r="H267" s="121"/>
      <c r="I267" s="121"/>
      <c r="J267" s="121"/>
      <c r="K267" s="121"/>
      <c r="L267" s="121"/>
    </row>
    <row r="268" spans="2:12">
      <c r="B268" s="120"/>
      <c r="C268" s="121"/>
      <c r="D268" s="121"/>
      <c r="E268" s="121"/>
      <c r="F268" s="121"/>
      <c r="G268" s="121"/>
      <c r="H268" s="121"/>
      <c r="I268" s="121"/>
      <c r="J268" s="121"/>
      <c r="K268" s="121"/>
      <c r="L268" s="121"/>
    </row>
    <row r="269" spans="2:12">
      <c r="B269" s="120"/>
      <c r="C269" s="121"/>
      <c r="D269" s="121"/>
      <c r="E269" s="121"/>
      <c r="F269" s="121"/>
      <c r="G269" s="121"/>
      <c r="H269" s="121"/>
      <c r="I269" s="121"/>
      <c r="J269" s="121"/>
      <c r="K269" s="121"/>
      <c r="L269" s="121"/>
    </row>
    <row r="270" spans="2:12">
      <c r="B270" s="120"/>
      <c r="C270" s="121"/>
      <c r="D270" s="121"/>
      <c r="E270" s="121"/>
      <c r="F270" s="121"/>
      <c r="G270" s="121"/>
      <c r="H270" s="121"/>
      <c r="I270" s="121"/>
      <c r="J270" s="121"/>
      <c r="K270" s="121"/>
      <c r="L270" s="121"/>
    </row>
    <row r="271" spans="2:12">
      <c r="B271" s="120"/>
      <c r="C271" s="121"/>
      <c r="D271" s="121"/>
      <c r="E271" s="121"/>
      <c r="F271" s="121"/>
      <c r="G271" s="121"/>
      <c r="H271" s="121"/>
      <c r="I271" s="121"/>
      <c r="J271" s="121"/>
      <c r="K271" s="121"/>
      <c r="L271" s="121"/>
    </row>
    <row r="272" spans="2:12">
      <c r="B272" s="120"/>
      <c r="C272" s="121"/>
      <c r="D272" s="121"/>
      <c r="E272" s="121"/>
      <c r="F272" s="121"/>
      <c r="G272" s="121"/>
      <c r="H272" s="121"/>
      <c r="I272" s="121"/>
      <c r="J272" s="121"/>
      <c r="K272" s="121"/>
      <c r="L272" s="121"/>
    </row>
    <row r="273" spans="2:12">
      <c r="B273" s="120"/>
      <c r="C273" s="121"/>
      <c r="D273" s="121"/>
      <c r="E273" s="121"/>
      <c r="F273" s="121"/>
      <c r="G273" s="121"/>
      <c r="H273" s="121"/>
      <c r="I273" s="121"/>
      <c r="J273" s="121"/>
      <c r="K273" s="121"/>
      <c r="L273" s="121"/>
    </row>
    <row r="274" spans="2:12">
      <c r="B274" s="120"/>
      <c r="C274" s="121"/>
      <c r="D274" s="121"/>
      <c r="E274" s="121"/>
      <c r="F274" s="121"/>
      <c r="G274" s="121"/>
      <c r="H274" s="121"/>
      <c r="I274" s="121"/>
      <c r="J274" s="121"/>
      <c r="K274" s="121"/>
      <c r="L274" s="121"/>
    </row>
    <row r="275" spans="2:12">
      <c r="B275" s="120"/>
      <c r="C275" s="121"/>
      <c r="D275" s="121"/>
      <c r="E275" s="121"/>
      <c r="F275" s="121"/>
      <c r="G275" s="121"/>
      <c r="H275" s="121"/>
      <c r="I275" s="121"/>
      <c r="J275" s="121"/>
      <c r="K275" s="121"/>
      <c r="L275" s="121"/>
    </row>
    <row r="276" spans="2:12">
      <c r="B276" s="120"/>
      <c r="C276" s="121"/>
      <c r="D276" s="121"/>
      <c r="E276" s="121"/>
      <c r="F276" s="121"/>
      <c r="G276" s="121"/>
      <c r="H276" s="121"/>
      <c r="I276" s="121"/>
      <c r="J276" s="121"/>
      <c r="K276" s="121"/>
      <c r="L276" s="121"/>
    </row>
    <row r="277" spans="2:12">
      <c r="B277" s="120"/>
      <c r="C277" s="121"/>
      <c r="D277" s="121"/>
      <c r="E277" s="121"/>
      <c r="F277" s="121"/>
      <c r="G277" s="121"/>
      <c r="H277" s="121"/>
      <c r="I277" s="121"/>
      <c r="J277" s="121"/>
      <c r="K277" s="121"/>
      <c r="L277" s="121"/>
    </row>
    <row r="278" spans="2:12">
      <c r="B278" s="120"/>
      <c r="C278" s="121"/>
      <c r="D278" s="121"/>
      <c r="E278" s="121"/>
      <c r="F278" s="121"/>
      <c r="G278" s="121"/>
      <c r="H278" s="121"/>
      <c r="I278" s="121"/>
      <c r="J278" s="121"/>
      <c r="K278" s="121"/>
      <c r="L278" s="121"/>
    </row>
    <row r="279" spans="2:12">
      <c r="B279" s="120"/>
      <c r="C279" s="121"/>
      <c r="D279" s="121"/>
      <c r="E279" s="121"/>
      <c r="F279" s="121"/>
      <c r="G279" s="121"/>
      <c r="H279" s="121"/>
      <c r="I279" s="121"/>
      <c r="J279" s="121"/>
      <c r="K279" s="121"/>
      <c r="L279" s="121"/>
    </row>
    <row r="280" spans="2:12">
      <c r="B280" s="120"/>
      <c r="C280" s="121"/>
      <c r="D280" s="121"/>
      <c r="E280" s="121"/>
      <c r="F280" s="121"/>
      <c r="G280" s="121"/>
      <c r="H280" s="121"/>
      <c r="I280" s="121"/>
      <c r="J280" s="121"/>
      <c r="K280" s="121"/>
      <c r="L280" s="121"/>
    </row>
    <row r="281" spans="2:12">
      <c r="B281" s="120"/>
      <c r="C281" s="121"/>
      <c r="D281" s="121"/>
      <c r="E281" s="121"/>
      <c r="F281" s="121"/>
      <c r="G281" s="121"/>
      <c r="H281" s="121"/>
      <c r="I281" s="121"/>
      <c r="J281" s="121"/>
      <c r="K281" s="121"/>
      <c r="L281" s="121"/>
    </row>
    <row r="282" spans="2:12">
      <c r="B282" s="120"/>
      <c r="C282" s="121"/>
      <c r="D282" s="121"/>
      <c r="E282" s="121"/>
      <c r="F282" s="121"/>
      <c r="G282" s="121"/>
      <c r="H282" s="121"/>
      <c r="I282" s="121"/>
      <c r="J282" s="121"/>
      <c r="K282" s="121"/>
      <c r="L282" s="121"/>
    </row>
    <row r="283" spans="2:12">
      <c r="B283" s="120"/>
      <c r="C283" s="121"/>
      <c r="D283" s="121"/>
      <c r="E283" s="121"/>
      <c r="F283" s="121"/>
      <c r="G283" s="121"/>
      <c r="H283" s="121"/>
      <c r="I283" s="121"/>
      <c r="J283" s="121"/>
      <c r="K283" s="121"/>
      <c r="L283" s="121"/>
    </row>
    <row r="284" spans="2:12">
      <c r="B284" s="120"/>
      <c r="C284" s="121"/>
      <c r="D284" s="121"/>
      <c r="E284" s="121"/>
      <c r="F284" s="121"/>
      <c r="G284" s="121"/>
      <c r="H284" s="121"/>
      <c r="I284" s="121"/>
      <c r="J284" s="121"/>
      <c r="K284" s="121"/>
      <c r="L284" s="121"/>
    </row>
    <row r="285" spans="2:12">
      <c r="B285" s="120"/>
      <c r="C285" s="121"/>
      <c r="D285" s="121"/>
      <c r="E285" s="121"/>
      <c r="F285" s="121"/>
      <c r="G285" s="121"/>
      <c r="H285" s="121"/>
      <c r="I285" s="121"/>
      <c r="J285" s="121"/>
      <c r="K285" s="121"/>
      <c r="L285" s="121"/>
    </row>
    <row r="286" spans="2:12">
      <c r="B286" s="120"/>
      <c r="C286" s="121"/>
      <c r="D286" s="121"/>
      <c r="E286" s="121"/>
      <c r="F286" s="121"/>
      <c r="G286" s="121"/>
      <c r="H286" s="121"/>
      <c r="I286" s="121"/>
      <c r="J286" s="121"/>
      <c r="K286" s="121"/>
      <c r="L286" s="121"/>
    </row>
    <row r="287" spans="2:12">
      <c r="B287" s="120"/>
      <c r="C287" s="121"/>
      <c r="D287" s="121"/>
      <c r="E287" s="121"/>
      <c r="F287" s="121"/>
      <c r="G287" s="121"/>
      <c r="H287" s="121"/>
      <c r="I287" s="121"/>
      <c r="J287" s="121"/>
      <c r="K287" s="121"/>
      <c r="L287" s="121"/>
    </row>
    <row r="288" spans="2:12">
      <c r="B288" s="120"/>
      <c r="C288" s="121"/>
      <c r="D288" s="121"/>
      <c r="E288" s="121"/>
      <c r="F288" s="121"/>
      <c r="G288" s="121"/>
      <c r="H288" s="121"/>
      <c r="I288" s="121"/>
      <c r="J288" s="121"/>
      <c r="K288" s="121"/>
      <c r="L288" s="121"/>
    </row>
    <row r="289" spans="2:12">
      <c r="B289" s="120"/>
      <c r="C289" s="121"/>
      <c r="D289" s="121"/>
      <c r="E289" s="121"/>
      <c r="F289" s="121"/>
      <c r="G289" s="121"/>
      <c r="H289" s="121"/>
      <c r="I289" s="121"/>
      <c r="J289" s="121"/>
      <c r="K289" s="121"/>
      <c r="L289" s="121"/>
    </row>
    <row r="290" spans="2:12">
      <c r="B290" s="120"/>
      <c r="C290" s="121"/>
      <c r="D290" s="121"/>
      <c r="E290" s="121"/>
      <c r="F290" s="121"/>
      <c r="G290" s="121"/>
      <c r="H290" s="121"/>
      <c r="I290" s="121"/>
      <c r="J290" s="121"/>
      <c r="K290" s="121"/>
      <c r="L290" s="121"/>
    </row>
    <row r="291" spans="2:12">
      <c r="B291" s="120"/>
      <c r="C291" s="121"/>
      <c r="D291" s="121"/>
      <c r="E291" s="121"/>
      <c r="F291" s="121"/>
      <c r="G291" s="121"/>
      <c r="H291" s="121"/>
      <c r="I291" s="121"/>
      <c r="J291" s="121"/>
      <c r="K291" s="121"/>
      <c r="L291" s="121"/>
    </row>
    <row r="292" spans="2:12">
      <c r="B292" s="120"/>
      <c r="C292" s="121"/>
      <c r="D292" s="121"/>
      <c r="E292" s="121"/>
      <c r="F292" s="121"/>
      <c r="G292" s="121"/>
      <c r="H292" s="121"/>
      <c r="I292" s="121"/>
      <c r="J292" s="121"/>
      <c r="K292" s="121"/>
      <c r="L292" s="121"/>
    </row>
    <row r="293" spans="2:12">
      <c r="B293" s="120"/>
      <c r="C293" s="121"/>
      <c r="D293" s="121"/>
      <c r="E293" s="121"/>
      <c r="F293" s="121"/>
      <c r="G293" s="121"/>
      <c r="H293" s="121"/>
      <c r="I293" s="121"/>
      <c r="J293" s="121"/>
      <c r="K293" s="121"/>
      <c r="L293" s="121"/>
    </row>
    <row r="294" spans="2:12">
      <c r="B294" s="120"/>
      <c r="C294" s="121"/>
      <c r="D294" s="121"/>
      <c r="E294" s="121"/>
      <c r="F294" s="121"/>
      <c r="G294" s="121"/>
      <c r="H294" s="121"/>
      <c r="I294" s="121"/>
      <c r="J294" s="121"/>
      <c r="K294" s="121"/>
      <c r="L294" s="121"/>
    </row>
    <row r="295" spans="2:12">
      <c r="B295" s="120"/>
      <c r="C295" s="121"/>
      <c r="D295" s="121"/>
      <c r="E295" s="121"/>
      <c r="F295" s="121"/>
      <c r="G295" s="121"/>
      <c r="H295" s="121"/>
      <c r="I295" s="121"/>
      <c r="J295" s="121"/>
      <c r="K295" s="121"/>
      <c r="L295" s="121"/>
    </row>
    <row r="296" spans="2:12">
      <c r="B296" s="120"/>
      <c r="C296" s="121"/>
      <c r="D296" s="121"/>
      <c r="E296" s="121"/>
      <c r="F296" s="121"/>
      <c r="G296" s="121"/>
      <c r="H296" s="121"/>
      <c r="I296" s="121"/>
      <c r="J296" s="121"/>
      <c r="K296" s="121"/>
      <c r="L296" s="121"/>
    </row>
    <row r="297" spans="2:12">
      <c r="B297" s="120"/>
      <c r="C297" s="121"/>
      <c r="D297" s="121"/>
      <c r="E297" s="121"/>
      <c r="F297" s="121"/>
      <c r="G297" s="121"/>
      <c r="H297" s="121"/>
      <c r="I297" s="121"/>
      <c r="J297" s="121"/>
      <c r="K297" s="121"/>
      <c r="L297" s="121"/>
    </row>
    <row r="298" spans="2:12">
      <c r="B298" s="120"/>
      <c r="C298" s="121"/>
      <c r="D298" s="121"/>
      <c r="E298" s="121"/>
      <c r="F298" s="121"/>
      <c r="G298" s="121"/>
      <c r="H298" s="121"/>
      <c r="I298" s="121"/>
      <c r="J298" s="121"/>
      <c r="K298" s="121"/>
      <c r="L298" s="121"/>
    </row>
    <row r="299" spans="2:12">
      <c r="B299" s="120"/>
      <c r="C299" s="121"/>
      <c r="D299" s="121"/>
      <c r="E299" s="121"/>
      <c r="F299" s="121"/>
      <c r="G299" s="121"/>
      <c r="H299" s="121"/>
      <c r="I299" s="121"/>
      <c r="J299" s="121"/>
      <c r="K299" s="121"/>
      <c r="L299" s="121"/>
    </row>
    <row r="300" spans="2:12">
      <c r="B300" s="120"/>
      <c r="C300" s="121"/>
      <c r="D300" s="121"/>
      <c r="E300" s="121"/>
      <c r="F300" s="121"/>
      <c r="G300" s="121"/>
      <c r="H300" s="121"/>
      <c r="I300" s="121"/>
      <c r="J300" s="121"/>
      <c r="K300" s="121"/>
      <c r="L300" s="121"/>
    </row>
    <row r="301" spans="2:12">
      <c r="B301" s="120"/>
      <c r="C301" s="121"/>
      <c r="D301" s="121"/>
      <c r="E301" s="121"/>
      <c r="F301" s="121"/>
      <c r="G301" s="121"/>
      <c r="H301" s="121"/>
      <c r="I301" s="121"/>
      <c r="J301" s="121"/>
      <c r="K301" s="121"/>
      <c r="L301" s="121"/>
    </row>
    <row r="302" spans="2:12">
      <c r="B302" s="120"/>
      <c r="C302" s="121"/>
      <c r="D302" s="121"/>
      <c r="E302" s="121"/>
      <c r="F302" s="121"/>
      <c r="G302" s="121"/>
      <c r="H302" s="121"/>
      <c r="I302" s="121"/>
      <c r="J302" s="121"/>
      <c r="K302" s="121"/>
      <c r="L302" s="121"/>
    </row>
    <row r="303" spans="2:12">
      <c r="B303" s="120"/>
      <c r="C303" s="121"/>
      <c r="D303" s="121"/>
      <c r="E303" s="121"/>
      <c r="F303" s="121"/>
      <c r="G303" s="121"/>
      <c r="H303" s="121"/>
      <c r="I303" s="121"/>
      <c r="J303" s="121"/>
      <c r="K303" s="121"/>
      <c r="L303" s="121"/>
    </row>
    <row r="304" spans="2:12">
      <c r="B304" s="120"/>
      <c r="C304" s="121"/>
      <c r="D304" s="121"/>
      <c r="E304" s="121"/>
      <c r="F304" s="121"/>
      <c r="G304" s="121"/>
      <c r="H304" s="121"/>
      <c r="I304" s="121"/>
      <c r="J304" s="121"/>
      <c r="K304" s="121"/>
      <c r="L304" s="121"/>
    </row>
    <row r="305" spans="2:12">
      <c r="B305" s="120"/>
      <c r="C305" s="121"/>
      <c r="D305" s="121"/>
      <c r="E305" s="121"/>
      <c r="F305" s="121"/>
      <c r="G305" s="121"/>
      <c r="H305" s="121"/>
      <c r="I305" s="121"/>
      <c r="J305" s="121"/>
      <c r="K305" s="121"/>
      <c r="L305" s="121"/>
    </row>
    <row r="306" spans="2:12">
      <c r="B306" s="120"/>
      <c r="C306" s="121"/>
      <c r="D306" s="121"/>
      <c r="E306" s="121"/>
      <c r="F306" s="121"/>
      <c r="G306" s="121"/>
      <c r="H306" s="121"/>
      <c r="I306" s="121"/>
      <c r="J306" s="121"/>
      <c r="K306" s="121"/>
      <c r="L306" s="121"/>
    </row>
    <row r="307" spans="2:12">
      <c r="B307" s="120"/>
      <c r="C307" s="121"/>
      <c r="D307" s="121"/>
      <c r="E307" s="121"/>
      <c r="F307" s="121"/>
      <c r="G307" s="121"/>
      <c r="H307" s="121"/>
      <c r="I307" s="121"/>
      <c r="J307" s="121"/>
      <c r="K307" s="121"/>
      <c r="L307" s="121"/>
    </row>
    <row r="308" spans="2:12">
      <c r="B308" s="120"/>
      <c r="C308" s="121"/>
      <c r="D308" s="121"/>
      <c r="E308" s="121"/>
      <c r="F308" s="121"/>
      <c r="G308" s="121"/>
      <c r="H308" s="121"/>
      <c r="I308" s="121"/>
      <c r="J308" s="121"/>
      <c r="K308" s="121"/>
      <c r="L308" s="121"/>
    </row>
    <row r="309" spans="2:12">
      <c r="B309" s="120"/>
      <c r="C309" s="121"/>
      <c r="D309" s="121"/>
      <c r="E309" s="121"/>
      <c r="F309" s="121"/>
      <c r="G309" s="121"/>
      <c r="H309" s="121"/>
      <c r="I309" s="121"/>
      <c r="J309" s="121"/>
      <c r="K309" s="121"/>
      <c r="L309" s="121"/>
    </row>
    <row r="310" spans="2:12">
      <c r="B310" s="120"/>
      <c r="C310" s="121"/>
      <c r="D310" s="121"/>
      <c r="E310" s="121"/>
      <c r="F310" s="121"/>
      <c r="G310" s="121"/>
      <c r="H310" s="121"/>
      <c r="I310" s="121"/>
      <c r="J310" s="121"/>
      <c r="K310" s="121"/>
      <c r="L310" s="121"/>
    </row>
    <row r="311" spans="2:12">
      <c r="B311" s="120"/>
      <c r="C311" s="121"/>
      <c r="D311" s="121"/>
      <c r="E311" s="121"/>
      <c r="F311" s="121"/>
      <c r="G311" s="121"/>
      <c r="H311" s="121"/>
      <c r="I311" s="121"/>
      <c r="J311" s="121"/>
      <c r="K311" s="121"/>
      <c r="L311" s="121"/>
    </row>
    <row r="312" spans="2:12">
      <c r="B312" s="120"/>
      <c r="C312" s="121"/>
      <c r="D312" s="121"/>
      <c r="E312" s="121"/>
      <c r="F312" s="121"/>
      <c r="G312" s="121"/>
      <c r="H312" s="121"/>
      <c r="I312" s="121"/>
      <c r="J312" s="121"/>
      <c r="K312" s="121"/>
      <c r="L312" s="121"/>
    </row>
    <row r="313" spans="2:12">
      <c r="B313" s="120"/>
      <c r="C313" s="121"/>
      <c r="D313" s="121"/>
      <c r="E313" s="121"/>
      <c r="F313" s="121"/>
      <c r="G313" s="121"/>
      <c r="H313" s="121"/>
      <c r="I313" s="121"/>
      <c r="J313" s="121"/>
      <c r="K313" s="121"/>
      <c r="L313" s="121"/>
    </row>
    <row r="314" spans="2:12">
      <c r="B314" s="120"/>
      <c r="C314" s="121"/>
      <c r="D314" s="121"/>
      <c r="E314" s="121"/>
      <c r="F314" s="121"/>
      <c r="G314" s="121"/>
      <c r="H314" s="121"/>
      <c r="I314" s="121"/>
      <c r="J314" s="121"/>
      <c r="K314" s="121"/>
      <c r="L314" s="121"/>
    </row>
    <row r="315" spans="2:12">
      <c r="B315" s="120"/>
      <c r="C315" s="121"/>
      <c r="D315" s="121"/>
      <c r="E315" s="121"/>
      <c r="F315" s="121"/>
      <c r="G315" s="121"/>
      <c r="H315" s="121"/>
      <c r="I315" s="121"/>
      <c r="J315" s="121"/>
      <c r="K315" s="121"/>
      <c r="L315" s="121"/>
    </row>
    <row r="316" spans="2:12">
      <c r="B316" s="120"/>
      <c r="C316" s="121"/>
      <c r="D316" s="121"/>
      <c r="E316" s="121"/>
      <c r="F316" s="121"/>
      <c r="G316" s="121"/>
      <c r="H316" s="121"/>
      <c r="I316" s="121"/>
      <c r="J316" s="121"/>
      <c r="K316" s="121"/>
      <c r="L316" s="121"/>
    </row>
    <row r="317" spans="2:12">
      <c r="B317" s="120"/>
      <c r="C317" s="121"/>
      <c r="D317" s="121"/>
      <c r="E317" s="121"/>
      <c r="F317" s="121"/>
      <c r="G317" s="121"/>
      <c r="H317" s="121"/>
      <c r="I317" s="121"/>
      <c r="J317" s="121"/>
      <c r="K317" s="121"/>
      <c r="L317" s="121"/>
    </row>
    <row r="318" spans="2:12">
      <c r="B318" s="120"/>
      <c r="C318" s="121"/>
      <c r="D318" s="121"/>
      <c r="E318" s="121"/>
      <c r="F318" s="121"/>
      <c r="G318" s="121"/>
      <c r="H318" s="121"/>
      <c r="I318" s="121"/>
      <c r="J318" s="121"/>
      <c r="K318" s="121"/>
      <c r="L318" s="121"/>
    </row>
    <row r="319" spans="2:12">
      <c r="B319" s="120"/>
      <c r="C319" s="121"/>
      <c r="D319" s="121"/>
      <c r="E319" s="121"/>
      <c r="F319" s="121"/>
      <c r="G319" s="121"/>
      <c r="H319" s="121"/>
      <c r="I319" s="121"/>
      <c r="J319" s="121"/>
      <c r="K319" s="121"/>
      <c r="L319" s="121"/>
    </row>
    <row r="320" spans="2:12">
      <c r="B320" s="120"/>
      <c r="C320" s="121"/>
      <c r="D320" s="121"/>
      <c r="E320" s="121"/>
      <c r="F320" s="121"/>
      <c r="G320" s="121"/>
      <c r="H320" s="121"/>
      <c r="I320" s="121"/>
      <c r="J320" s="121"/>
      <c r="K320" s="121"/>
      <c r="L320" s="121"/>
    </row>
    <row r="321" spans="2:12">
      <c r="B321" s="120"/>
      <c r="C321" s="121"/>
      <c r="D321" s="121"/>
      <c r="E321" s="121"/>
      <c r="F321" s="121"/>
      <c r="G321" s="121"/>
      <c r="H321" s="121"/>
      <c r="I321" s="121"/>
      <c r="J321" s="121"/>
      <c r="K321" s="121"/>
      <c r="L321" s="121"/>
    </row>
    <row r="322" spans="2:12">
      <c r="B322" s="120"/>
      <c r="C322" s="121"/>
      <c r="D322" s="121"/>
      <c r="E322" s="121"/>
      <c r="F322" s="121"/>
      <c r="G322" s="121"/>
      <c r="H322" s="121"/>
      <c r="I322" s="121"/>
      <c r="J322" s="121"/>
      <c r="K322" s="121"/>
      <c r="L322" s="121"/>
    </row>
    <row r="323" spans="2:12">
      <c r="B323" s="120"/>
      <c r="C323" s="121"/>
      <c r="D323" s="121"/>
      <c r="E323" s="121"/>
      <c r="F323" s="121"/>
      <c r="G323" s="121"/>
      <c r="H323" s="121"/>
      <c r="I323" s="121"/>
      <c r="J323" s="121"/>
      <c r="K323" s="121"/>
      <c r="L323" s="121"/>
    </row>
    <row r="324" spans="2:12">
      <c r="B324" s="120"/>
      <c r="C324" s="121"/>
      <c r="D324" s="121"/>
      <c r="E324" s="121"/>
      <c r="F324" s="121"/>
      <c r="G324" s="121"/>
      <c r="H324" s="121"/>
      <c r="I324" s="121"/>
      <c r="J324" s="121"/>
      <c r="K324" s="121"/>
      <c r="L324" s="121"/>
    </row>
    <row r="325" spans="2:12">
      <c r="B325" s="120"/>
      <c r="C325" s="121"/>
      <c r="D325" s="121"/>
      <c r="E325" s="121"/>
      <c r="F325" s="121"/>
      <c r="G325" s="121"/>
      <c r="H325" s="121"/>
      <c r="I325" s="121"/>
      <c r="J325" s="121"/>
      <c r="K325" s="121"/>
      <c r="L325" s="121"/>
    </row>
    <row r="326" spans="2:12">
      <c r="B326" s="120"/>
      <c r="C326" s="121"/>
      <c r="D326" s="121"/>
      <c r="E326" s="121"/>
      <c r="F326" s="121"/>
      <c r="G326" s="121"/>
      <c r="H326" s="121"/>
      <c r="I326" s="121"/>
      <c r="J326" s="121"/>
      <c r="K326" s="121"/>
      <c r="L326" s="121"/>
    </row>
    <row r="327" spans="2:12">
      <c r="B327" s="120"/>
      <c r="C327" s="121"/>
      <c r="D327" s="121"/>
      <c r="E327" s="121"/>
      <c r="F327" s="121"/>
      <c r="G327" s="121"/>
      <c r="H327" s="121"/>
      <c r="I327" s="121"/>
      <c r="J327" s="121"/>
      <c r="K327" s="121"/>
      <c r="L327" s="121"/>
    </row>
    <row r="328" spans="2:12">
      <c r="B328" s="120"/>
      <c r="C328" s="121"/>
      <c r="D328" s="121"/>
      <c r="E328" s="121"/>
      <c r="F328" s="121"/>
      <c r="G328" s="121"/>
      <c r="H328" s="121"/>
      <c r="I328" s="121"/>
      <c r="J328" s="121"/>
      <c r="K328" s="121"/>
      <c r="L328" s="121"/>
    </row>
    <row r="329" spans="2:12">
      <c r="B329" s="120"/>
      <c r="C329" s="121"/>
      <c r="D329" s="121"/>
      <c r="E329" s="121"/>
      <c r="F329" s="121"/>
      <c r="G329" s="121"/>
      <c r="H329" s="121"/>
      <c r="I329" s="121"/>
      <c r="J329" s="121"/>
      <c r="K329" s="121"/>
      <c r="L329" s="121"/>
    </row>
    <row r="330" spans="2:12">
      <c r="B330" s="120"/>
      <c r="C330" s="121"/>
      <c r="D330" s="121"/>
      <c r="E330" s="121"/>
      <c r="F330" s="121"/>
      <c r="G330" s="121"/>
      <c r="H330" s="121"/>
      <c r="I330" s="121"/>
      <c r="J330" s="121"/>
      <c r="K330" s="121"/>
      <c r="L330" s="121"/>
    </row>
    <row r="331" spans="2:12">
      <c r="B331" s="120"/>
      <c r="C331" s="121"/>
      <c r="D331" s="121"/>
      <c r="E331" s="121"/>
      <c r="F331" s="121"/>
      <c r="G331" s="121"/>
      <c r="H331" s="121"/>
      <c r="I331" s="121"/>
      <c r="J331" s="121"/>
      <c r="K331" s="121"/>
      <c r="L331" s="121"/>
    </row>
    <row r="332" spans="2:12">
      <c r="B332" s="120"/>
      <c r="C332" s="121"/>
      <c r="D332" s="121"/>
      <c r="E332" s="121"/>
      <c r="F332" s="121"/>
      <c r="G332" s="121"/>
      <c r="H332" s="121"/>
      <c r="I332" s="121"/>
      <c r="J332" s="121"/>
      <c r="K332" s="121"/>
      <c r="L332" s="121"/>
    </row>
    <row r="333" spans="2:12">
      <c r="B333" s="120"/>
      <c r="C333" s="121"/>
      <c r="D333" s="121"/>
      <c r="E333" s="121"/>
      <c r="F333" s="121"/>
      <c r="G333" s="121"/>
      <c r="H333" s="121"/>
      <c r="I333" s="121"/>
      <c r="J333" s="121"/>
      <c r="K333" s="121"/>
      <c r="L333" s="121"/>
    </row>
    <row r="334" spans="2:12">
      <c r="B334" s="120"/>
      <c r="C334" s="121"/>
      <c r="D334" s="121"/>
      <c r="E334" s="121"/>
      <c r="F334" s="121"/>
      <c r="G334" s="121"/>
      <c r="H334" s="121"/>
      <c r="I334" s="121"/>
      <c r="J334" s="121"/>
      <c r="K334" s="121"/>
      <c r="L334" s="121"/>
    </row>
    <row r="335" spans="2:12">
      <c r="B335" s="120"/>
      <c r="C335" s="121"/>
      <c r="D335" s="121"/>
      <c r="E335" s="121"/>
      <c r="F335" s="121"/>
      <c r="G335" s="121"/>
      <c r="H335" s="121"/>
      <c r="I335" s="121"/>
      <c r="J335" s="121"/>
      <c r="K335" s="121"/>
      <c r="L335" s="121"/>
    </row>
    <row r="336" spans="2:12">
      <c r="B336" s="120"/>
      <c r="C336" s="121"/>
      <c r="D336" s="121"/>
      <c r="E336" s="121"/>
      <c r="F336" s="121"/>
      <c r="G336" s="121"/>
      <c r="H336" s="121"/>
      <c r="I336" s="121"/>
      <c r="J336" s="121"/>
      <c r="K336" s="121"/>
      <c r="L336" s="121"/>
    </row>
    <row r="337" spans="2:12">
      <c r="B337" s="120"/>
      <c r="C337" s="121"/>
      <c r="D337" s="121"/>
      <c r="E337" s="121"/>
      <c r="F337" s="121"/>
      <c r="G337" s="121"/>
      <c r="H337" s="121"/>
      <c r="I337" s="121"/>
      <c r="J337" s="121"/>
      <c r="K337" s="121"/>
      <c r="L337" s="121"/>
    </row>
    <row r="338" spans="2:12">
      <c r="B338" s="120"/>
      <c r="C338" s="121"/>
      <c r="D338" s="121"/>
      <c r="E338" s="121"/>
      <c r="F338" s="121"/>
      <c r="G338" s="121"/>
      <c r="H338" s="121"/>
      <c r="I338" s="121"/>
      <c r="J338" s="121"/>
      <c r="K338" s="121"/>
      <c r="L338" s="121"/>
    </row>
    <row r="339" spans="2:12">
      <c r="B339" s="120"/>
      <c r="C339" s="121"/>
      <c r="D339" s="121"/>
      <c r="E339" s="121"/>
      <c r="F339" s="121"/>
      <c r="G339" s="121"/>
      <c r="H339" s="121"/>
      <c r="I339" s="121"/>
      <c r="J339" s="121"/>
      <c r="K339" s="121"/>
      <c r="L339" s="121"/>
    </row>
    <row r="340" spans="2:12">
      <c r="B340" s="120"/>
      <c r="C340" s="121"/>
      <c r="D340" s="121"/>
      <c r="E340" s="121"/>
      <c r="F340" s="121"/>
      <c r="G340" s="121"/>
      <c r="H340" s="121"/>
      <c r="I340" s="121"/>
      <c r="J340" s="121"/>
      <c r="K340" s="121"/>
      <c r="L340" s="121"/>
    </row>
    <row r="341" spans="2:12">
      <c r="B341" s="120"/>
      <c r="C341" s="121"/>
      <c r="D341" s="121"/>
      <c r="E341" s="121"/>
      <c r="F341" s="121"/>
      <c r="G341" s="121"/>
      <c r="H341" s="121"/>
      <c r="I341" s="121"/>
      <c r="J341" s="121"/>
      <c r="K341" s="121"/>
      <c r="L341" s="121"/>
    </row>
    <row r="342" spans="2:12">
      <c r="B342" s="120"/>
      <c r="C342" s="121"/>
      <c r="D342" s="121"/>
      <c r="E342" s="121"/>
      <c r="F342" s="121"/>
      <c r="G342" s="121"/>
      <c r="H342" s="121"/>
      <c r="I342" s="121"/>
      <c r="J342" s="121"/>
      <c r="K342" s="121"/>
      <c r="L342" s="121"/>
    </row>
    <row r="343" spans="2:12">
      <c r="B343" s="120"/>
      <c r="C343" s="121"/>
      <c r="D343" s="121"/>
      <c r="E343" s="121"/>
      <c r="F343" s="121"/>
      <c r="G343" s="121"/>
      <c r="H343" s="121"/>
      <c r="I343" s="121"/>
      <c r="J343" s="121"/>
      <c r="K343" s="121"/>
      <c r="L343" s="121"/>
    </row>
    <row r="344" spans="2:12">
      <c r="B344" s="120"/>
      <c r="C344" s="121"/>
      <c r="D344" s="121"/>
      <c r="E344" s="121"/>
      <c r="F344" s="121"/>
      <c r="G344" s="121"/>
      <c r="H344" s="121"/>
      <c r="I344" s="121"/>
      <c r="J344" s="121"/>
      <c r="K344" s="121"/>
      <c r="L344" s="121"/>
    </row>
    <row r="345" spans="2:12">
      <c r="B345" s="120"/>
      <c r="C345" s="121"/>
      <c r="D345" s="121"/>
      <c r="E345" s="121"/>
      <c r="F345" s="121"/>
      <c r="G345" s="121"/>
      <c r="H345" s="121"/>
      <c r="I345" s="121"/>
      <c r="J345" s="121"/>
      <c r="K345" s="121"/>
      <c r="L345" s="121"/>
    </row>
    <row r="346" spans="2:12">
      <c r="B346" s="120"/>
      <c r="C346" s="121"/>
      <c r="D346" s="121"/>
      <c r="E346" s="121"/>
      <c r="F346" s="121"/>
      <c r="G346" s="121"/>
      <c r="H346" s="121"/>
      <c r="I346" s="121"/>
      <c r="J346" s="121"/>
      <c r="K346" s="121"/>
      <c r="L346" s="121"/>
    </row>
    <row r="347" spans="2:12">
      <c r="B347" s="120"/>
      <c r="C347" s="121"/>
      <c r="D347" s="121"/>
      <c r="E347" s="121"/>
      <c r="F347" s="121"/>
      <c r="G347" s="121"/>
      <c r="H347" s="121"/>
      <c r="I347" s="121"/>
      <c r="J347" s="121"/>
      <c r="K347" s="121"/>
      <c r="L347" s="121"/>
    </row>
    <row r="348" spans="2:12">
      <c r="B348" s="120"/>
      <c r="C348" s="121"/>
      <c r="D348" s="121"/>
      <c r="E348" s="121"/>
      <c r="F348" s="121"/>
      <c r="G348" s="121"/>
      <c r="H348" s="121"/>
      <c r="I348" s="121"/>
      <c r="J348" s="121"/>
      <c r="K348" s="121"/>
      <c r="L348" s="121"/>
    </row>
    <row r="349" spans="2:12">
      <c r="B349" s="120"/>
      <c r="C349" s="121"/>
      <c r="D349" s="121"/>
      <c r="E349" s="121"/>
      <c r="F349" s="121"/>
      <c r="G349" s="121"/>
      <c r="H349" s="121"/>
      <c r="I349" s="121"/>
      <c r="J349" s="121"/>
      <c r="K349" s="121"/>
      <c r="L349" s="121"/>
    </row>
    <row r="350" spans="2:12">
      <c r="B350" s="120"/>
      <c r="C350" s="121"/>
      <c r="D350" s="121"/>
      <c r="E350" s="121"/>
      <c r="F350" s="121"/>
      <c r="G350" s="121"/>
      <c r="H350" s="121"/>
      <c r="I350" s="121"/>
      <c r="J350" s="121"/>
      <c r="K350" s="121"/>
      <c r="L350" s="121"/>
    </row>
    <row r="351" spans="2:12">
      <c r="B351" s="120"/>
      <c r="C351" s="121"/>
      <c r="D351" s="121"/>
      <c r="E351" s="121"/>
      <c r="F351" s="121"/>
      <c r="G351" s="121"/>
      <c r="H351" s="121"/>
      <c r="I351" s="121"/>
      <c r="J351" s="121"/>
      <c r="K351" s="121"/>
      <c r="L351" s="121"/>
    </row>
    <row r="352" spans="2:12">
      <c r="B352" s="120"/>
      <c r="C352" s="121"/>
      <c r="D352" s="121"/>
      <c r="E352" s="121"/>
      <c r="F352" s="121"/>
      <c r="G352" s="121"/>
      <c r="H352" s="121"/>
      <c r="I352" s="121"/>
      <c r="J352" s="121"/>
      <c r="K352" s="121"/>
      <c r="L352" s="121"/>
    </row>
    <row r="353" spans="2:12">
      <c r="B353" s="120"/>
      <c r="C353" s="121"/>
      <c r="D353" s="121"/>
      <c r="E353" s="121"/>
      <c r="F353" s="121"/>
      <c r="G353" s="121"/>
      <c r="H353" s="121"/>
      <c r="I353" s="121"/>
      <c r="J353" s="121"/>
      <c r="K353" s="121"/>
      <c r="L353" s="121"/>
    </row>
    <row r="354" spans="2:12">
      <c r="B354" s="120"/>
      <c r="C354" s="121"/>
      <c r="D354" s="121"/>
      <c r="E354" s="121"/>
      <c r="F354" s="121"/>
      <c r="G354" s="121"/>
      <c r="H354" s="121"/>
      <c r="I354" s="121"/>
      <c r="J354" s="121"/>
      <c r="K354" s="121"/>
      <c r="L354" s="121"/>
    </row>
    <row r="355" spans="2:12">
      <c r="B355" s="120"/>
      <c r="C355" s="121"/>
      <c r="D355" s="121"/>
      <c r="E355" s="121"/>
      <c r="F355" s="121"/>
      <c r="G355" s="121"/>
      <c r="H355" s="121"/>
      <c r="I355" s="121"/>
      <c r="J355" s="121"/>
      <c r="K355" s="121"/>
      <c r="L355" s="121"/>
    </row>
    <row r="356" spans="2:12">
      <c r="B356" s="120"/>
      <c r="C356" s="121"/>
      <c r="D356" s="121"/>
      <c r="E356" s="121"/>
      <c r="F356" s="121"/>
      <c r="G356" s="121"/>
      <c r="H356" s="121"/>
      <c r="I356" s="121"/>
      <c r="J356" s="121"/>
      <c r="K356" s="121"/>
      <c r="L356" s="121"/>
    </row>
    <row r="357" spans="2:12">
      <c r="B357" s="120"/>
      <c r="C357" s="121"/>
      <c r="D357" s="121"/>
      <c r="E357" s="121"/>
      <c r="F357" s="121"/>
      <c r="G357" s="121"/>
      <c r="H357" s="121"/>
      <c r="I357" s="121"/>
      <c r="J357" s="121"/>
      <c r="K357" s="121"/>
      <c r="L357" s="121"/>
    </row>
    <row r="358" spans="2:12">
      <c r="B358" s="120"/>
      <c r="C358" s="121"/>
      <c r="D358" s="121"/>
      <c r="E358" s="121"/>
      <c r="F358" s="121"/>
      <c r="G358" s="121"/>
      <c r="H358" s="121"/>
      <c r="I358" s="121"/>
      <c r="J358" s="121"/>
      <c r="K358" s="121"/>
      <c r="L358" s="121"/>
    </row>
    <row r="359" spans="2:12">
      <c r="B359" s="120"/>
      <c r="C359" s="121"/>
      <c r="D359" s="121"/>
      <c r="E359" s="121"/>
      <c r="F359" s="121"/>
      <c r="G359" s="121"/>
      <c r="H359" s="121"/>
      <c r="I359" s="121"/>
      <c r="J359" s="121"/>
      <c r="K359" s="121"/>
      <c r="L359" s="121"/>
    </row>
    <row r="360" spans="2:12">
      <c r="B360" s="120"/>
      <c r="C360" s="121"/>
      <c r="D360" s="121"/>
      <c r="E360" s="121"/>
      <c r="F360" s="121"/>
      <c r="G360" s="121"/>
      <c r="H360" s="121"/>
      <c r="I360" s="121"/>
      <c r="J360" s="121"/>
      <c r="K360" s="121"/>
      <c r="L360" s="121"/>
    </row>
    <row r="361" spans="2:12">
      <c r="B361" s="120"/>
      <c r="C361" s="121"/>
      <c r="D361" s="121"/>
      <c r="E361" s="121"/>
      <c r="F361" s="121"/>
      <c r="G361" s="121"/>
      <c r="H361" s="121"/>
      <c r="I361" s="121"/>
      <c r="J361" s="121"/>
      <c r="K361" s="121"/>
      <c r="L361" s="121"/>
    </row>
    <row r="362" spans="2:12">
      <c r="B362" s="120"/>
      <c r="C362" s="121"/>
      <c r="D362" s="121"/>
      <c r="E362" s="121"/>
      <c r="F362" s="121"/>
      <c r="G362" s="121"/>
      <c r="H362" s="121"/>
      <c r="I362" s="121"/>
      <c r="J362" s="121"/>
      <c r="K362" s="121"/>
      <c r="L362" s="121"/>
    </row>
    <row r="363" spans="2:12">
      <c r="B363" s="120"/>
      <c r="C363" s="121"/>
      <c r="D363" s="121"/>
      <c r="E363" s="121"/>
      <c r="F363" s="121"/>
      <c r="G363" s="121"/>
      <c r="H363" s="121"/>
      <c r="I363" s="121"/>
      <c r="J363" s="121"/>
      <c r="K363" s="121"/>
      <c r="L363" s="121"/>
    </row>
    <row r="364" spans="2:12">
      <c r="B364" s="120"/>
      <c r="C364" s="121"/>
      <c r="D364" s="121"/>
      <c r="E364" s="121"/>
      <c r="F364" s="121"/>
      <c r="G364" s="121"/>
      <c r="H364" s="121"/>
      <c r="I364" s="121"/>
      <c r="J364" s="121"/>
      <c r="K364" s="121"/>
      <c r="L364" s="121"/>
    </row>
    <row r="365" spans="2:12">
      <c r="B365" s="120"/>
      <c r="C365" s="121"/>
      <c r="D365" s="121"/>
      <c r="E365" s="121"/>
      <c r="F365" s="121"/>
      <c r="G365" s="121"/>
      <c r="H365" s="121"/>
      <c r="I365" s="121"/>
      <c r="J365" s="121"/>
      <c r="K365" s="121"/>
      <c r="L365" s="121"/>
    </row>
    <row r="366" spans="2:12">
      <c r="B366" s="120"/>
      <c r="C366" s="121"/>
      <c r="D366" s="121"/>
      <c r="E366" s="121"/>
      <c r="F366" s="121"/>
      <c r="G366" s="121"/>
      <c r="H366" s="121"/>
      <c r="I366" s="121"/>
      <c r="J366" s="121"/>
      <c r="K366" s="121"/>
      <c r="L366" s="121"/>
    </row>
    <row r="367" spans="2:12">
      <c r="B367" s="120"/>
      <c r="C367" s="121"/>
      <c r="D367" s="121"/>
      <c r="E367" s="121"/>
      <c r="F367" s="121"/>
      <c r="G367" s="121"/>
      <c r="H367" s="121"/>
      <c r="I367" s="121"/>
      <c r="J367" s="121"/>
      <c r="K367" s="121"/>
      <c r="L367" s="121"/>
    </row>
    <row r="368" spans="2:12">
      <c r="B368" s="120"/>
      <c r="C368" s="121"/>
      <c r="D368" s="121"/>
      <c r="E368" s="121"/>
      <c r="F368" s="121"/>
      <c r="G368" s="121"/>
      <c r="H368" s="121"/>
      <c r="I368" s="121"/>
      <c r="J368" s="121"/>
      <c r="K368" s="121"/>
      <c r="L368" s="121"/>
    </row>
    <row r="369" spans="2:12">
      <c r="B369" s="120"/>
      <c r="C369" s="121"/>
      <c r="D369" s="121"/>
      <c r="E369" s="121"/>
      <c r="F369" s="121"/>
      <c r="G369" s="121"/>
      <c r="H369" s="121"/>
      <c r="I369" s="121"/>
      <c r="J369" s="121"/>
      <c r="K369" s="121"/>
      <c r="L369" s="121"/>
    </row>
    <row r="370" spans="2:12">
      <c r="B370" s="120"/>
      <c r="C370" s="121"/>
      <c r="D370" s="121"/>
      <c r="E370" s="121"/>
      <c r="F370" s="121"/>
      <c r="G370" s="121"/>
      <c r="H370" s="121"/>
      <c r="I370" s="121"/>
      <c r="J370" s="121"/>
      <c r="K370" s="121"/>
      <c r="L370" s="121"/>
    </row>
    <row r="371" spans="2:12">
      <c r="B371" s="120"/>
      <c r="C371" s="121"/>
      <c r="D371" s="121"/>
      <c r="E371" s="121"/>
      <c r="F371" s="121"/>
      <c r="G371" s="121"/>
      <c r="H371" s="121"/>
      <c r="I371" s="121"/>
      <c r="J371" s="121"/>
      <c r="K371" s="121"/>
      <c r="L371" s="121"/>
    </row>
    <row r="372" spans="2:12">
      <c r="B372" s="120"/>
      <c r="C372" s="121"/>
      <c r="D372" s="121"/>
      <c r="E372" s="121"/>
      <c r="F372" s="121"/>
      <c r="G372" s="121"/>
      <c r="H372" s="121"/>
      <c r="I372" s="121"/>
      <c r="J372" s="121"/>
      <c r="K372" s="121"/>
      <c r="L372" s="121"/>
    </row>
    <row r="373" spans="2:12">
      <c r="B373" s="120"/>
      <c r="C373" s="121"/>
      <c r="D373" s="121"/>
      <c r="E373" s="121"/>
      <c r="F373" s="121"/>
      <c r="G373" s="121"/>
      <c r="H373" s="121"/>
      <c r="I373" s="121"/>
      <c r="J373" s="121"/>
      <c r="K373" s="121"/>
      <c r="L373" s="121"/>
    </row>
    <row r="374" spans="2:12">
      <c r="B374" s="120"/>
      <c r="C374" s="121"/>
      <c r="D374" s="121"/>
      <c r="E374" s="121"/>
      <c r="F374" s="121"/>
      <c r="G374" s="121"/>
      <c r="H374" s="121"/>
      <c r="I374" s="121"/>
      <c r="J374" s="121"/>
      <c r="K374" s="121"/>
      <c r="L374" s="121"/>
    </row>
    <row r="375" spans="2:12">
      <c r="B375" s="120"/>
      <c r="C375" s="121"/>
      <c r="D375" s="121"/>
      <c r="E375" s="121"/>
      <c r="F375" s="121"/>
      <c r="G375" s="121"/>
      <c r="H375" s="121"/>
      <c r="I375" s="121"/>
      <c r="J375" s="121"/>
      <c r="K375" s="121"/>
      <c r="L375" s="121"/>
    </row>
    <row r="376" spans="2:12">
      <c r="B376" s="120"/>
      <c r="C376" s="121"/>
      <c r="D376" s="121"/>
      <c r="E376" s="121"/>
      <c r="F376" s="121"/>
      <c r="G376" s="121"/>
      <c r="H376" s="121"/>
      <c r="I376" s="121"/>
      <c r="J376" s="121"/>
      <c r="K376" s="121"/>
      <c r="L376" s="121"/>
    </row>
    <row r="377" spans="2:12">
      <c r="B377" s="120"/>
      <c r="C377" s="121"/>
      <c r="D377" s="121"/>
      <c r="E377" s="121"/>
      <c r="F377" s="121"/>
      <c r="G377" s="121"/>
      <c r="H377" s="121"/>
      <c r="I377" s="121"/>
      <c r="J377" s="121"/>
      <c r="K377" s="121"/>
      <c r="L377" s="121"/>
    </row>
    <row r="378" spans="2:12">
      <c r="B378" s="120"/>
      <c r="C378" s="121"/>
      <c r="D378" s="121"/>
      <c r="E378" s="121"/>
      <c r="F378" s="121"/>
      <c r="G378" s="121"/>
      <c r="H378" s="121"/>
      <c r="I378" s="121"/>
      <c r="J378" s="121"/>
      <c r="K378" s="121"/>
      <c r="L378" s="121"/>
    </row>
    <row r="379" spans="2:12">
      <c r="B379" s="120"/>
      <c r="C379" s="121"/>
      <c r="D379" s="121"/>
      <c r="E379" s="121"/>
      <c r="F379" s="121"/>
      <c r="G379" s="121"/>
      <c r="H379" s="121"/>
      <c r="I379" s="121"/>
      <c r="J379" s="121"/>
      <c r="K379" s="121"/>
      <c r="L379" s="121"/>
    </row>
    <row r="380" spans="2:12">
      <c r="B380" s="120"/>
      <c r="C380" s="121"/>
      <c r="D380" s="121"/>
      <c r="E380" s="121"/>
      <c r="F380" s="121"/>
      <c r="G380" s="121"/>
      <c r="H380" s="121"/>
      <c r="I380" s="121"/>
      <c r="J380" s="121"/>
      <c r="K380" s="121"/>
      <c r="L380" s="121"/>
    </row>
    <row r="381" spans="2:12">
      <c r="B381" s="120"/>
      <c r="C381" s="121"/>
      <c r="D381" s="121"/>
      <c r="E381" s="121"/>
      <c r="F381" s="121"/>
      <c r="G381" s="121"/>
      <c r="H381" s="121"/>
      <c r="I381" s="121"/>
      <c r="J381" s="121"/>
      <c r="K381" s="121"/>
      <c r="L381" s="121"/>
    </row>
    <row r="382" spans="2:12">
      <c r="B382" s="120"/>
      <c r="C382" s="121"/>
      <c r="D382" s="121"/>
      <c r="E382" s="121"/>
      <c r="F382" s="121"/>
      <c r="G382" s="121"/>
      <c r="H382" s="121"/>
      <c r="I382" s="121"/>
      <c r="J382" s="121"/>
      <c r="K382" s="121"/>
      <c r="L382" s="121"/>
    </row>
    <row r="383" spans="2:12">
      <c r="B383" s="120"/>
      <c r="C383" s="121"/>
      <c r="D383" s="121"/>
      <c r="E383" s="121"/>
      <c r="F383" s="121"/>
      <c r="G383" s="121"/>
      <c r="H383" s="121"/>
      <c r="I383" s="121"/>
      <c r="J383" s="121"/>
      <c r="K383" s="121"/>
      <c r="L383" s="121"/>
    </row>
    <row r="384" spans="2:12">
      <c r="B384" s="120"/>
      <c r="C384" s="121"/>
      <c r="D384" s="121"/>
      <c r="E384" s="121"/>
      <c r="F384" s="121"/>
      <c r="G384" s="121"/>
      <c r="H384" s="121"/>
      <c r="I384" s="121"/>
      <c r="J384" s="121"/>
      <c r="K384" s="121"/>
      <c r="L384" s="121"/>
    </row>
    <row r="385" spans="2:12">
      <c r="B385" s="120"/>
      <c r="C385" s="121"/>
      <c r="D385" s="121"/>
      <c r="E385" s="121"/>
      <c r="F385" s="121"/>
      <c r="G385" s="121"/>
      <c r="H385" s="121"/>
      <c r="I385" s="121"/>
      <c r="J385" s="121"/>
      <c r="K385" s="121"/>
      <c r="L385" s="121"/>
    </row>
    <row r="386" spans="2:12">
      <c r="B386" s="120"/>
      <c r="C386" s="121"/>
      <c r="D386" s="121"/>
      <c r="E386" s="121"/>
      <c r="F386" s="121"/>
      <c r="G386" s="121"/>
      <c r="H386" s="121"/>
      <c r="I386" s="121"/>
      <c r="J386" s="121"/>
      <c r="K386" s="121"/>
      <c r="L386" s="121"/>
    </row>
    <row r="387" spans="2:12">
      <c r="B387" s="120"/>
      <c r="C387" s="121"/>
      <c r="D387" s="121"/>
      <c r="E387" s="121"/>
      <c r="F387" s="121"/>
      <c r="G387" s="121"/>
      <c r="H387" s="121"/>
      <c r="I387" s="121"/>
      <c r="J387" s="121"/>
      <c r="K387" s="121"/>
      <c r="L387" s="121"/>
    </row>
    <row r="388" spans="2:12">
      <c r="B388" s="120"/>
      <c r="C388" s="121"/>
      <c r="D388" s="121"/>
      <c r="E388" s="121"/>
      <c r="F388" s="121"/>
      <c r="G388" s="121"/>
      <c r="H388" s="121"/>
      <c r="I388" s="121"/>
      <c r="J388" s="121"/>
      <c r="K388" s="121"/>
      <c r="L388" s="121"/>
    </row>
    <row r="389" spans="2:12">
      <c r="B389" s="120"/>
      <c r="C389" s="121"/>
      <c r="D389" s="121"/>
      <c r="E389" s="121"/>
      <c r="F389" s="121"/>
      <c r="G389" s="121"/>
      <c r="H389" s="121"/>
      <c r="I389" s="121"/>
      <c r="J389" s="121"/>
      <c r="K389" s="121"/>
      <c r="L389" s="121"/>
    </row>
    <row r="390" spans="2:12">
      <c r="B390" s="120"/>
      <c r="C390" s="121"/>
      <c r="D390" s="121"/>
      <c r="E390" s="121"/>
      <c r="F390" s="121"/>
      <c r="G390" s="121"/>
      <c r="H390" s="121"/>
      <c r="I390" s="121"/>
      <c r="J390" s="121"/>
      <c r="K390" s="121"/>
      <c r="L390" s="121"/>
    </row>
    <row r="391" spans="2:12">
      <c r="B391" s="120"/>
      <c r="C391" s="121"/>
      <c r="D391" s="121"/>
      <c r="E391" s="121"/>
      <c r="F391" s="121"/>
      <c r="G391" s="121"/>
      <c r="H391" s="121"/>
      <c r="I391" s="121"/>
      <c r="J391" s="121"/>
      <c r="K391" s="121"/>
      <c r="L391" s="121"/>
    </row>
    <row r="392" spans="2:12">
      <c r="B392" s="120"/>
      <c r="C392" s="121"/>
      <c r="D392" s="121"/>
      <c r="E392" s="121"/>
      <c r="F392" s="121"/>
      <c r="G392" s="121"/>
      <c r="H392" s="121"/>
      <c r="I392" s="121"/>
      <c r="J392" s="121"/>
      <c r="K392" s="121"/>
      <c r="L392" s="121"/>
    </row>
    <row r="393" spans="2:12">
      <c r="B393" s="120"/>
      <c r="C393" s="121"/>
      <c r="D393" s="121"/>
      <c r="E393" s="121"/>
      <c r="F393" s="121"/>
      <c r="G393" s="121"/>
      <c r="H393" s="121"/>
      <c r="I393" s="121"/>
      <c r="J393" s="121"/>
      <c r="K393" s="121"/>
      <c r="L393" s="121"/>
    </row>
    <row r="394" spans="2:12">
      <c r="B394" s="120"/>
      <c r="C394" s="121"/>
      <c r="D394" s="121"/>
      <c r="E394" s="121"/>
      <c r="F394" s="121"/>
      <c r="G394" s="121"/>
      <c r="H394" s="121"/>
      <c r="I394" s="121"/>
      <c r="J394" s="121"/>
      <c r="K394" s="121"/>
      <c r="L394" s="121"/>
    </row>
    <row r="395" spans="2:12">
      <c r="B395" s="120"/>
      <c r="C395" s="121"/>
      <c r="D395" s="121"/>
      <c r="E395" s="121"/>
      <c r="F395" s="121"/>
      <c r="G395" s="121"/>
      <c r="H395" s="121"/>
      <c r="I395" s="121"/>
      <c r="J395" s="121"/>
      <c r="K395" s="121"/>
      <c r="L395" s="121"/>
    </row>
    <row r="396" spans="2:12">
      <c r="B396" s="120"/>
      <c r="C396" s="121"/>
      <c r="D396" s="121"/>
      <c r="E396" s="121"/>
      <c r="F396" s="121"/>
      <c r="G396" s="121"/>
      <c r="H396" s="121"/>
      <c r="I396" s="121"/>
      <c r="J396" s="121"/>
      <c r="K396" s="121"/>
      <c r="L396" s="121"/>
    </row>
    <row r="397" spans="2:12">
      <c r="B397" s="120"/>
      <c r="C397" s="121"/>
      <c r="D397" s="121"/>
      <c r="E397" s="121"/>
      <c r="F397" s="121"/>
      <c r="G397" s="121"/>
      <c r="H397" s="121"/>
      <c r="I397" s="121"/>
      <c r="J397" s="121"/>
      <c r="K397" s="121"/>
      <c r="L397" s="121"/>
    </row>
    <row r="398" spans="2:12">
      <c r="B398" s="120"/>
      <c r="C398" s="121"/>
      <c r="D398" s="121"/>
      <c r="E398" s="121"/>
      <c r="F398" s="121"/>
      <c r="G398" s="121"/>
      <c r="H398" s="121"/>
      <c r="I398" s="121"/>
      <c r="J398" s="121"/>
      <c r="K398" s="121"/>
      <c r="L398" s="121"/>
    </row>
    <row r="399" spans="2:12">
      <c r="B399" s="120"/>
      <c r="C399" s="121"/>
      <c r="D399" s="121"/>
      <c r="E399" s="121"/>
      <c r="F399" s="121"/>
      <c r="G399" s="121"/>
      <c r="H399" s="121"/>
      <c r="I399" s="121"/>
      <c r="J399" s="121"/>
      <c r="K399" s="121"/>
      <c r="L399" s="121"/>
    </row>
    <row r="400" spans="2:12">
      <c r="B400" s="120"/>
      <c r="C400" s="121"/>
      <c r="D400" s="121"/>
      <c r="E400" s="121"/>
      <c r="F400" s="121"/>
      <c r="G400" s="121"/>
      <c r="H400" s="121"/>
      <c r="I400" s="121"/>
      <c r="J400" s="121"/>
      <c r="K400" s="121"/>
      <c r="L400" s="121"/>
    </row>
    <row r="401" spans="2:12">
      <c r="B401" s="120"/>
      <c r="C401" s="121"/>
      <c r="D401" s="121"/>
      <c r="E401" s="121"/>
      <c r="F401" s="121"/>
      <c r="G401" s="121"/>
      <c r="H401" s="121"/>
      <c r="I401" s="121"/>
      <c r="J401" s="121"/>
      <c r="K401" s="121"/>
      <c r="L401" s="121"/>
    </row>
    <row r="402" spans="2:12">
      <c r="B402" s="120"/>
      <c r="C402" s="121"/>
      <c r="D402" s="121"/>
      <c r="E402" s="121"/>
      <c r="F402" s="121"/>
      <c r="G402" s="121"/>
      <c r="H402" s="121"/>
      <c r="I402" s="121"/>
      <c r="J402" s="121"/>
      <c r="K402" s="121"/>
      <c r="L402" s="121"/>
    </row>
    <row r="403" spans="2:12">
      <c r="B403" s="120"/>
      <c r="C403" s="121"/>
      <c r="D403" s="121"/>
      <c r="E403" s="121"/>
      <c r="F403" s="121"/>
      <c r="G403" s="121"/>
      <c r="H403" s="121"/>
      <c r="I403" s="121"/>
      <c r="J403" s="121"/>
      <c r="K403" s="121"/>
      <c r="L403" s="121"/>
    </row>
    <row r="404" spans="2:12">
      <c r="B404" s="120"/>
      <c r="C404" s="121"/>
      <c r="D404" s="121"/>
      <c r="E404" s="121"/>
      <c r="F404" s="121"/>
      <c r="G404" s="121"/>
      <c r="H404" s="121"/>
      <c r="I404" s="121"/>
      <c r="J404" s="121"/>
      <c r="K404" s="121"/>
      <c r="L404" s="121"/>
    </row>
    <row r="405" spans="2:12">
      <c r="B405" s="120"/>
      <c r="C405" s="121"/>
      <c r="D405" s="121"/>
      <c r="E405" s="121"/>
      <c r="F405" s="121"/>
      <c r="G405" s="121"/>
      <c r="H405" s="121"/>
      <c r="I405" s="121"/>
      <c r="J405" s="121"/>
      <c r="K405" s="121"/>
      <c r="L405" s="121"/>
    </row>
    <row r="406" spans="2:12">
      <c r="B406" s="120"/>
      <c r="C406" s="121"/>
      <c r="D406" s="121"/>
      <c r="E406" s="121"/>
      <c r="F406" s="121"/>
      <c r="G406" s="121"/>
      <c r="H406" s="121"/>
      <c r="I406" s="121"/>
      <c r="J406" s="121"/>
      <c r="K406" s="121"/>
      <c r="L406" s="121"/>
    </row>
    <row r="407" spans="2:12">
      <c r="B407" s="120"/>
      <c r="C407" s="121"/>
      <c r="D407" s="121"/>
      <c r="E407" s="121"/>
      <c r="F407" s="121"/>
      <c r="G407" s="121"/>
      <c r="H407" s="121"/>
      <c r="I407" s="121"/>
      <c r="J407" s="121"/>
      <c r="K407" s="121"/>
      <c r="L407" s="121"/>
    </row>
    <row r="408" spans="2:12">
      <c r="B408" s="120"/>
      <c r="C408" s="121"/>
      <c r="D408" s="121"/>
      <c r="E408" s="121"/>
      <c r="F408" s="121"/>
      <c r="G408" s="121"/>
      <c r="H408" s="121"/>
      <c r="I408" s="121"/>
      <c r="J408" s="121"/>
      <c r="K408" s="121"/>
      <c r="L408" s="121"/>
    </row>
    <row r="409" spans="2:12">
      <c r="B409" s="120"/>
      <c r="C409" s="121"/>
      <c r="D409" s="121"/>
      <c r="E409" s="121"/>
      <c r="F409" s="121"/>
      <c r="G409" s="121"/>
      <c r="H409" s="121"/>
      <c r="I409" s="121"/>
      <c r="J409" s="121"/>
      <c r="K409" s="121"/>
      <c r="L409" s="121"/>
    </row>
    <row r="410" spans="2:12">
      <c r="B410" s="120"/>
      <c r="C410" s="121"/>
      <c r="D410" s="121"/>
      <c r="E410" s="121"/>
      <c r="F410" s="121"/>
      <c r="G410" s="121"/>
      <c r="H410" s="121"/>
      <c r="I410" s="121"/>
      <c r="J410" s="121"/>
      <c r="K410" s="121"/>
      <c r="L410" s="121"/>
    </row>
    <row r="411" spans="2:12">
      <c r="B411" s="120"/>
      <c r="C411" s="121"/>
      <c r="D411" s="121"/>
      <c r="E411" s="121"/>
      <c r="F411" s="121"/>
      <c r="G411" s="121"/>
      <c r="H411" s="121"/>
      <c r="I411" s="121"/>
      <c r="J411" s="121"/>
      <c r="K411" s="121"/>
      <c r="L411" s="121"/>
    </row>
    <row r="412" spans="2:12">
      <c r="B412" s="120"/>
      <c r="C412" s="121"/>
      <c r="D412" s="121"/>
      <c r="E412" s="121"/>
      <c r="F412" s="121"/>
      <c r="G412" s="121"/>
      <c r="H412" s="121"/>
      <c r="I412" s="121"/>
      <c r="J412" s="121"/>
      <c r="K412" s="121"/>
      <c r="L412" s="121"/>
    </row>
    <row r="413" spans="2:12">
      <c r="B413" s="120"/>
      <c r="C413" s="121"/>
      <c r="D413" s="121"/>
      <c r="E413" s="121"/>
      <c r="F413" s="121"/>
      <c r="G413" s="121"/>
      <c r="H413" s="121"/>
      <c r="I413" s="121"/>
      <c r="J413" s="121"/>
      <c r="K413" s="121"/>
      <c r="L413" s="121"/>
    </row>
    <row r="414" spans="2:12">
      <c r="B414" s="120"/>
      <c r="C414" s="121"/>
      <c r="D414" s="121"/>
      <c r="E414" s="121"/>
      <c r="F414" s="121"/>
      <c r="G414" s="121"/>
      <c r="H414" s="121"/>
      <c r="I414" s="121"/>
      <c r="J414" s="121"/>
      <c r="K414" s="121"/>
      <c r="L414" s="121"/>
    </row>
    <row r="415" spans="2:12">
      <c r="B415" s="120"/>
      <c r="C415" s="121"/>
      <c r="D415" s="121"/>
      <c r="E415" s="121"/>
      <c r="F415" s="121"/>
      <c r="G415" s="121"/>
      <c r="H415" s="121"/>
      <c r="I415" s="121"/>
      <c r="J415" s="121"/>
      <c r="K415" s="121"/>
      <c r="L415" s="121"/>
    </row>
    <row r="416" spans="2:12">
      <c r="B416" s="120"/>
      <c r="C416" s="121"/>
      <c r="D416" s="121"/>
      <c r="E416" s="121"/>
      <c r="F416" s="121"/>
      <c r="G416" s="121"/>
      <c r="H416" s="121"/>
      <c r="I416" s="121"/>
      <c r="J416" s="121"/>
      <c r="K416" s="121"/>
      <c r="L416" s="121"/>
    </row>
    <row r="417" spans="2:12">
      <c r="B417" s="120"/>
      <c r="C417" s="121"/>
      <c r="D417" s="121"/>
      <c r="E417" s="121"/>
      <c r="F417" s="121"/>
      <c r="G417" s="121"/>
      <c r="H417" s="121"/>
      <c r="I417" s="121"/>
      <c r="J417" s="121"/>
      <c r="K417" s="121"/>
      <c r="L417" s="121"/>
    </row>
    <row r="418" spans="2:12">
      <c r="B418" s="120"/>
      <c r="C418" s="121"/>
      <c r="D418" s="121"/>
      <c r="E418" s="121"/>
      <c r="F418" s="121"/>
      <c r="G418" s="121"/>
      <c r="H418" s="121"/>
      <c r="I418" s="121"/>
      <c r="J418" s="121"/>
      <c r="K418" s="121"/>
      <c r="L418" s="121"/>
    </row>
    <row r="419" spans="2:12">
      <c r="B419" s="120"/>
      <c r="C419" s="121"/>
      <c r="D419" s="121"/>
      <c r="E419" s="121"/>
      <c r="F419" s="121"/>
      <c r="G419" s="121"/>
      <c r="H419" s="121"/>
      <c r="I419" s="121"/>
      <c r="J419" s="121"/>
      <c r="K419" s="121"/>
      <c r="L419" s="121"/>
    </row>
    <row r="420" spans="2:12">
      <c r="B420" s="120"/>
      <c r="C420" s="121"/>
      <c r="D420" s="121"/>
      <c r="E420" s="121"/>
      <c r="F420" s="121"/>
      <c r="G420" s="121"/>
      <c r="H420" s="121"/>
      <c r="I420" s="121"/>
      <c r="J420" s="121"/>
      <c r="K420" s="121"/>
      <c r="L420" s="121"/>
    </row>
    <row r="421" spans="2:12">
      <c r="B421" s="120"/>
      <c r="C421" s="121"/>
      <c r="D421" s="121"/>
      <c r="E421" s="121"/>
      <c r="F421" s="121"/>
      <c r="G421" s="121"/>
      <c r="H421" s="121"/>
      <c r="I421" s="121"/>
      <c r="J421" s="121"/>
      <c r="K421" s="121"/>
      <c r="L421" s="121"/>
    </row>
    <row r="422" spans="2:12">
      <c r="B422" s="120"/>
      <c r="C422" s="121"/>
      <c r="D422" s="121"/>
      <c r="E422" s="121"/>
      <c r="F422" s="121"/>
      <c r="G422" s="121"/>
      <c r="H422" s="121"/>
      <c r="I422" s="121"/>
      <c r="J422" s="121"/>
      <c r="K422" s="121"/>
      <c r="L422" s="121"/>
    </row>
    <row r="423" spans="2:12">
      <c r="B423" s="120"/>
      <c r="C423" s="121"/>
      <c r="D423" s="121"/>
      <c r="E423" s="121"/>
      <c r="F423" s="121"/>
      <c r="G423" s="121"/>
      <c r="H423" s="121"/>
      <c r="I423" s="121"/>
      <c r="J423" s="121"/>
      <c r="K423" s="121"/>
      <c r="L423" s="121"/>
    </row>
    <row r="424" spans="2:12">
      <c r="B424" s="120"/>
      <c r="C424" s="121"/>
      <c r="D424" s="121"/>
      <c r="E424" s="121"/>
      <c r="F424" s="121"/>
      <c r="G424" s="121"/>
      <c r="H424" s="121"/>
      <c r="I424" s="121"/>
      <c r="J424" s="121"/>
      <c r="K424" s="121"/>
      <c r="L424" s="121"/>
    </row>
    <row r="425" spans="2:12">
      <c r="B425" s="120"/>
      <c r="C425" s="121"/>
      <c r="D425" s="121"/>
      <c r="E425" s="121"/>
      <c r="F425" s="121"/>
      <c r="G425" s="121"/>
      <c r="H425" s="121"/>
      <c r="I425" s="121"/>
      <c r="J425" s="121"/>
      <c r="K425" s="121"/>
      <c r="L425" s="121"/>
    </row>
    <row r="426" spans="2:12">
      <c r="B426" s="120"/>
      <c r="C426" s="121"/>
      <c r="D426" s="121"/>
      <c r="E426" s="121"/>
      <c r="F426" s="121"/>
      <c r="G426" s="121"/>
      <c r="H426" s="121"/>
      <c r="I426" s="121"/>
      <c r="J426" s="121"/>
      <c r="K426" s="121"/>
      <c r="L426" s="121"/>
    </row>
    <row r="427" spans="2:12">
      <c r="B427" s="120"/>
      <c r="C427" s="121"/>
      <c r="D427" s="121"/>
      <c r="E427" s="121"/>
      <c r="F427" s="121"/>
      <c r="G427" s="121"/>
      <c r="H427" s="121"/>
      <c r="I427" s="121"/>
      <c r="J427" s="121"/>
      <c r="K427" s="121"/>
      <c r="L427" s="121"/>
    </row>
    <row r="428" spans="2:12">
      <c r="B428" s="120"/>
      <c r="C428" s="121"/>
      <c r="D428" s="121"/>
      <c r="E428" s="121"/>
      <c r="F428" s="121"/>
      <c r="G428" s="121"/>
      <c r="H428" s="121"/>
      <c r="I428" s="121"/>
      <c r="J428" s="121"/>
      <c r="K428" s="121"/>
      <c r="L428" s="121"/>
    </row>
    <row r="429" spans="2:12">
      <c r="B429" s="120"/>
      <c r="C429" s="121"/>
      <c r="D429" s="121"/>
      <c r="E429" s="121"/>
      <c r="F429" s="121"/>
      <c r="G429" s="121"/>
      <c r="H429" s="121"/>
      <c r="I429" s="121"/>
      <c r="J429" s="121"/>
      <c r="K429" s="121"/>
      <c r="L429" s="121"/>
    </row>
    <row r="430" spans="2:12">
      <c r="B430" s="120"/>
      <c r="C430" s="121"/>
      <c r="D430" s="121"/>
      <c r="E430" s="121"/>
      <c r="F430" s="121"/>
      <c r="G430" s="121"/>
      <c r="H430" s="121"/>
      <c r="I430" s="121"/>
      <c r="J430" s="121"/>
      <c r="K430" s="121"/>
      <c r="L430" s="121"/>
    </row>
    <row r="431" spans="2:12">
      <c r="B431" s="120"/>
      <c r="C431" s="121"/>
      <c r="D431" s="121"/>
      <c r="E431" s="121"/>
      <c r="F431" s="121"/>
      <c r="G431" s="121"/>
      <c r="H431" s="121"/>
      <c r="I431" s="121"/>
      <c r="J431" s="121"/>
      <c r="K431" s="121"/>
      <c r="L431" s="121"/>
    </row>
    <row r="432" spans="2:12">
      <c r="B432" s="120"/>
      <c r="C432" s="121"/>
      <c r="D432" s="121"/>
      <c r="E432" s="121"/>
      <c r="F432" s="121"/>
      <c r="G432" s="121"/>
      <c r="H432" s="121"/>
      <c r="I432" s="121"/>
      <c r="J432" s="121"/>
      <c r="K432" s="121"/>
      <c r="L432" s="121"/>
    </row>
    <row r="433" spans="2:12">
      <c r="B433" s="120"/>
      <c r="C433" s="121"/>
      <c r="D433" s="121"/>
      <c r="E433" s="121"/>
      <c r="F433" s="121"/>
      <c r="G433" s="121"/>
      <c r="H433" s="121"/>
      <c r="I433" s="121"/>
      <c r="J433" s="121"/>
      <c r="K433" s="121"/>
      <c r="L433" s="121"/>
    </row>
    <row r="434" spans="2:12">
      <c r="B434" s="120"/>
      <c r="C434" s="121"/>
      <c r="D434" s="121"/>
      <c r="E434" s="121"/>
      <c r="F434" s="121"/>
      <c r="G434" s="121"/>
      <c r="H434" s="121"/>
      <c r="I434" s="121"/>
      <c r="J434" s="121"/>
      <c r="K434" s="121"/>
      <c r="L434" s="121"/>
    </row>
    <row r="435" spans="2:12">
      <c r="B435" s="120"/>
      <c r="C435" s="121"/>
      <c r="D435" s="121"/>
      <c r="E435" s="121"/>
      <c r="F435" s="121"/>
      <c r="G435" s="121"/>
      <c r="H435" s="121"/>
      <c r="I435" s="121"/>
      <c r="J435" s="121"/>
      <c r="K435" s="121"/>
      <c r="L435" s="121"/>
    </row>
    <row r="436" spans="2:12">
      <c r="B436" s="120"/>
      <c r="C436" s="121"/>
      <c r="D436" s="121"/>
      <c r="E436" s="121"/>
      <c r="F436" s="121"/>
      <c r="G436" s="121"/>
      <c r="H436" s="121"/>
      <c r="I436" s="121"/>
      <c r="J436" s="121"/>
      <c r="K436" s="121"/>
      <c r="L436" s="121"/>
    </row>
    <row r="437" spans="2:12">
      <c r="B437" s="120"/>
      <c r="C437" s="121"/>
      <c r="D437" s="121"/>
      <c r="E437" s="121"/>
      <c r="F437" s="121"/>
      <c r="G437" s="121"/>
      <c r="H437" s="121"/>
      <c r="I437" s="121"/>
      <c r="J437" s="121"/>
      <c r="K437" s="121"/>
      <c r="L437" s="121"/>
    </row>
    <row r="438" spans="2:12">
      <c r="B438" s="120"/>
      <c r="C438" s="121"/>
      <c r="D438" s="121"/>
      <c r="E438" s="121"/>
      <c r="F438" s="121"/>
      <c r="G438" s="121"/>
      <c r="H438" s="121"/>
      <c r="I438" s="121"/>
      <c r="J438" s="121"/>
      <c r="K438" s="121"/>
      <c r="L438" s="121"/>
    </row>
    <row r="439" spans="2:12">
      <c r="B439" s="120"/>
      <c r="C439" s="121"/>
      <c r="D439" s="121"/>
      <c r="E439" s="121"/>
      <c r="F439" s="121"/>
      <c r="G439" s="121"/>
      <c r="H439" s="121"/>
      <c r="I439" s="121"/>
      <c r="J439" s="121"/>
      <c r="K439" s="121"/>
      <c r="L439" s="121"/>
    </row>
    <row r="440" spans="2:12">
      <c r="B440" s="120"/>
      <c r="C440" s="121"/>
      <c r="D440" s="121"/>
      <c r="E440" s="121"/>
      <c r="F440" s="121"/>
      <c r="G440" s="121"/>
      <c r="H440" s="121"/>
      <c r="I440" s="121"/>
      <c r="J440" s="121"/>
      <c r="K440" s="121"/>
      <c r="L440" s="121"/>
    </row>
    <row r="441" spans="2:12">
      <c r="B441" s="120"/>
      <c r="C441" s="121"/>
      <c r="D441" s="121"/>
      <c r="E441" s="121"/>
      <c r="F441" s="121"/>
      <c r="G441" s="121"/>
      <c r="H441" s="121"/>
      <c r="I441" s="121"/>
      <c r="J441" s="121"/>
      <c r="K441" s="121"/>
      <c r="L441" s="121"/>
    </row>
    <row r="442" spans="2:12">
      <c r="B442" s="120"/>
      <c r="C442" s="121"/>
      <c r="D442" s="121"/>
      <c r="E442" s="121"/>
      <c r="F442" s="121"/>
      <c r="G442" s="121"/>
      <c r="H442" s="121"/>
      <c r="I442" s="121"/>
      <c r="J442" s="121"/>
      <c r="K442" s="121"/>
      <c r="L442" s="121"/>
    </row>
    <row r="443" spans="2:12">
      <c r="B443" s="120"/>
      <c r="C443" s="121"/>
      <c r="D443" s="121"/>
      <c r="E443" s="121"/>
      <c r="F443" s="121"/>
      <c r="G443" s="121"/>
      <c r="H443" s="121"/>
      <c r="I443" s="121"/>
      <c r="J443" s="121"/>
      <c r="K443" s="121"/>
      <c r="L443" s="121"/>
    </row>
    <row r="444" spans="2:12">
      <c r="B444" s="120"/>
      <c r="C444" s="121"/>
      <c r="D444" s="121"/>
      <c r="E444" s="121"/>
      <c r="F444" s="121"/>
      <c r="G444" s="121"/>
      <c r="H444" s="121"/>
      <c r="I444" s="121"/>
      <c r="J444" s="121"/>
      <c r="K444" s="121"/>
      <c r="L444" s="121"/>
    </row>
    <row r="445" spans="2:12">
      <c r="B445" s="120"/>
      <c r="C445" s="121"/>
      <c r="D445" s="121"/>
      <c r="E445" s="121"/>
      <c r="F445" s="121"/>
      <c r="G445" s="121"/>
      <c r="H445" s="121"/>
      <c r="I445" s="121"/>
      <c r="J445" s="121"/>
      <c r="K445" s="121"/>
      <c r="L445" s="121"/>
    </row>
    <row r="446" spans="2:12">
      <c r="B446" s="120"/>
      <c r="C446" s="121"/>
      <c r="D446" s="121"/>
      <c r="E446" s="121"/>
      <c r="F446" s="121"/>
      <c r="G446" s="121"/>
      <c r="H446" s="121"/>
      <c r="I446" s="121"/>
      <c r="J446" s="121"/>
      <c r="K446" s="121"/>
      <c r="L446" s="121"/>
    </row>
    <row r="447" spans="2:12">
      <c r="B447" s="120"/>
      <c r="C447" s="121"/>
      <c r="D447" s="121"/>
      <c r="E447" s="121"/>
      <c r="F447" s="121"/>
      <c r="G447" s="121"/>
      <c r="H447" s="121"/>
      <c r="I447" s="121"/>
      <c r="J447" s="121"/>
      <c r="K447" s="121"/>
      <c r="L447" s="121"/>
    </row>
    <row r="448" spans="2:12">
      <c r="B448" s="120"/>
      <c r="C448" s="121"/>
      <c r="D448" s="121"/>
      <c r="E448" s="121"/>
      <c r="F448" s="121"/>
      <c r="G448" s="121"/>
      <c r="H448" s="121"/>
      <c r="I448" s="121"/>
      <c r="J448" s="121"/>
      <c r="K448" s="121"/>
      <c r="L448" s="121"/>
    </row>
    <row r="449" spans="2:12">
      <c r="B449" s="120"/>
      <c r="C449" s="121"/>
      <c r="D449" s="121"/>
      <c r="E449" s="121"/>
      <c r="F449" s="121"/>
      <c r="G449" s="121"/>
      <c r="H449" s="121"/>
      <c r="I449" s="121"/>
      <c r="J449" s="121"/>
      <c r="K449" s="121"/>
      <c r="L449" s="121"/>
    </row>
    <row r="450" spans="2:12">
      <c r="B450" s="120"/>
      <c r="C450" s="121"/>
      <c r="D450" s="121"/>
      <c r="E450" s="121"/>
      <c r="F450" s="121"/>
      <c r="G450" s="121"/>
      <c r="H450" s="121"/>
      <c r="I450" s="121"/>
      <c r="J450" s="121"/>
      <c r="K450" s="121"/>
      <c r="L450" s="121"/>
    </row>
    <row r="451" spans="2:12">
      <c r="B451" s="120"/>
      <c r="C451" s="121"/>
      <c r="D451" s="121"/>
      <c r="E451" s="121"/>
      <c r="F451" s="121"/>
      <c r="G451" s="121"/>
      <c r="H451" s="121"/>
      <c r="I451" s="121"/>
      <c r="J451" s="121"/>
      <c r="K451" s="121"/>
      <c r="L451" s="121"/>
    </row>
    <row r="452" spans="2:12">
      <c r="B452" s="120"/>
      <c r="C452" s="121"/>
      <c r="D452" s="121"/>
      <c r="E452" s="121"/>
      <c r="F452" s="121"/>
      <c r="G452" s="121"/>
      <c r="H452" s="121"/>
      <c r="I452" s="121"/>
      <c r="J452" s="121"/>
      <c r="K452" s="121"/>
      <c r="L452" s="121"/>
    </row>
    <row r="453" spans="2:12">
      <c r="B453" s="120"/>
      <c r="C453" s="121"/>
      <c r="D453" s="121"/>
      <c r="E453" s="121"/>
      <c r="F453" s="121"/>
      <c r="G453" s="121"/>
      <c r="H453" s="121"/>
      <c r="I453" s="121"/>
      <c r="J453" s="121"/>
      <c r="K453" s="121"/>
      <c r="L453" s="121"/>
    </row>
    <row r="454" spans="2:12">
      <c r="B454" s="120"/>
      <c r="C454" s="121"/>
      <c r="D454" s="121"/>
      <c r="E454" s="121"/>
      <c r="F454" s="121"/>
      <c r="G454" s="121"/>
      <c r="H454" s="121"/>
      <c r="I454" s="121"/>
      <c r="J454" s="121"/>
      <c r="K454" s="121"/>
      <c r="L454" s="121"/>
    </row>
    <row r="455" spans="2:12">
      <c r="B455" s="120"/>
      <c r="C455" s="121"/>
      <c r="D455" s="121"/>
      <c r="E455" s="121"/>
      <c r="F455" s="121"/>
      <c r="G455" s="121"/>
      <c r="H455" s="121"/>
      <c r="I455" s="121"/>
      <c r="J455" s="121"/>
      <c r="K455" s="121"/>
      <c r="L455" s="121"/>
    </row>
    <row r="456" spans="2:12">
      <c r="B456" s="120"/>
      <c r="C456" s="121"/>
      <c r="D456" s="121"/>
      <c r="E456" s="121"/>
      <c r="F456" s="121"/>
      <c r="G456" s="121"/>
      <c r="H456" s="121"/>
      <c r="I456" s="121"/>
      <c r="J456" s="121"/>
      <c r="K456" s="121"/>
      <c r="L456" s="121"/>
    </row>
    <row r="457" spans="2:12">
      <c r="B457" s="120"/>
      <c r="C457" s="121"/>
      <c r="D457" s="121"/>
      <c r="E457" s="121"/>
      <c r="F457" s="121"/>
      <c r="G457" s="121"/>
      <c r="H457" s="121"/>
      <c r="I457" s="121"/>
      <c r="J457" s="121"/>
      <c r="K457" s="121"/>
      <c r="L457" s="121"/>
    </row>
    <row r="458" spans="2:12">
      <c r="B458" s="120"/>
      <c r="C458" s="121"/>
      <c r="D458" s="121"/>
      <c r="E458" s="121"/>
      <c r="F458" s="121"/>
      <c r="G458" s="121"/>
      <c r="H458" s="121"/>
      <c r="I458" s="121"/>
      <c r="J458" s="121"/>
      <c r="K458" s="121"/>
      <c r="L458" s="121"/>
    </row>
    <row r="459" spans="2:12">
      <c r="B459" s="120"/>
      <c r="C459" s="121"/>
      <c r="D459" s="121"/>
      <c r="E459" s="121"/>
      <c r="F459" s="121"/>
      <c r="G459" s="121"/>
      <c r="H459" s="121"/>
      <c r="I459" s="121"/>
      <c r="J459" s="121"/>
      <c r="K459" s="121"/>
      <c r="L459" s="121"/>
    </row>
    <row r="460" spans="2:12">
      <c r="B460" s="120"/>
      <c r="C460" s="121"/>
      <c r="D460" s="121"/>
      <c r="E460" s="121"/>
      <c r="F460" s="121"/>
      <c r="G460" s="121"/>
      <c r="H460" s="121"/>
      <c r="I460" s="121"/>
      <c r="J460" s="121"/>
      <c r="K460" s="121"/>
      <c r="L460" s="121"/>
    </row>
    <row r="461" spans="2:12">
      <c r="B461" s="120"/>
      <c r="C461" s="121"/>
      <c r="D461" s="121"/>
      <c r="E461" s="121"/>
      <c r="F461" s="121"/>
      <c r="G461" s="121"/>
      <c r="H461" s="121"/>
      <c r="I461" s="121"/>
      <c r="J461" s="121"/>
      <c r="K461" s="121"/>
      <c r="L461" s="121"/>
    </row>
    <row r="462" spans="2:12">
      <c r="B462" s="120"/>
      <c r="C462" s="121"/>
      <c r="D462" s="121"/>
      <c r="E462" s="121"/>
      <c r="F462" s="121"/>
      <c r="G462" s="121"/>
      <c r="H462" s="121"/>
      <c r="I462" s="121"/>
      <c r="J462" s="121"/>
      <c r="K462" s="121"/>
      <c r="L462" s="121"/>
    </row>
    <row r="463" spans="2:12">
      <c r="B463" s="120"/>
      <c r="C463" s="121"/>
      <c r="D463" s="121"/>
      <c r="E463" s="121"/>
      <c r="F463" s="121"/>
      <c r="G463" s="121"/>
      <c r="H463" s="121"/>
      <c r="I463" s="121"/>
      <c r="J463" s="121"/>
      <c r="K463" s="121"/>
      <c r="L463" s="121"/>
    </row>
    <row r="464" spans="2:12">
      <c r="B464" s="120"/>
      <c r="C464" s="121"/>
      <c r="D464" s="121"/>
      <c r="E464" s="121"/>
      <c r="F464" s="121"/>
      <c r="G464" s="121"/>
      <c r="H464" s="121"/>
      <c r="I464" s="121"/>
      <c r="J464" s="121"/>
      <c r="K464" s="121"/>
      <c r="L464" s="121"/>
    </row>
    <row r="465" spans="2:12">
      <c r="B465" s="120"/>
      <c r="C465" s="121"/>
      <c r="D465" s="121"/>
      <c r="E465" s="121"/>
      <c r="F465" s="121"/>
      <c r="G465" s="121"/>
      <c r="H465" s="121"/>
      <c r="I465" s="121"/>
      <c r="J465" s="121"/>
      <c r="K465" s="121"/>
      <c r="L465" s="121"/>
    </row>
    <row r="466" spans="2:12">
      <c r="B466" s="120"/>
      <c r="C466" s="121"/>
      <c r="D466" s="121"/>
      <c r="E466" s="121"/>
      <c r="F466" s="121"/>
      <c r="G466" s="121"/>
      <c r="H466" s="121"/>
      <c r="I466" s="121"/>
      <c r="J466" s="121"/>
      <c r="K466" s="121"/>
      <c r="L466" s="121"/>
    </row>
    <row r="467" spans="2:12">
      <c r="B467" s="120"/>
      <c r="C467" s="121"/>
      <c r="D467" s="121"/>
      <c r="E467" s="121"/>
      <c r="F467" s="121"/>
      <c r="G467" s="121"/>
      <c r="H467" s="121"/>
      <c r="I467" s="121"/>
      <c r="J467" s="121"/>
      <c r="K467" s="121"/>
      <c r="L467" s="121"/>
    </row>
    <row r="468" spans="2:12">
      <c r="B468" s="120"/>
      <c r="C468" s="121"/>
      <c r="D468" s="121"/>
      <c r="E468" s="121"/>
      <c r="F468" s="121"/>
      <c r="G468" s="121"/>
      <c r="H468" s="121"/>
      <c r="I468" s="121"/>
      <c r="J468" s="121"/>
      <c r="K468" s="121"/>
      <c r="L468" s="121"/>
    </row>
    <row r="469" spans="2:12">
      <c r="B469" s="120"/>
      <c r="C469" s="121"/>
      <c r="D469" s="121"/>
      <c r="E469" s="121"/>
      <c r="F469" s="121"/>
      <c r="G469" s="121"/>
      <c r="H469" s="121"/>
      <c r="I469" s="121"/>
      <c r="J469" s="121"/>
      <c r="K469" s="121"/>
      <c r="L469" s="121"/>
    </row>
    <row r="470" spans="2:12">
      <c r="B470" s="120"/>
      <c r="C470" s="121"/>
      <c r="D470" s="121"/>
      <c r="E470" s="121"/>
      <c r="F470" s="121"/>
      <c r="G470" s="121"/>
      <c r="H470" s="121"/>
      <c r="I470" s="121"/>
      <c r="J470" s="121"/>
      <c r="K470" s="121"/>
      <c r="L470" s="121"/>
    </row>
    <row r="471" spans="2:12">
      <c r="B471" s="120"/>
      <c r="C471" s="121"/>
      <c r="D471" s="121"/>
      <c r="E471" s="121"/>
      <c r="F471" s="121"/>
      <c r="G471" s="121"/>
      <c r="H471" s="121"/>
      <c r="I471" s="121"/>
      <c r="J471" s="121"/>
      <c r="K471" s="121"/>
      <c r="L471" s="121"/>
    </row>
    <row r="472" spans="2:12">
      <c r="B472" s="120"/>
      <c r="C472" s="121"/>
      <c r="D472" s="121"/>
      <c r="E472" s="121"/>
      <c r="F472" s="121"/>
      <c r="G472" s="121"/>
      <c r="H472" s="121"/>
      <c r="I472" s="121"/>
      <c r="J472" s="121"/>
      <c r="K472" s="121"/>
      <c r="L472" s="121"/>
    </row>
    <row r="473" spans="2:12">
      <c r="B473" s="120"/>
      <c r="C473" s="121"/>
      <c r="D473" s="121"/>
      <c r="E473" s="121"/>
      <c r="F473" s="121"/>
      <c r="G473" s="121"/>
      <c r="H473" s="121"/>
      <c r="I473" s="121"/>
      <c r="J473" s="121"/>
      <c r="K473" s="121"/>
      <c r="L473" s="121"/>
    </row>
    <row r="474" spans="2:12">
      <c r="B474" s="120"/>
      <c r="C474" s="121"/>
      <c r="D474" s="121"/>
      <c r="E474" s="121"/>
      <c r="F474" s="121"/>
      <c r="G474" s="121"/>
      <c r="H474" s="121"/>
      <c r="I474" s="121"/>
      <c r="J474" s="121"/>
      <c r="K474" s="121"/>
      <c r="L474" s="121"/>
    </row>
    <row r="475" spans="2:12">
      <c r="B475" s="120"/>
      <c r="C475" s="121"/>
      <c r="D475" s="121"/>
      <c r="E475" s="121"/>
      <c r="F475" s="121"/>
      <c r="G475" s="121"/>
      <c r="H475" s="121"/>
      <c r="I475" s="121"/>
      <c r="J475" s="121"/>
      <c r="K475" s="121"/>
      <c r="L475" s="121"/>
    </row>
    <row r="476" spans="2:12">
      <c r="B476" s="120"/>
      <c r="C476" s="121"/>
      <c r="D476" s="121"/>
      <c r="E476" s="121"/>
      <c r="F476" s="121"/>
      <c r="G476" s="121"/>
      <c r="H476" s="121"/>
      <c r="I476" s="121"/>
      <c r="J476" s="121"/>
      <c r="K476" s="121"/>
      <c r="L476" s="121"/>
    </row>
    <row r="477" spans="2:12">
      <c r="B477" s="120"/>
      <c r="C477" s="121"/>
      <c r="D477" s="121"/>
      <c r="E477" s="121"/>
      <c r="F477" s="121"/>
      <c r="G477" s="121"/>
      <c r="H477" s="121"/>
      <c r="I477" s="121"/>
      <c r="J477" s="121"/>
      <c r="K477" s="121"/>
      <c r="L477" s="121"/>
    </row>
    <row r="478" spans="2:12">
      <c r="B478" s="120"/>
      <c r="C478" s="121"/>
      <c r="D478" s="121"/>
      <c r="E478" s="121"/>
      <c r="F478" s="121"/>
      <c r="G478" s="121"/>
      <c r="H478" s="121"/>
      <c r="I478" s="121"/>
      <c r="J478" s="121"/>
      <c r="K478" s="121"/>
      <c r="L478" s="121"/>
    </row>
    <row r="479" spans="2:12">
      <c r="B479" s="120"/>
      <c r="C479" s="121"/>
      <c r="D479" s="121"/>
      <c r="E479" s="121"/>
      <c r="F479" s="121"/>
      <c r="G479" s="121"/>
      <c r="H479" s="121"/>
      <c r="I479" s="121"/>
      <c r="J479" s="121"/>
      <c r="K479" s="121"/>
      <c r="L479" s="121"/>
    </row>
    <row r="480" spans="2:12">
      <c r="B480" s="120"/>
      <c r="C480" s="121"/>
      <c r="D480" s="121"/>
      <c r="E480" s="121"/>
      <c r="F480" s="121"/>
      <c r="G480" s="121"/>
      <c r="H480" s="121"/>
      <c r="I480" s="121"/>
      <c r="J480" s="121"/>
      <c r="K480" s="121"/>
      <c r="L480" s="121"/>
    </row>
    <row r="481" spans="2:12">
      <c r="B481" s="120"/>
      <c r="C481" s="121"/>
      <c r="D481" s="121"/>
      <c r="E481" s="121"/>
      <c r="F481" s="121"/>
      <c r="G481" s="121"/>
      <c r="H481" s="121"/>
      <c r="I481" s="121"/>
      <c r="J481" s="121"/>
      <c r="K481" s="121"/>
      <c r="L481" s="121"/>
    </row>
    <row r="482" spans="2:12">
      <c r="B482" s="120"/>
      <c r="C482" s="121"/>
      <c r="D482" s="121"/>
      <c r="E482" s="121"/>
      <c r="F482" s="121"/>
      <c r="G482" s="121"/>
      <c r="H482" s="121"/>
      <c r="I482" s="121"/>
      <c r="J482" s="121"/>
      <c r="K482" s="121"/>
      <c r="L482" s="121"/>
    </row>
    <row r="483" spans="2:12">
      <c r="B483" s="120"/>
      <c r="C483" s="121"/>
      <c r="D483" s="121"/>
      <c r="E483" s="121"/>
      <c r="F483" s="121"/>
      <c r="G483" s="121"/>
      <c r="H483" s="121"/>
      <c r="I483" s="121"/>
      <c r="J483" s="121"/>
      <c r="K483" s="121"/>
      <c r="L483" s="121"/>
    </row>
    <row r="484" spans="2:12">
      <c r="B484" s="120"/>
      <c r="C484" s="121"/>
      <c r="D484" s="121"/>
      <c r="E484" s="121"/>
      <c r="F484" s="121"/>
      <c r="G484" s="121"/>
      <c r="H484" s="121"/>
      <c r="I484" s="121"/>
      <c r="J484" s="121"/>
      <c r="K484" s="121"/>
      <c r="L484" s="121"/>
    </row>
    <row r="485" spans="2:12">
      <c r="B485" s="120"/>
      <c r="C485" s="121"/>
      <c r="D485" s="121"/>
      <c r="E485" s="121"/>
      <c r="F485" s="121"/>
      <c r="G485" s="121"/>
      <c r="H485" s="121"/>
      <c r="I485" s="121"/>
      <c r="J485" s="121"/>
      <c r="K485" s="121"/>
      <c r="L485" s="121"/>
    </row>
    <row r="486" spans="2:12">
      <c r="B486" s="120"/>
      <c r="C486" s="121"/>
      <c r="D486" s="121"/>
      <c r="E486" s="121"/>
      <c r="F486" s="121"/>
      <c r="G486" s="121"/>
      <c r="H486" s="121"/>
      <c r="I486" s="121"/>
      <c r="J486" s="121"/>
      <c r="K486" s="121"/>
      <c r="L486" s="121"/>
    </row>
    <row r="487" spans="2:12">
      <c r="B487" s="120"/>
      <c r="C487" s="121"/>
      <c r="D487" s="121"/>
      <c r="E487" s="121"/>
      <c r="F487" s="121"/>
      <c r="G487" s="121"/>
      <c r="H487" s="121"/>
      <c r="I487" s="121"/>
      <c r="J487" s="121"/>
      <c r="K487" s="121"/>
      <c r="L487" s="121"/>
    </row>
    <row r="488" spans="2:12">
      <c r="B488" s="120"/>
      <c r="C488" s="121"/>
      <c r="D488" s="121"/>
      <c r="E488" s="121"/>
      <c r="F488" s="121"/>
      <c r="G488" s="121"/>
      <c r="H488" s="121"/>
      <c r="I488" s="121"/>
      <c r="J488" s="121"/>
      <c r="K488" s="121"/>
      <c r="L488" s="121"/>
    </row>
    <row r="489" spans="2:12">
      <c r="B489" s="120"/>
      <c r="C489" s="121"/>
      <c r="D489" s="121"/>
      <c r="E489" s="121"/>
      <c r="F489" s="121"/>
      <c r="G489" s="121"/>
      <c r="H489" s="121"/>
      <c r="I489" s="121"/>
      <c r="J489" s="121"/>
      <c r="K489" s="121"/>
      <c r="L489" s="121"/>
    </row>
    <row r="490" spans="2:12">
      <c r="B490" s="120"/>
      <c r="C490" s="121"/>
      <c r="D490" s="121"/>
      <c r="E490" s="121"/>
      <c r="F490" s="121"/>
      <c r="G490" s="121"/>
      <c r="H490" s="121"/>
      <c r="I490" s="121"/>
      <c r="J490" s="121"/>
      <c r="K490" s="121"/>
      <c r="L490" s="121"/>
    </row>
    <row r="491" spans="2:12">
      <c r="B491" s="120"/>
      <c r="C491" s="121"/>
      <c r="D491" s="121"/>
      <c r="E491" s="121"/>
      <c r="F491" s="121"/>
      <c r="G491" s="121"/>
      <c r="H491" s="121"/>
      <c r="I491" s="121"/>
      <c r="J491" s="121"/>
      <c r="K491" s="121"/>
      <c r="L491" s="121"/>
    </row>
    <row r="492" spans="2:12">
      <c r="B492" s="120"/>
      <c r="C492" s="121"/>
      <c r="D492" s="121"/>
      <c r="E492" s="121"/>
      <c r="F492" s="121"/>
      <c r="G492" s="121"/>
      <c r="H492" s="121"/>
      <c r="I492" s="121"/>
      <c r="J492" s="121"/>
      <c r="K492" s="121"/>
      <c r="L492" s="121"/>
    </row>
    <row r="493" spans="2:12">
      <c r="B493" s="120"/>
      <c r="C493" s="121"/>
      <c r="D493" s="121"/>
      <c r="E493" s="121"/>
      <c r="F493" s="121"/>
      <c r="G493" s="121"/>
      <c r="H493" s="121"/>
      <c r="I493" s="121"/>
      <c r="J493" s="121"/>
      <c r="K493" s="121"/>
      <c r="L493" s="121"/>
    </row>
    <row r="494" spans="2:12">
      <c r="B494" s="120"/>
      <c r="C494" s="121"/>
      <c r="D494" s="121"/>
      <c r="E494" s="121"/>
      <c r="F494" s="121"/>
      <c r="G494" s="121"/>
      <c r="H494" s="121"/>
      <c r="I494" s="121"/>
      <c r="J494" s="121"/>
      <c r="K494" s="121"/>
      <c r="L494" s="121"/>
    </row>
    <row r="495" spans="2:12">
      <c r="B495" s="120"/>
      <c r="C495" s="121"/>
      <c r="D495" s="121"/>
      <c r="E495" s="121"/>
      <c r="F495" s="121"/>
      <c r="G495" s="121"/>
      <c r="H495" s="121"/>
      <c r="I495" s="121"/>
      <c r="J495" s="121"/>
      <c r="K495" s="121"/>
      <c r="L495" s="121"/>
    </row>
    <row r="496" spans="2:12">
      <c r="B496" s="120"/>
      <c r="C496" s="121"/>
      <c r="D496" s="121"/>
      <c r="E496" s="121"/>
      <c r="F496" s="121"/>
      <c r="G496" s="121"/>
      <c r="H496" s="121"/>
      <c r="I496" s="121"/>
      <c r="J496" s="121"/>
      <c r="K496" s="121"/>
      <c r="L496" s="121"/>
    </row>
    <row r="497" spans="2:12">
      <c r="B497" s="120"/>
      <c r="C497" s="121"/>
      <c r="D497" s="121"/>
      <c r="E497" s="121"/>
      <c r="F497" s="121"/>
      <c r="G497" s="121"/>
      <c r="H497" s="121"/>
      <c r="I497" s="121"/>
      <c r="J497" s="121"/>
      <c r="K497" s="121"/>
      <c r="L497" s="121"/>
    </row>
    <row r="498" spans="2:12">
      <c r="B498" s="120"/>
      <c r="C498" s="121"/>
      <c r="D498" s="121"/>
      <c r="E498" s="121"/>
      <c r="F498" s="121"/>
      <c r="G498" s="121"/>
      <c r="H498" s="121"/>
      <c r="I498" s="121"/>
      <c r="J498" s="121"/>
      <c r="K498" s="121"/>
      <c r="L498" s="121"/>
    </row>
    <row r="499" spans="2:12">
      <c r="B499" s="120"/>
      <c r="C499" s="121"/>
      <c r="D499" s="121"/>
      <c r="E499" s="121"/>
      <c r="F499" s="121"/>
      <c r="G499" s="121"/>
      <c r="H499" s="121"/>
      <c r="I499" s="121"/>
      <c r="J499" s="121"/>
      <c r="K499" s="121"/>
      <c r="L499" s="121"/>
    </row>
    <row r="500" spans="2:12">
      <c r="B500" s="120"/>
      <c r="C500" s="121"/>
      <c r="D500" s="121"/>
      <c r="E500" s="121"/>
      <c r="F500" s="121"/>
      <c r="G500" s="121"/>
      <c r="H500" s="121"/>
      <c r="I500" s="121"/>
      <c r="J500" s="121"/>
      <c r="K500" s="121"/>
      <c r="L500" s="121"/>
    </row>
    <row r="501" spans="2:12">
      <c r="B501" s="120"/>
      <c r="C501" s="121"/>
      <c r="D501" s="121"/>
      <c r="E501" s="121"/>
      <c r="F501" s="121"/>
      <c r="G501" s="121"/>
      <c r="H501" s="121"/>
      <c r="I501" s="121"/>
      <c r="J501" s="121"/>
      <c r="K501" s="121"/>
      <c r="L501" s="121"/>
    </row>
    <row r="502" spans="2:12">
      <c r="B502" s="120"/>
      <c r="C502" s="121"/>
      <c r="D502" s="121"/>
      <c r="E502" s="121"/>
      <c r="F502" s="121"/>
      <c r="G502" s="121"/>
      <c r="H502" s="121"/>
      <c r="I502" s="121"/>
      <c r="J502" s="121"/>
      <c r="K502" s="121"/>
      <c r="L502" s="121"/>
    </row>
    <row r="503" spans="2:12">
      <c r="B503" s="120"/>
      <c r="C503" s="121"/>
      <c r="D503" s="121"/>
      <c r="E503" s="121"/>
      <c r="F503" s="121"/>
      <c r="G503" s="121"/>
      <c r="H503" s="121"/>
      <c r="I503" s="121"/>
      <c r="J503" s="121"/>
      <c r="K503" s="121"/>
      <c r="L503" s="121"/>
    </row>
    <row r="504" spans="2:12">
      <c r="B504" s="120"/>
      <c r="C504" s="121"/>
      <c r="D504" s="121"/>
      <c r="E504" s="121"/>
      <c r="F504" s="121"/>
      <c r="G504" s="121"/>
      <c r="H504" s="121"/>
      <c r="I504" s="121"/>
      <c r="J504" s="121"/>
      <c r="K504" s="121"/>
      <c r="L504" s="121"/>
    </row>
    <row r="505" spans="2:12">
      <c r="B505" s="120"/>
      <c r="C505" s="121"/>
      <c r="D505" s="121"/>
      <c r="E505" s="121"/>
      <c r="F505" s="121"/>
      <c r="G505" s="121"/>
      <c r="H505" s="121"/>
      <c r="I505" s="121"/>
      <c r="J505" s="121"/>
      <c r="K505" s="121"/>
      <c r="L505" s="121"/>
    </row>
    <row r="506" spans="2:12">
      <c r="B506" s="120"/>
      <c r="C506" s="121"/>
      <c r="D506" s="121"/>
      <c r="E506" s="121"/>
      <c r="F506" s="121"/>
      <c r="G506" s="121"/>
      <c r="H506" s="121"/>
      <c r="I506" s="121"/>
      <c r="J506" s="121"/>
      <c r="K506" s="121"/>
      <c r="L506" s="121"/>
    </row>
    <row r="507" spans="2:12">
      <c r="B507" s="120"/>
      <c r="C507" s="121"/>
      <c r="D507" s="121"/>
      <c r="E507" s="121"/>
      <c r="F507" s="121"/>
      <c r="G507" s="121"/>
      <c r="H507" s="121"/>
      <c r="I507" s="121"/>
      <c r="J507" s="121"/>
      <c r="K507" s="121"/>
      <c r="L507" s="121"/>
    </row>
    <row r="508" spans="2:12">
      <c r="B508" s="120"/>
      <c r="C508" s="121"/>
      <c r="D508" s="121"/>
      <c r="E508" s="121"/>
      <c r="F508" s="121"/>
      <c r="G508" s="121"/>
      <c r="H508" s="121"/>
      <c r="I508" s="121"/>
      <c r="J508" s="121"/>
      <c r="K508" s="121"/>
      <c r="L508" s="121"/>
    </row>
    <row r="509" spans="2:12">
      <c r="B509" s="120"/>
      <c r="C509" s="121"/>
      <c r="D509" s="121"/>
      <c r="E509" s="121"/>
      <c r="F509" s="121"/>
      <c r="G509" s="121"/>
      <c r="H509" s="121"/>
      <c r="I509" s="121"/>
      <c r="J509" s="121"/>
      <c r="K509" s="121"/>
      <c r="L509" s="121"/>
    </row>
    <row r="510" spans="2:12">
      <c r="B510" s="120"/>
      <c r="C510" s="121"/>
      <c r="D510" s="121"/>
      <c r="E510" s="121"/>
      <c r="F510" s="121"/>
      <c r="G510" s="121"/>
      <c r="H510" s="121"/>
      <c r="I510" s="121"/>
      <c r="J510" s="121"/>
      <c r="K510" s="121"/>
      <c r="L510" s="121"/>
    </row>
    <row r="511" spans="2:12">
      <c r="B511" s="120"/>
      <c r="C511" s="121"/>
      <c r="D511" s="121"/>
      <c r="E511" s="121"/>
      <c r="F511" s="121"/>
      <c r="G511" s="121"/>
      <c r="H511" s="121"/>
      <c r="I511" s="121"/>
      <c r="J511" s="121"/>
      <c r="K511" s="121"/>
      <c r="L511" s="121"/>
    </row>
    <row r="512" spans="2:12">
      <c r="B512" s="120"/>
      <c r="C512" s="121"/>
      <c r="D512" s="121"/>
      <c r="E512" s="121"/>
      <c r="F512" s="121"/>
      <c r="G512" s="121"/>
      <c r="H512" s="121"/>
      <c r="I512" s="121"/>
      <c r="J512" s="121"/>
      <c r="K512" s="121"/>
      <c r="L512" s="121"/>
    </row>
    <row r="513" spans="2:12">
      <c r="B513" s="120"/>
      <c r="C513" s="121"/>
      <c r="D513" s="121"/>
      <c r="E513" s="121"/>
      <c r="F513" s="121"/>
      <c r="G513" s="121"/>
      <c r="H513" s="121"/>
      <c r="I513" s="121"/>
      <c r="J513" s="121"/>
      <c r="K513" s="121"/>
      <c r="L513" s="121"/>
    </row>
    <row r="514" spans="2:12">
      <c r="B514" s="120"/>
      <c r="C514" s="121"/>
      <c r="D514" s="121"/>
      <c r="E514" s="121"/>
      <c r="F514" s="121"/>
      <c r="G514" s="121"/>
      <c r="H514" s="121"/>
      <c r="I514" s="121"/>
      <c r="J514" s="121"/>
      <c r="K514" s="121"/>
      <c r="L514" s="121"/>
    </row>
    <row r="515" spans="2:12">
      <c r="B515" s="120"/>
      <c r="C515" s="121"/>
      <c r="D515" s="121"/>
      <c r="E515" s="121"/>
      <c r="F515" s="121"/>
      <c r="G515" s="121"/>
      <c r="H515" s="121"/>
      <c r="I515" s="121"/>
      <c r="J515" s="121"/>
      <c r="K515" s="121"/>
      <c r="L515" s="121"/>
    </row>
    <row r="516" spans="2:12">
      <c r="B516" s="120"/>
      <c r="C516" s="121"/>
      <c r="D516" s="121"/>
      <c r="E516" s="121"/>
      <c r="F516" s="121"/>
      <c r="G516" s="121"/>
      <c r="H516" s="121"/>
      <c r="I516" s="121"/>
      <c r="J516" s="121"/>
      <c r="K516" s="121"/>
      <c r="L516" s="121"/>
    </row>
    <row r="517" spans="2:12">
      <c r="B517" s="120"/>
      <c r="C517" s="121"/>
      <c r="D517" s="121"/>
      <c r="E517" s="121"/>
      <c r="F517" s="121"/>
      <c r="G517" s="121"/>
      <c r="H517" s="121"/>
      <c r="I517" s="121"/>
      <c r="J517" s="121"/>
      <c r="K517" s="121"/>
      <c r="L517" s="121"/>
    </row>
    <row r="518" spans="2:12">
      <c r="B518" s="120"/>
      <c r="C518" s="121"/>
      <c r="D518" s="121"/>
      <c r="E518" s="121"/>
      <c r="F518" s="121"/>
      <c r="G518" s="121"/>
      <c r="H518" s="121"/>
      <c r="I518" s="121"/>
      <c r="J518" s="121"/>
      <c r="K518" s="121"/>
      <c r="L518" s="121"/>
    </row>
    <row r="519" spans="2:12">
      <c r="B519" s="120"/>
      <c r="C519" s="121"/>
      <c r="D519" s="121"/>
      <c r="E519" s="121"/>
      <c r="F519" s="121"/>
      <c r="G519" s="121"/>
      <c r="H519" s="121"/>
      <c r="I519" s="121"/>
      <c r="J519" s="121"/>
      <c r="K519" s="121"/>
      <c r="L519" s="121"/>
    </row>
    <row r="520" spans="2:12">
      <c r="B520" s="120"/>
      <c r="C520" s="121"/>
      <c r="D520" s="121"/>
      <c r="E520" s="121"/>
      <c r="F520" s="121"/>
      <c r="G520" s="121"/>
      <c r="H520" s="121"/>
      <c r="I520" s="121"/>
      <c r="J520" s="121"/>
      <c r="K520" s="121"/>
      <c r="L520" s="121"/>
    </row>
    <row r="521" spans="2:12">
      <c r="B521" s="120"/>
      <c r="C521" s="121"/>
      <c r="D521" s="121"/>
      <c r="E521" s="121"/>
      <c r="F521" s="121"/>
      <c r="G521" s="121"/>
      <c r="H521" s="121"/>
      <c r="I521" s="121"/>
      <c r="J521" s="121"/>
      <c r="K521" s="121"/>
      <c r="L521" s="121"/>
    </row>
    <row r="522" spans="2:12">
      <c r="B522" s="120"/>
      <c r="C522" s="121"/>
      <c r="D522" s="121"/>
      <c r="E522" s="121"/>
      <c r="F522" s="121"/>
      <c r="G522" s="121"/>
      <c r="H522" s="121"/>
      <c r="I522" s="121"/>
      <c r="J522" s="121"/>
      <c r="K522" s="121"/>
      <c r="L522" s="121"/>
    </row>
    <row r="523" spans="2:12">
      <c r="B523" s="120"/>
      <c r="C523" s="121"/>
      <c r="D523" s="121"/>
      <c r="E523" s="121"/>
      <c r="F523" s="121"/>
      <c r="G523" s="121"/>
      <c r="H523" s="121"/>
      <c r="I523" s="121"/>
      <c r="J523" s="121"/>
      <c r="K523" s="121"/>
      <c r="L523" s="121"/>
    </row>
    <row r="524" spans="2:12">
      <c r="B524" s="120"/>
      <c r="C524" s="121"/>
      <c r="D524" s="121"/>
      <c r="E524" s="121"/>
      <c r="F524" s="121"/>
      <c r="G524" s="121"/>
      <c r="H524" s="121"/>
      <c r="I524" s="121"/>
      <c r="J524" s="121"/>
      <c r="K524" s="121"/>
      <c r="L524" s="121"/>
    </row>
    <row r="525" spans="2:12">
      <c r="B525" s="120"/>
      <c r="C525" s="121"/>
      <c r="D525" s="121"/>
      <c r="E525" s="121"/>
      <c r="F525" s="121"/>
      <c r="G525" s="121"/>
      <c r="H525" s="121"/>
      <c r="I525" s="121"/>
      <c r="J525" s="121"/>
      <c r="K525" s="121"/>
      <c r="L525" s="121"/>
    </row>
    <row r="526" spans="2:12">
      <c r="B526" s="120"/>
      <c r="C526" s="121"/>
      <c r="D526" s="121"/>
      <c r="E526" s="121"/>
      <c r="F526" s="121"/>
      <c r="G526" s="121"/>
      <c r="H526" s="121"/>
      <c r="I526" s="121"/>
      <c r="J526" s="121"/>
      <c r="K526" s="121"/>
      <c r="L526" s="121"/>
    </row>
    <row r="527" spans="2:12">
      <c r="B527" s="120"/>
      <c r="C527" s="121"/>
      <c r="D527" s="121"/>
      <c r="E527" s="121"/>
      <c r="F527" s="121"/>
      <c r="G527" s="121"/>
      <c r="H527" s="121"/>
      <c r="I527" s="121"/>
      <c r="J527" s="121"/>
      <c r="K527" s="121"/>
      <c r="L527" s="121"/>
    </row>
    <row r="528" spans="2:12">
      <c r="B528" s="120"/>
      <c r="C528" s="121"/>
      <c r="D528" s="121"/>
      <c r="E528" s="121"/>
      <c r="F528" s="121"/>
      <c r="G528" s="121"/>
      <c r="H528" s="121"/>
      <c r="I528" s="121"/>
      <c r="J528" s="121"/>
      <c r="K528" s="121"/>
      <c r="L528" s="121"/>
    </row>
    <row r="529" spans="2:12">
      <c r="B529" s="120"/>
      <c r="C529" s="121"/>
      <c r="D529" s="121"/>
      <c r="E529" s="121"/>
      <c r="F529" s="121"/>
      <c r="G529" s="121"/>
      <c r="H529" s="121"/>
      <c r="I529" s="121"/>
      <c r="J529" s="121"/>
      <c r="K529" s="121"/>
      <c r="L529" s="121"/>
    </row>
    <row r="530" spans="2:12">
      <c r="B530" s="120"/>
      <c r="C530" s="121"/>
      <c r="D530" s="121"/>
      <c r="E530" s="121"/>
      <c r="F530" s="121"/>
      <c r="G530" s="121"/>
      <c r="H530" s="121"/>
      <c r="I530" s="121"/>
      <c r="J530" s="121"/>
      <c r="K530" s="121"/>
      <c r="L530" s="121"/>
    </row>
    <row r="531" spans="2:12">
      <c r="B531" s="120"/>
      <c r="C531" s="121"/>
      <c r="D531" s="121"/>
      <c r="E531" s="121"/>
      <c r="F531" s="121"/>
      <c r="G531" s="121"/>
      <c r="H531" s="121"/>
      <c r="I531" s="121"/>
      <c r="J531" s="121"/>
      <c r="K531" s="121"/>
      <c r="L531" s="121"/>
    </row>
    <row r="532" spans="2:12">
      <c r="B532" s="120"/>
      <c r="C532" s="121"/>
      <c r="D532" s="121"/>
      <c r="E532" s="121"/>
      <c r="F532" s="121"/>
      <c r="G532" s="121"/>
      <c r="H532" s="121"/>
      <c r="I532" s="121"/>
      <c r="J532" s="121"/>
      <c r="K532" s="121"/>
      <c r="L532" s="121"/>
    </row>
    <row r="533" spans="2:12">
      <c r="B533" s="120"/>
      <c r="C533" s="121"/>
      <c r="D533" s="121"/>
      <c r="E533" s="121"/>
      <c r="F533" s="121"/>
      <c r="G533" s="121"/>
      <c r="H533" s="121"/>
      <c r="I533" s="121"/>
      <c r="J533" s="121"/>
      <c r="K533" s="121"/>
      <c r="L533" s="121"/>
    </row>
    <row r="534" spans="2:12">
      <c r="B534" s="120"/>
      <c r="C534" s="121"/>
      <c r="D534" s="121"/>
      <c r="E534" s="121"/>
      <c r="F534" s="121"/>
      <c r="G534" s="121"/>
      <c r="H534" s="121"/>
      <c r="I534" s="121"/>
      <c r="J534" s="121"/>
      <c r="K534" s="121"/>
      <c r="L534" s="121"/>
    </row>
    <row r="535" spans="2:12">
      <c r="B535" s="120"/>
      <c r="C535" s="121"/>
      <c r="D535" s="121"/>
      <c r="E535" s="121"/>
      <c r="F535" s="121"/>
      <c r="G535" s="121"/>
      <c r="H535" s="121"/>
      <c r="I535" s="121"/>
      <c r="J535" s="121"/>
      <c r="K535" s="121"/>
      <c r="L535" s="121"/>
    </row>
    <row r="536" spans="2:12">
      <c r="B536" s="120"/>
      <c r="C536" s="121"/>
      <c r="D536" s="121"/>
      <c r="E536" s="121"/>
      <c r="F536" s="121"/>
      <c r="G536" s="121"/>
      <c r="H536" s="121"/>
      <c r="I536" s="121"/>
      <c r="J536" s="121"/>
      <c r="K536" s="121"/>
      <c r="L536" s="121"/>
    </row>
    <row r="537" spans="2:12">
      <c r="B537" s="120"/>
      <c r="C537" s="121"/>
      <c r="D537" s="121"/>
      <c r="E537" s="121"/>
      <c r="F537" s="121"/>
      <c r="G537" s="121"/>
      <c r="H537" s="121"/>
      <c r="I537" s="121"/>
      <c r="J537" s="121"/>
      <c r="K537" s="121"/>
      <c r="L537" s="121"/>
    </row>
    <row r="538" spans="2:12">
      <c r="B538" s="120"/>
      <c r="C538" s="121"/>
      <c r="D538" s="121"/>
      <c r="E538" s="121"/>
      <c r="F538" s="121"/>
      <c r="G538" s="121"/>
      <c r="H538" s="121"/>
      <c r="I538" s="121"/>
      <c r="J538" s="121"/>
      <c r="K538" s="121"/>
      <c r="L538" s="121"/>
    </row>
    <row r="539" spans="2:12">
      <c r="B539" s="120"/>
      <c r="C539" s="121"/>
      <c r="D539" s="121"/>
      <c r="E539" s="121"/>
      <c r="F539" s="121"/>
      <c r="G539" s="121"/>
      <c r="H539" s="121"/>
      <c r="I539" s="121"/>
      <c r="J539" s="121"/>
      <c r="K539" s="121"/>
      <c r="L539" s="121"/>
    </row>
    <row r="540" spans="2:12">
      <c r="B540" s="120"/>
      <c r="C540" s="121"/>
      <c r="D540" s="121"/>
      <c r="E540" s="121"/>
      <c r="F540" s="121"/>
      <c r="G540" s="121"/>
      <c r="H540" s="121"/>
      <c r="I540" s="121"/>
      <c r="J540" s="121"/>
      <c r="K540" s="121"/>
      <c r="L540" s="121"/>
    </row>
    <row r="541" spans="2:12">
      <c r="B541" s="120"/>
      <c r="C541" s="121"/>
      <c r="D541" s="121"/>
      <c r="E541" s="121"/>
      <c r="F541" s="121"/>
      <c r="G541" s="121"/>
      <c r="H541" s="121"/>
      <c r="I541" s="121"/>
      <c r="J541" s="121"/>
      <c r="K541" s="121"/>
      <c r="L541" s="121"/>
    </row>
    <row r="542" spans="2:12">
      <c r="B542" s="120"/>
      <c r="C542" s="121"/>
      <c r="D542" s="121"/>
      <c r="E542" s="121"/>
      <c r="F542" s="121"/>
      <c r="G542" s="121"/>
      <c r="H542" s="121"/>
      <c r="I542" s="121"/>
      <c r="J542" s="121"/>
      <c r="K542" s="121"/>
      <c r="L542" s="121"/>
    </row>
    <row r="543" spans="2:12">
      <c r="B543" s="120"/>
      <c r="C543" s="121"/>
      <c r="D543" s="121"/>
      <c r="E543" s="121"/>
      <c r="F543" s="121"/>
      <c r="G543" s="121"/>
      <c r="H543" s="121"/>
      <c r="I543" s="121"/>
      <c r="J543" s="121"/>
      <c r="K543" s="121"/>
      <c r="L543" s="121"/>
    </row>
    <row r="544" spans="2:12">
      <c r="B544" s="120"/>
      <c r="C544" s="121"/>
      <c r="D544" s="121"/>
      <c r="E544" s="121"/>
      <c r="F544" s="121"/>
      <c r="G544" s="121"/>
      <c r="H544" s="121"/>
      <c r="I544" s="121"/>
      <c r="J544" s="121"/>
      <c r="K544" s="121"/>
      <c r="L544" s="121"/>
    </row>
    <row r="545" spans="2:12">
      <c r="B545" s="120"/>
      <c r="C545" s="121"/>
      <c r="D545" s="121"/>
      <c r="E545" s="121"/>
      <c r="F545" s="121"/>
      <c r="G545" s="121"/>
      <c r="H545" s="121"/>
      <c r="I545" s="121"/>
      <c r="J545" s="121"/>
      <c r="K545" s="121"/>
      <c r="L545" s="121"/>
    </row>
    <row r="546" spans="2:12">
      <c r="B546" s="120"/>
      <c r="C546" s="121"/>
      <c r="D546" s="121"/>
      <c r="E546" s="121"/>
      <c r="F546" s="121"/>
      <c r="G546" s="121"/>
      <c r="H546" s="121"/>
      <c r="I546" s="121"/>
      <c r="J546" s="121"/>
      <c r="K546" s="121"/>
      <c r="L546" s="121"/>
    </row>
    <row r="547" spans="2:12">
      <c r="B547" s="120"/>
      <c r="C547" s="121"/>
      <c r="D547" s="121"/>
      <c r="E547" s="121"/>
      <c r="F547" s="121"/>
      <c r="G547" s="121"/>
      <c r="H547" s="121"/>
      <c r="I547" s="121"/>
      <c r="J547" s="121"/>
      <c r="K547" s="121"/>
      <c r="L547" s="121"/>
    </row>
    <row r="548" spans="2:12">
      <c r="B548" s="120"/>
      <c r="C548" s="121"/>
      <c r="D548" s="121"/>
      <c r="E548" s="121"/>
      <c r="F548" s="121"/>
      <c r="G548" s="121"/>
      <c r="H548" s="121"/>
      <c r="I548" s="121"/>
      <c r="J548" s="121"/>
      <c r="K548" s="121"/>
      <c r="L548" s="121"/>
    </row>
    <row r="549" spans="2:12">
      <c r="B549" s="120"/>
      <c r="C549" s="121"/>
      <c r="D549" s="121"/>
      <c r="E549" s="121"/>
      <c r="F549" s="121"/>
      <c r="G549" s="121"/>
      <c r="H549" s="121"/>
      <c r="I549" s="121"/>
      <c r="J549" s="121"/>
      <c r="K549" s="121"/>
      <c r="L549" s="121"/>
    </row>
    <row r="550" spans="2:12">
      <c r="B550" s="120"/>
      <c r="C550" s="121"/>
      <c r="D550" s="121"/>
      <c r="E550" s="121"/>
      <c r="F550" s="121"/>
      <c r="G550" s="121"/>
      <c r="H550" s="121"/>
      <c r="I550" s="121"/>
      <c r="J550" s="121"/>
      <c r="K550" s="121"/>
      <c r="L550" s="121"/>
    </row>
    <row r="551" spans="2:12">
      <c r="B551" s="120"/>
      <c r="C551" s="121"/>
      <c r="D551" s="121"/>
      <c r="E551" s="121"/>
      <c r="F551" s="121"/>
      <c r="G551" s="121"/>
      <c r="H551" s="121"/>
      <c r="I551" s="121"/>
      <c r="J551" s="121"/>
      <c r="K551" s="121"/>
      <c r="L551" s="121"/>
    </row>
    <row r="552" spans="2:12">
      <c r="B552" s="120"/>
      <c r="C552" s="121"/>
      <c r="D552" s="121"/>
      <c r="E552" s="121"/>
      <c r="F552" s="121"/>
      <c r="G552" s="121"/>
      <c r="H552" s="121"/>
      <c r="I552" s="121"/>
      <c r="J552" s="121"/>
      <c r="K552" s="121"/>
      <c r="L552" s="121"/>
    </row>
    <row r="553" spans="2:12">
      <c r="B553" s="120"/>
      <c r="C553" s="121"/>
      <c r="D553" s="121"/>
      <c r="E553" s="121"/>
      <c r="F553" s="121"/>
      <c r="G553" s="121"/>
      <c r="H553" s="121"/>
      <c r="I553" s="121"/>
      <c r="J553" s="121"/>
      <c r="K553" s="121"/>
      <c r="L553" s="121"/>
    </row>
    <row r="554" spans="2:12">
      <c r="B554" s="120"/>
      <c r="C554" s="121"/>
      <c r="D554" s="121"/>
      <c r="E554" s="121"/>
      <c r="F554" s="121"/>
      <c r="G554" s="121"/>
      <c r="H554" s="121"/>
      <c r="I554" s="121"/>
      <c r="J554" s="121"/>
      <c r="K554" s="121"/>
      <c r="L554" s="121"/>
    </row>
    <row r="555" spans="2:12">
      <c r="B555" s="120"/>
      <c r="C555" s="121"/>
      <c r="D555" s="121"/>
      <c r="E555" s="121"/>
      <c r="F555" s="121"/>
      <c r="G555" s="121"/>
      <c r="H555" s="121"/>
      <c r="I555" s="121"/>
      <c r="J555" s="121"/>
      <c r="K555" s="121"/>
      <c r="L555" s="121"/>
    </row>
    <row r="556" spans="2:12">
      <c r="B556" s="120"/>
      <c r="C556" s="121"/>
      <c r="D556" s="121"/>
      <c r="E556" s="121"/>
      <c r="F556" s="121"/>
      <c r="G556" s="121"/>
      <c r="H556" s="121"/>
      <c r="I556" s="121"/>
      <c r="J556" s="121"/>
      <c r="K556" s="121"/>
      <c r="L556" s="121"/>
    </row>
    <row r="557" spans="2:12">
      <c r="B557" s="120"/>
      <c r="C557" s="121"/>
      <c r="D557" s="121"/>
      <c r="E557" s="121"/>
      <c r="F557" s="121"/>
      <c r="G557" s="121"/>
      <c r="H557" s="121"/>
      <c r="I557" s="121"/>
      <c r="J557" s="121"/>
      <c r="K557" s="121"/>
      <c r="L557" s="121"/>
    </row>
    <row r="558" spans="2:12">
      <c r="B558" s="120"/>
      <c r="C558" s="121"/>
      <c r="D558" s="121"/>
      <c r="E558" s="121"/>
      <c r="F558" s="121"/>
      <c r="G558" s="121"/>
      <c r="H558" s="121"/>
      <c r="I558" s="121"/>
      <c r="J558" s="121"/>
      <c r="K558" s="121"/>
      <c r="L558" s="121"/>
    </row>
    <row r="559" spans="2:12">
      <c r="B559" s="120"/>
      <c r="C559" s="121"/>
      <c r="D559" s="121"/>
      <c r="E559" s="121"/>
      <c r="F559" s="121"/>
      <c r="G559" s="121"/>
      <c r="H559" s="121"/>
      <c r="I559" s="121"/>
      <c r="J559" s="121"/>
      <c r="K559" s="121"/>
      <c r="L559" s="121"/>
    </row>
    <row r="560" spans="2:12">
      <c r="B560" s="120"/>
      <c r="C560" s="121"/>
      <c r="D560" s="121"/>
      <c r="E560" s="121"/>
      <c r="F560" s="121"/>
      <c r="G560" s="121"/>
      <c r="H560" s="121"/>
      <c r="I560" s="121"/>
      <c r="J560" s="121"/>
      <c r="K560" s="121"/>
      <c r="L560" s="121"/>
    </row>
    <row r="561" spans="2:12">
      <c r="B561" s="120"/>
      <c r="C561" s="121"/>
      <c r="D561" s="121"/>
      <c r="E561" s="121"/>
      <c r="F561" s="121"/>
      <c r="G561" s="121"/>
      <c r="H561" s="121"/>
      <c r="I561" s="121"/>
      <c r="J561" s="121"/>
      <c r="K561" s="121"/>
      <c r="L561" s="121"/>
    </row>
    <row r="562" spans="2:12">
      <c r="B562" s="120"/>
      <c r="C562" s="121"/>
      <c r="D562" s="121"/>
      <c r="E562" s="121"/>
      <c r="F562" s="121"/>
      <c r="G562" s="121"/>
      <c r="H562" s="121"/>
      <c r="I562" s="121"/>
      <c r="J562" s="121"/>
      <c r="K562" s="121"/>
      <c r="L562" s="121"/>
    </row>
    <row r="563" spans="2:12">
      <c r="B563" s="120"/>
      <c r="C563" s="121"/>
      <c r="D563" s="121"/>
      <c r="E563" s="121"/>
      <c r="F563" s="121"/>
      <c r="G563" s="121"/>
      <c r="H563" s="121"/>
      <c r="I563" s="121"/>
      <c r="J563" s="121"/>
      <c r="K563" s="121"/>
      <c r="L563" s="121"/>
    </row>
    <row r="564" spans="2:12">
      <c r="B564" s="120"/>
      <c r="C564" s="121"/>
      <c r="D564" s="121"/>
      <c r="E564" s="121"/>
      <c r="F564" s="121"/>
      <c r="G564" s="121"/>
      <c r="H564" s="121"/>
      <c r="I564" s="121"/>
      <c r="J564" s="121"/>
      <c r="K564" s="121"/>
      <c r="L564" s="121"/>
    </row>
    <row r="565" spans="2:12">
      <c r="B565" s="120"/>
      <c r="C565" s="121"/>
      <c r="D565" s="121"/>
      <c r="E565" s="121"/>
      <c r="F565" s="121"/>
      <c r="G565" s="121"/>
      <c r="H565" s="121"/>
      <c r="I565" s="121"/>
      <c r="J565" s="121"/>
      <c r="K565" s="121"/>
      <c r="L565" s="121"/>
    </row>
    <row r="566" spans="2:12">
      <c r="B566" s="120"/>
      <c r="C566" s="121"/>
      <c r="D566" s="121"/>
      <c r="E566" s="121"/>
      <c r="F566" s="121"/>
      <c r="G566" s="121"/>
      <c r="H566" s="121"/>
      <c r="I566" s="121"/>
      <c r="J566" s="121"/>
      <c r="K566" s="121"/>
      <c r="L566" s="121"/>
    </row>
    <row r="567" spans="2:12">
      <c r="B567" s="120"/>
      <c r="C567" s="121"/>
      <c r="D567" s="121"/>
      <c r="E567" s="121"/>
      <c r="F567" s="121"/>
      <c r="G567" s="121"/>
      <c r="H567" s="121"/>
      <c r="I567" s="121"/>
      <c r="J567" s="121"/>
      <c r="K567" s="121"/>
      <c r="L567" s="121"/>
    </row>
    <row r="568" spans="2:12">
      <c r="B568" s="120"/>
      <c r="C568" s="121"/>
      <c r="D568" s="121"/>
      <c r="E568" s="121"/>
      <c r="F568" s="121"/>
      <c r="G568" s="121"/>
      <c r="H568" s="121"/>
      <c r="I568" s="121"/>
      <c r="J568" s="121"/>
      <c r="K568" s="121"/>
      <c r="L568" s="121"/>
    </row>
    <row r="569" spans="2:12">
      <c r="B569" s="120"/>
      <c r="C569" s="121"/>
      <c r="D569" s="121"/>
      <c r="E569" s="121"/>
      <c r="F569" s="121"/>
      <c r="G569" s="121"/>
      <c r="H569" s="121"/>
      <c r="I569" s="121"/>
      <c r="J569" s="121"/>
      <c r="K569" s="121"/>
      <c r="L569" s="121"/>
    </row>
    <row r="570" spans="2:12">
      <c r="B570" s="120"/>
      <c r="C570" s="121"/>
      <c r="D570" s="121"/>
      <c r="E570" s="121"/>
      <c r="F570" s="121"/>
      <c r="G570" s="121"/>
      <c r="H570" s="121"/>
      <c r="I570" s="121"/>
      <c r="J570" s="121"/>
      <c r="K570" s="121"/>
      <c r="L570" s="121"/>
    </row>
    <row r="571" spans="2:12">
      <c r="C571" s="1"/>
      <c r="D571" s="1"/>
    </row>
    <row r="572" spans="2:12">
      <c r="C572" s="1"/>
      <c r="D572" s="1"/>
    </row>
    <row r="573" spans="2:12">
      <c r="C573" s="1"/>
      <c r="D573" s="1"/>
    </row>
    <row r="574" spans="2:12">
      <c r="C574" s="1"/>
      <c r="D574" s="1"/>
    </row>
  </sheetData>
  <sheetProtection sheet="1" objects="1" scenarios="1"/>
  <mergeCells count="2">
    <mergeCell ref="B6:L6"/>
    <mergeCell ref="B7:L7"/>
  </mergeCells>
  <phoneticPr fontId="5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9">
    <tabColor indexed="43"/>
    <pageSetUpPr fitToPage="1"/>
  </sheetPr>
  <dimension ref="B1:L530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58" style="2" bestFit="1" customWidth="1"/>
    <col min="4" max="4" width="8.5703125" style="2" bestFit="1" customWidth="1"/>
    <col min="5" max="5" width="8" style="1" bestFit="1" customWidth="1"/>
    <col min="6" max="6" width="7.140625" style="1" bestFit="1" customWidth="1"/>
    <col min="7" max="7" width="7" style="1" bestFit="1" customWidth="1"/>
    <col min="8" max="8" width="6.42578125" style="1" bestFit="1" customWidth="1"/>
    <col min="9" max="9" width="8" style="1" bestFit="1" customWidth="1"/>
    <col min="10" max="10" width="9.42578125" style="1" bestFit="1" customWidth="1"/>
    <col min="11" max="11" width="7.7109375" style="1" bestFit="1" customWidth="1"/>
    <col min="12" max="12" width="11.5703125" style="1" customWidth="1"/>
    <col min="13" max="16384" width="9.140625" style="1"/>
  </cols>
  <sheetData>
    <row r="1" spans="2:12">
      <c r="B1" s="46" t="s">
        <v>146</v>
      </c>
      <c r="C1" s="67" t="s" vm="1">
        <v>230</v>
      </c>
    </row>
    <row r="2" spans="2:12">
      <c r="B2" s="46" t="s">
        <v>145</v>
      </c>
      <c r="C2" s="67" t="s">
        <v>231</v>
      </c>
    </row>
    <row r="3" spans="2:12">
      <c r="B3" s="46" t="s">
        <v>147</v>
      </c>
      <c r="C3" s="67" t="s">
        <v>232</v>
      </c>
    </row>
    <row r="4" spans="2:12">
      <c r="B4" s="46" t="s">
        <v>148</v>
      </c>
      <c r="C4" s="67">
        <v>8802</v>
      </c>
    </row>
    <row r="6" spans="2:12" ht="26.25" customHeight="1">
      <c r="B6" s="154" t="s">
        <v>175</v>
      </c>
      <c r="C6" s="155"/>
      <c r="D6" s="155"/>
      <c r="E6" s="155"/>
      <c r="F6" s="155"/>
      <c r="G6" s="155"/>
      <c r="H6" s="155"/>
      <c r="I6" s="155"/>
      <c r="J6" s="155"/>
      <c r="K6" s="155"/>
      <c r="L6" s="156"/>
    </row>
    <row r="7" spans="2:12" ht="26.25" customHeight="1">
      <c r="B7" s="154" t="s">
        <v>101</v>
      </c>
      <c r="C7" s="155"/>
      <c r="D7" s="155"/>
      <c r="E7" s="155"/>
      <c r="F7" s="155"/>
      <c r="G7" s="155"/>
      <c r="H7" s="155"/>
      <c r="I7" s="155"/>
      <c r="J7" s="155"/>
      <c r="K7" s="155"/>
      <c r="L7" s="156"/>
    </row>
    <row r="8" spans="2:12" s="3" customFormat="1" ht="78.75">
      <c r="B8" s="21" t="s">
        <v>117</v>
      </c>
      <c r="C8" s="29" t="s">
        <v>47</v>
      </c>
      <c r="D8" s="29" t="s">
        <v>67</v>
      </c>
      <c r="E8" s="29" t="s">
        <v>104</v>
      </c>
      <c r="F8" s="29" t="s">
        <v>105</v>
      </c>
      <c r="G8" s="29" t="s">
        <v>206</v>
      </c>
      <c r="H8" s="29" t="s">
        <v>205</v>
      </c>
      <c r="I8" s="29" t="s">
        <v>112</v>
      </c>
      <c r="J8" s="29" t="s">
        <v>60</v>
      </c>
      <c r="K8" s="29" t="s">
        <v>149</v>
      </c>
      <c r="L8" s="30" t="s">
        <v>151</v>
      </c>
    </row>
    <row r="9" spans="2:12" s="3" customFormat="1" ht="21" customHeight="1">
      <c r="B9" s="14"/>
      <c r="C9" s="15"/>
      <c r="D9" s="15"/>
      <c r="E9" s="15"/>
      <c r="F9" s="15" t="s">
        <v>21</v>
      </c>
      <c r="G9" s="15" t="s">
        <v>213</v>
      </c>
      <c r="H9" s="15"/>
      <c r="I9" s="15" t="s">
        <v>209</v>
      </c>
      <c r="J9" s="31" t="s">
        <v>19</v>
      </c>
      <c r="K9" s="31" t="s">
        <v>19</v>
      </c>
      <c r="L9" s="32" t="s">
        <v>19</v>
      </c>
    </row>
    <row r="10" spans="2:1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9" t="s">
        <v>9</v>
      </c>
    </row>
    <row r="11" spans="2:12" s="4" customFormat="1" ht="18" customHeight="1">
      <c r="B11" s="125" t="s">
        <v>52</v>
      </c>
      <c r="C11" s="81"/>
      <c r="D11" s="81"/>
      <c r="E11" s="81"/>
      <c r="F11" s="81"/>
      <c r="G11" s="81"/>
      <c r="H11" s="81"/>
      <c r="I11" s="126">
        <v>0</v>
      </c>
      <c r="J11" s="81"/>
      <c r="K11" s="127">
        <v>0</v>
      </c>
      <c r="L11" s="127">
        <v>0</v>
      </c>
    </row>
    <row r="12" spans="2:12" ht="19.5" customHeight="1">
      <c r="B12" s="128" t="s">
        <v>221</v>
      </c>
      <c r="C12" s="81"/>
      <c r="D12" s="81"/>
      <c r="E12" s="81"/>
      <c r="F12" s="81"/>
      <c r="G12" s="81"/>
      <c r="H12" s="81"/>
      <c r="I12" s="81"/>
      <c r="J12" s="81"/>
      <c r="K12" s="81"/>
      <c r="L12" s="81"/>
    </row>
    <row r="13" spans="2:12">
      <c r="B13" s="128" t="s">
        <v>113</v>
      </c>
      <c r="C13" s="81"/>
      <c r="D13" s="81"/>
      <c r="E13" s="81"/>
      <c r="F13" s="81"/>
      <c r="G13" s="81"/>
      <c r="H13" s="81"/>
      <c r="I13" s="81"/>
      <c r="J13" s="81"/>
      <c r="K13" s="81"/>
      <c r="L13" s="81"/>
    </row>
    <row r="14" spans="2:12">
      <c r="B14" s="128" t="s">
        <v>204</v>
      </c>
      <c r="C14" s="81"/>
      <c r="D14" s="81"/>
      <c r="E14" s="81"/>
      <c r="F14" s="81"/>
      <c r="G14" s="81"/>
      <c r="H14" s="81"/>
      <c r="I14" s="81"/>
      <c r="J14" s="81"/>
      <c r="K14" s="81"/>
      <c r="L14" s="81"/>
    </row>
    <row r="15" spans="2:12">
      <c r="B15" s="128" t="s">
        <v>212</v>
      </c>
      <c r="C15" s="81"/>
      <c r="D15" s="81"/>
      <c r="E15" s="81"/>
      <c r="F15" s="81"/>
      <c r="G15" s="81"/>
      <c r="H15" s="81"/>
      <c r="I15" s="81"/>
      <c r="J15" s="81"/>
      <c r="K15" s="81"/>
      <c r="L15" s="81"/>
    </row>
    <row r="16" spans="2:12" s="6" customFormat="1"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81"/>
    </row>
    <row r="17" spans="2:12" s="6" customFormat="1"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</row>
    <row r="18" spans="2:12" s="6" customFormat="1">
      <c r="B18" s="81"/>
      <c r="C18" s="81"/>
      <c r="D18" s="81"/>
      <c r="E18" s="81"/>
      <c r="F18" s="81"/>
      <c r="G18" s="81"/>
      <c r="H18" s="81"/>
      <c r="I18" s="81"/>
      <c r="J18" s="81"/>
      <c r="K18" s="81"/>
      <c r="L18" s="81"/>
    </row>
    <row r="19" spans="2:12">
      <c r="B19" s="81"/>
      <c r="C19" s="81"/>
      <c r="D19" s="81"/>
      <c r="E19" s="81"/>
      <c r="F19" s="81"/>
      <c r="G19" s="81"/>
      <c r="H19" s="81"/>
      <c r="I19" s="81"/>
      <c r="J19" s="81"/>
      <c r="K19" s="81"/>
      <c r="L19" s="81"/>
    </row>
    <row r="20" spans="2:12">
      <c r="B20" s="81"/>
      <c r="C20" s="81"/>
      <c r="D20" s="81"/>
      <c r="E20" s="81"/>
      <c r="F20" s="81"/>
      <c r="G20" s="81"/>
      <c r="H20" s="81"/>
      <c r="I20" s="81"/>
      <c r="J20" s="81"/>
      <c r="K20" s="81"/>
      <c r="L20" s="81"/>
    </row>
    <row r="21" spans="2:12">
      <c r="B21" s="81"/>
      <c r="C21" s="81"/>
      <c r="D21" s="81"/>
      <c r="E21" s="81"/>
      <c r="F21" s="81"/>
      <c r="G21" s="81"/>
      <c r="H21" s="81"/>
      <c r="I21" s="81"/>
      <c r="J21" s="81"/>
      <c r="K21" s="81"/>
      <c r="L21" s="81"/>
    </row>
    <row r="22" spans="2:12"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</row>
    <row r="23" spans="2:12">
      <c r="B23" s="81"/>
      <c r="C23" s="81"/>
      <c r="D23" s="81"/>
      <c r="E23" s="81"/>
      <c r="F23" s="81"/>
      <c r="G23" s="81"/>
      <c r="H23" s="81"/>
      <c r="I23" s="81"/>
      <c r="J23" s="81"/>
      <c r="K23" s="81"/>
      <c r="L23" s="81"/>
    </row>
    <row r="24" spans="2:12">
      <c r="B24" s="81"/>
      <c r="C24" s="81"/>
      <c r="D24" s="81"/>
      <c r="E24" s="81"/>
      <c r="F24" s="81"/>
      <c r="G24" s="81"/>
      <c r="H24" s="81"/>
      <c r="I24" s="81"/>
      <c r="J24" s="81"/>
      <c r="K24" s="81"/>
      <c r="L24" s="81"/>
    </row>
    <row r="25" spans="2:12">
      <c r="B25" s="81"/>
      <c r="C25" s="81"/>
      <c r="D25" s="81"/>
      <c r="E25" s="81"/>
      <c r="F25" s="81"/>
      <c r="G25" s="81"/>
      <c r="H25" s="81"/>
      <c r="I25" s="81"/>
      <c r="J25" s="81"/>
      <c r="K25" s="81"/>
      <c r="L25" s="81"/>
    </row>
    <row r="26" spans="2:12">
      <c r="B26" s="81"/>
      <c r="C26" s="81"/>
      <c r="D26" s="81"/>
      <c r="E26" s="81"/>
      <c r="F26" s="81"/>
      <c r="G26" s="81"/>
      <c r="H26" s="81"/>
      <c r="I26" s="81"/>
      <c r="J26" s="81"/>
      <c r="K26" s="81"/>
      <c r="L26" s="81"/>
    </row>
    <row r="27" spans="2:12">
      <c r="B27" s="81"/>
      <c r="C27" s="81"/>
      <c r="D27" s="81"/>
      <c r="E27" s="81"/>
      <c r="F27" s="81"/>
      <c r="G27" s="81"/>
      <c r="H27" s="81"/>
      <c r="I27" s="81"/>
      <c r="J27" s="81"/>
      <c r="K27" s="81"/>
      <c r="L27" s="81"/>
    </row>
    <row r="28" spans="2:12">
      <c r="B28" s="81"/>
      <c r="C28" s="81"/>
      <c r="D28" s="81"/>
      <c r="E28" s="81"/>
      <c r="F28" s="81"/>
      <c r="G28" s="81"/>
      <c r="H28" s="81"/>
      <c r="I28" s="81"/>
      <c r="J28" s="81"/>
      <c r="K28" s="81"/>
      <c r="L28" s="81"/>
    </row>
    <row r="29" spans="2:12">
      <c r="B29" s="81"/>
      <c r="C29" s="81"/>
      <c r="D29" s="81"/>
      <c r="E29" s="81"/>
      <c r="F29" s="81"/>
      <c r="G29" s="81"/>
      <c r="H29" s="81"/>
      <c r="I29" s="81"/>
      <c r="J29" s="81"/>
      <c r="K29" s="81"/>
      <c r="L29" s="81"/>
    </row>
    <row r="30" spans="2:12">
      <c r="B30" s="81"/>
      <c r="C30" s="81"/>
      <c r="D30" s="81"/>
      <c r="E30" s="81"/>
      <c r="F30" s="81"/>
      <c r="G30" s="81"/>
      <c r="H30" s="81"/>
      <c r="I30" s="81"/>
      <c r="J30" s="81"/>
      <c r="K30" s="81"/>
      <c r="L30" s="81"/>
    </row>
    <row r="31" spans="2:12">
      <c r="B31" s="81"/>
      <c r="C31" s="81"/>
      <c r="D31" s="81"/>
      <c r="E31" s="81"/>
      <c r="F31" s="81"/>
      <c r="G31" s="81"/>
      <c r="H31" s="81"/>
      <c r="I31" s="81"/>
      <c r="J31" s="81"/>
      <c r="K31" s="81"/>
      <c r="L31" s="81"/>
    </row>
    <row r="32" spans="2:12">
      <c r="B32" s="81"/>
      <c r="C32" s="81"/>
      <c r="D32" s="81"/>
      <c r="E32" s="81"/>
      <c r="F32" s="81"/>
      <c r="G32" s="81"/>
      <c r="H32" s="81"/>
      <c r="I32" s="81"/>
      <c r="J32" s="81"/>
      <c r="K32" s="81"/>
      <c r="L32" s="81"/>
    </row>
    <row r="33" spans="2:12">
      <c r="B33" s="81"/>
      <c r="C33" s="81"/>
      <c r="D33" s="81"/>
      <c r="E33" s="81"/>
      <c r="F33" s="81"/>
      <c r="G33" s="81"/>
      <c r="H33" s="81"/>
      <c r="I33" s="81"/>
      <c r="J33" s="81"/>
      <c r="K33" s="81"/>
      <c r="L33" s="81"/>
    </row>
    <row r="34" spans="2:12">
      <c r="B34" s="81"/>
      <c r="C34" s="81"/>
      <c r="D34" s="81"/>
      <c r="E34" s="81"/>
      <c r="F34" s="81"/>
      <c r="G34" s="81"/>
      <c r="H34" s="81"/>
      <c r="I34" s="81"/>
      <c r="J34" s="81"/>
      <c r="K34" s="81"/>
      <c r="L34" s="81"/>
    </row>
    <row r="35" spans="2:12">
      <c r="B35" s="81"/>
      <c r="C35" s="81"/>
      <c r="D35" s="81"/>
      <c r="E35" s="81"/>
      <c r="F35" s="81"/>
      <c r="G35" s="81"/>
      <c r="H35" s="81"/>
      <c r="I35" s="81"/>
      <c r="J35" s="81"/>
      <c r="K35" s="81"/>
      <c r="L35" s="81"/>
    </row>
    <row r="36" spans="2:12">
      <c r="B36" s="81"/>
      <c r="C36" s="81"/>
      <c r="D36" s="81"/>
      <c r="E36" s="81"/>
      <c r="F36" s="81"/>
      <c r="G36" s="81"/>
      <c r="H36" s="81"/>
      <c r="I36" s="81"/>
      <c r="J36" s="81"/>
      <c r="K36" s="81"/>
      <c r="L36" s="81"/>
    </row>
    <row r="37" spans="2:12">
      <c r="B37" s="81"/>
      <c r="C37" s="81"/>
      <c r="D37" s="81"/>
      <c r="E37" s="81"/>
      <c r="F37" s="81"/>
      <c r="G37" s="81"/>
      <c r="H37" s="81"/>
      <c r="I37" s="81"/>
      <c r="J37" s="81"/>
      <c r="K37" s="81"/>
      <c r="L37" s="81"/>
    </row>
    <row r="38" spans="2:12">
      <c r="B38" s="81"/>
      <c r="C38" s="81"/>
      <c r="D38" s="81"/>
      <c r="E38" s="81"/>
      <c r="F38" s="81"/>
      <c r="G38" s="81"/>
      <c r="H38" s="81"/>
      <c r="I38" s="81"/>
      <c r="J38" s="81"/>
      <c r="K38" s="81"/>
      <c r="L38" s="81"/>
    </row>
    <row r="39" spans="2:12">
      <c r="B39" s="81"/>
      <c r="C39" s="81"/>
      <c r="D39" s="81"/>
      <c r="E39" s="81"/>
      <c r="F39" s="81"/>
      <c r="G39" s="81"/>
      <c r="H39" s="81"/>
      <c r="I39" s="81"/>
      <c r="J39" s="81"/>
      <c r="K39" s="81"/>
      <c r="L39" s="81"/>
    </row>
    <row r="40" spans="2:12">
      <c r="B40" s="81"/>
      <c r="C40" s="81"/>
      <c r="D40" s="81"/>
      <c r="E40" s="81"/>
      <c r="F40" s="81"/>
      <c r="G40" s="81"/>
      <c r="H40" s="81"/>
      <c r="I40" s="81"/>
      <c r="J40" s="81"/>
      <c r="K40" s="81"/>
      <c r="L40" s="81"/>
    </row>
    <row r="41" spans="2:12">
      <c r="B41" s="81"/>
      <c r="C41" s="81"/>
      <c r="D41" s="81"/>
      <c r="E41" s="81"/>
      <c r="F41" s="81"/>
      <c r="G41" s="81"/>
      <c r="H41" s="81"/>
      <c r="I41" s="81"/>
      <c r="J41" s="81"/>
      <c r="K41" s="81"/>
      <c r="L41" s="81"/>
    </row>
    <row r="42" spans="2:12">
      <c r="B42" s="81"/>
      <c r="C42" s="81"/>
      <c r="D42" s="81"/>
      <c r="E42" s="81"/>
      <c r="F42" s="81"/>
      <c r="G42" s="81"/>
      <c r="H42" s="81"/>
      <c r="I42" s="81"/>
      <c r="J42" s="81"/>
      <c r="K42" s="81"/>
      <c r="L42" s="81"/>
    </row>
    <row r="43" spans="2:12">
      <c r="B43" s="81"/>
      <c r="C43" s="81"/>
      <c r="D43" s="81"/>
      <c r="E43" s="81"/>
      <c r="F43" s="81"/>
      <c r="G43" s="81"/>
      <c r="H43" s="81"/>
      <c r="I43" s="81"/>
      <c r="J43" s="81"/>
      <c r="K43" s="81"/>
      <c r="L43" s="81"/>
    </row>
    <row r="44" spans="2:12">
      <c r="B44" s="81"/>
      <c r="C44" s="81"/>
      <c r="D44" s="81"/>
      <c r="E44" s="81"/>
      <c r="F44" s="81"/>
      <c r="G44" s="81"/>
      <c r="H44" s="81"/>
      <c r="I44" s="81"/>
      <c r="J44" s="81"/>
      <c r="K44" s="81"/>
      <c r="L44" s="81"/>
    </row>
    <row r="45" spans="2:12">
      <c r="B45" s="81"/>
      <c r="C45" s="81"/>
      <c r="D45" s="81"/>
      <c r="E45" s="81"/>
      <c r="F45" s="81"/>
      <c r="G45" s="81"/>
      <c r="H45" s="81"/>
      <c r="I45" s="81"/>
      <c r="J45" s="81"/>
      <c r="K45" s="81"/>
      <c r="L45" s="81"/>
    </row>
    <row r="46" spans="2:12">
      <c r="B46" s="81"/>
      <c r="C46" s="81"/>
      <c r="D46" s="81"/>
      <c r="E46" s="81"/>
      <c r="F46" s="81"/>
      <c r="G46" s="81"/>
      <c r="H46" s="81"/>
      <c r="I46" s="81"/>
      <c r="J46" s="81"/>
      <c r="K46" s="81"/>
      <c r="L46" s="81"/>
    </row>
    <row r="47" spans="2:12">
      <c r="B47" s="81"/>
      <c r="C47" s="81"/>
      <c r="D47" s="81"/>
      <c r="E47" s="81"/>
      <c r="F47" s="81"/>
      <c r="G47" s="81"/>
      <c r="H47" s="81"/>
      <c r="I47" s="81"/>
      <c r="J47" s="81"/>
      <c r="K47" s="81"/>
      <c r="L47" s="81"/>
    </row>
    <row r="48" spans="2:12">
      <c r="B48" s="81"/>
      <c r="C48" s="81"/>
      <c r="D48" s="81"/>
      <c r="E48" s="81"/>
      <c r="F48" s="81"/>
      <c r="G48" s="81"/>
      <c r="H48" s="81"/>
      <c r="I48" s="81"/>
      <c r="J48" s="81"/>
      <c r="K48" s="81"/>
      <c r="L48" s="81"/>
    </row>
    <row r="49" spans="2:12">
      <c r="B49" s="81"/>
      <c r="C49" s="81"/>
      <c r="D49" s="81"/>
      <c r="E49" s="81"/>
      <c r="F49" s="81"/>
      <c r="G49" s="81"/>
      <c r="H49" s="81"/>
      <c r="I49" s="81"/>
      <c r="J49" s="81"/>
      <c r="K49" s="81"/>
      <c r="L49" s="81"/>
    </row>
    <row r="50" spans="2:12">
      <c r="B50" s="81"/>
      <c r="C50" s="81"/>
      <c r="D50" s="81"/>
      <c r="E50" s="81"/>
      <c r="F50" s="81"/>
      <c r="G50" s="81"/>
      <c r="H50" s="81"/>
      <c r="I50" s="81"/>
      <c r="J50" s="81"/>
      <c r="K50" s="81"/>
      <c r="L50" s="81"/>
    </row>
    <row r="51" spans="2:12"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</row>
    <row r="52" spans="2:12">
      <c r="B52" s="81"/>
      <c r="C52" s="81"/>
      <c r="D52" s="81"/>
      <c r="E52" s="81"/>
      <c r="F52" s="81"/>
      <c r="G52" s="81"/>
      <c r="H52" s="81"/>
      <c r="I52" s="81"/>
      <c r="J52" s="81"/>
      <c r="K52" s="81"/>
      <c r="L52" s="81"/>
    </row>
    <row r="53" spans="2:12">
      <c r="B53" s="81"/>
      <c r="C53" s="81"/>
      <c r="D53" s="81"/>
      <c r="E53" s="81"/>
      <c r="F53" s="81"/>
      <c r="G53" s="81"/>
      <c r="H53" s="81"/>
      <c r="I53" s="81"/>
      <c r="J53" s="81"/>
      <c r="K53" s="81"/>
      <c r="L53" s="81"/>
    </row>
    <row r="54" spans="2:12">
      <c r="B54" s="81"/>
      <c r="C54" s="81"/>
      <c r="D54" s="81"/>
      <c r="E54" s="81"/>
      <c r="F54" s="81"/>
      <c r="G54" s="81"/>
      <c r="H54" s="81"/>
      <c r="I54" s="81"/>
      <c r="J54" s="81"/>
      <c r="K54" s="81"/>
      <c r="L54" s="81"/>
    </row>
    <row r="55" spans="2:12">
      <c r="B55" s="81"/>
      <c r="C55" s="81"/>
      <c r="D55" s="81"/>
      <c r="E55" s="81"/>
      <c r="F55" s="81"/>
      <c r="G55" s="81"/>
      <c r="H55" s="81"/>
      <c r="I55" s="81"/>
      <c r="J55" s="81"/>
      <c r="K55" s="81"/>
      <c r="L55" s="81"/>
    </row>
    <row r="56" spans="2:12">
      <c r="B56" s="81"/>
      <c r="C56" s="81"/>
      <c r="D56" s="81"/>
      <c r="E56" s="81"/>
      <c r="F56" s="81"/>
      <c r="G56" s="81"/>
      <c r="H56" s="81"/>
      <c r="I56" s="81"/>
      <c r="J56" s="81"/>
      <c r="K56" s="81"/>
      <c r="L56" s="81"/>
    </row>
    <row r="57" spans="2:12">
      <c r="B57" s="81"/>
      <c r="C57" s="81"/>
      <c r="D57" s="81"/>
      <c r="E57" s="81"/>
      <c r="F57" s="81"/>
      <c r="G57" s="81"/>
      <c r="H57" s="81"/>
      <c r="I57" s="81"/>
      <c r="J57" s="81"/>
      <c r="K57" s="81"/>
      <c r="L57" s="81"/>
    </row>
    <row r="58" spans="2:12">
      <c r="B58" s="81"/>
      <c r="C58" s="81"/>
      <c r="D58" s="81"/>
      <c r="E58" s="81"/>
      <c r="F58" s="81"/>
      <c r="G58" s="81"/>
      <c r="H58" s="81"/>
      <c r="I58" s="81"/>
      <c r="J58" s="81"/>
      <c r="K58" s="81"/>
      <c r="L58" s="81"/>
    </row>
    <row r="59" spans="2:12">
      <c r="B59" s="81"/>
      <c r="C59" s="81"/>
      <c r="D59" s="81"/>
      <c r="E59" s="81"/>
      <c r="F59" s="81"/>
      <c r="G59" s="81"/>
      <c r="H59" s="81"/>
      <c r="I59" s="81"/>
      <c r="J59" s="81"/>
      <c r="K59" s="81"/>
      <c r="L59" s="81"/>
    </row>
    <row r="60" spans="2:12">
      <c r="B60" s="81"/>
      <c r="C60" s="81"/>
      <c r="D60" s="81"/>
      <c r="E60" s="81"/>
      <c r="F60" s="81"/>
      <c r="G60" s="81"/>
      <c r="H60" s="81"/>
      <c r="I60" s="81"/>
      <c r="J60" s="81"/>
      <c r="K60" s="81"/>
      <c r="L60" s="81"/>
    </row>
    <row r="61" spans="2:12">
      <c r="B61" s="81"/>
      <c r="C61" s="81"/>
      <c r="D61" s="81"/>
      <c r="E61" s="81"/>
      <c r="F61" s="81"/>
      <c r="G61" s="81"/>
      <c r="H61" s="81"/>
      <c r="I61" s="81"/>
      <c r="J61" s="81"/>
      <c r="K61" s="81"/>
      <c r="L61" s="81"/>
    </row>
    <row r="62" spans="2:12">
      <c r="B62" s="81"/>
      <c r="C62" s="81"/>
      <c r="D62" s="81"/>
      <c r="E62" s="81"/>
      <c r="F62" s="81"/>
      <c r="G62" s="81"/>
      <c r="H62" s="81"/>
      <c r="I62" s="81"/>
      <c r="J62" s="81"/>
      <c r="K62" s="81"/>
      <c r="L62" s="81"/>
    </row>
    <row r="63" spans="2:12">
      <c r="B63" s="81"/>
      <c r="C63" s="81"/>
      <c r="D63" s="81"/>
      <c r="E63" s="81"/>
      <c r="F63" s="81"/>
      <c r="G63" s="81"/>
      <c r="H63" s="81"/>
      <c r="I63" s="81"/>
      <c r="J63" s="81"/>
      <c r="K63" s="81"/>
      <c r="L63" s="81"/>
    </row>
    <row r="64" spans="2:12">
      <c r="B64" s="81"/>
      <c r="C64" s="81"/>
      <c r="D64" s="81"/>
      <c r="E64" s="81"/>
      <c r="F64" s="81"/>
      <c r="G64" s="81"/>
      <c r="H64" s="81"/>
      <c r="I64" s="81"/>
      <c r="J64" s="81"/>
      <c r="K64" s="81"/>
      <c r="L64" s="81"/>
    </row>
    <row r="65" spans="2:12">
      <c r="B65" s="81"/>
      <c r="C65" s="81"/>
      <c r="D65" s="81"/>
      <c r="E65" s="81"/>
      <c r="F65" s="81"/>
      <c r="G65" s="81"/>
      <c r="H65" s="81"/>
      <c r="I65" s="81"/>
      <c r="J65" s="81"/>
      <c r="K65" s="81"/>
      <c r="L65" s="81"/>
    </row>
    <row r="66" spans="2:12">
      <c r="B66" s="81"/>
      <c r="C66" s="81"/>
      <c r="D66" s="81"/>
      <c r="E66" s="81"/>
      <c r="F66" s="81"/>
      <c r="G66" s="81"/>
      <c r="H66" s="81"/>
      <c r="I66" s="81"/>
      <c r="J66" s="81"/>
      <c r="K66" s="81"/>
      <c r="L66" s="81"/>
    </row>
    <row r="67" spans="2:12">
      <c r="B67" s="81"/>
      <c r="C67" s="81"/>
      <c r="D67" s="81"/>
      <c r="E67" s="81"/>
      <c r="F67" s="81"/>
      <c r="G67" s="81"/>
      <c r="H67" s="81"/>
      <c r="I67" s="81"/>
      <c r="J67" s="81"/>
      <c r="K67" s="81"/>
      <c r="L67" s="81"/>
    </row>
    <row r="68" spans="2:12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</row>
    <row r="69" spans="2:12">
      <c r="B69" s="81"/>
      <c r="C69" s="81"/>
      <c r="D69" s="81"/>
      <c r="E69" s="81"/>
      <c r="F69" s="81"/>
      <c r="G69" s="81"/>
      <c r="H69" s="81"/>
      <c r="I69" s="81"/>
      <c r="J69" s="81"/>
      <c r="K69" s="81"/>
      <c r="L69" s="81"/>
    </row>
    <row r="70" spans="2:12">
      <c r="B70" s="81"/>
      <c r="C70" s="81"/>
      <c r="D70" s="81"/>
      <c r="E70" s="81"/>
      <c r="F70" s="81"/>
      <c r="G70" s="81"/>
      <c r="H70" s="81"/>
      <c r="I70" s="81"/>
      <c r="J70" s="81"/>
      <c r="K70" s="81"/>
      <c r="L70" s="81"/>
    </row>
    <row r="71" spans="2:12">
      <c r="B71" s="81"/>
      <c r="C71" s="81"/>
      <c r="D71" s="81"/>
      <c r="E71" s="81"/>
      <c r="F71" s="81"/>
      <c r="G71" s="81"/>
      <c r="H71" s="81"/>
      <c r="I71" s="81"/>
      <c r="J71" s="81"/>
      <c r="K71" s="81"/>
      <c r="L71" s="81"/>
    </row>
    <row r="72" spans="2:12">
      <c r="B72" s="81"/>
      <c r="C72" s="81"/>
      <c r="D72" s="81"/>
      <c r="E72" s="81"/>
      <c r="F72" s="81"/>
      <c r="G72" s="81"/>
      <c r="H72" s="81"/>
      <c r="I72" s="81"/>
      <c r="J72" s="81"/>
      <c r="K72" s="81"/>
      <c r="L72" s="81"/>
    </row>
    <row r="73" spans="2:12">
      <c r="B73" s="81"/>
      <c r="C73" s="81"/>
      <c r="D73" s="81"/>
      <c r="E73" s="81"/>
      <c r="F73" s="81"/>
      <c r="G73" s="81"/>
      <c r="H73" s="81"/>
      <c r="I73" s="81"/>
      <c r="J73" s="81"/>
      <c r="K73" s="81"/>
      <c r="L73" s="81"/>
    </row>
    <row r="74" spans="2:12">
      <c r="B74" s="81"/>
      <c r="C74" s="81"/>
      <c r="D74" s="81"/>
      <c r="E74" s="81"/>
      <c r="F74" s="81"/>
      <c r="G74" s="81"/>
      <c r="H74" s="81"/>
      <c r="I74" s="81"/>
      <c r="J74" s="81"/>
      <c r="K74" s="81"/>
      <c r="L74" s="81"/>
    </row>
    <row r="75" spans="2:12">
      <c r="B75" s="81"/>
      <c r="C75" s="81"/>
      <c r="D75" s="81"/>
      <c r="E75" s="81"/>
      <c r="F75" s="81"/>
      <c r="G75" s="81"/>
      <c r="H75" s="81"/>
      <c r="I75" s="81"/>
      <c r="J75" s="81"/>
      <c r="K75" s="81"/>
      <c r="L75" s="81"/>
    </row>
    <row r="76" spans="2:12">
      <c r="B76" s="81"/>
      <c r="C76" s="81"/>
      <c r="D76" s="81"/>
      <c r="E76" s="81"/>
      <c r="F76" s="81"/>
      <c r="G76" s="81"/>
      <c r="H76" s="81"/>
      <c r="I76" s="81"/>
      <c r="J76" s="81"/>
      <c r="K76" s="81"/>
      <c r="L76" s="81"/>
    </row>
    <row r="77" spans="2:12">
      <c r="B77" s="81"/>
      <c r="C77" s="81"/>
      <c r="D77" s="81"/>
      <c r="E77" s="81"/>
      <c r="F77" s="81"/>
      <c r="G77" s="81"/>
      <c r="H77" s="81"/>
      <c r="I77" s="81"/>
      <c r="J77" s="81"/>
      <c r="K77" s="81"/>
      <c r="L77" s="81"/>
    </row>
    <row r="78" spans="2:12">
      <c r="B78" s="81"/>
      <c r="C78" s="81"/>
      <c r="D78" s="81"/>
      <c r="E78" s="81"/>
      <c r="F78" s="81"/>
      <c r="G78" s="81"/>
      <c r="H78" s="81"/>
      <c r="I78" s="81"/>
      <c r="J78" s="81"/>
      <c r="K78" s="81"/>
      <c r="L78" s="81"/>
    </row>
    <row r="79" spans="2:12">
      <c r="B79" s="81"/>
      <c r="C79" s="81"/>
      <c r="D79" s="81"/>
      <c r="E79" s="81"/>
      <c r="F79" s="81"/>
      <c r="G79" s="81"/>
      <c r="H79" s="81"/>
      <c r="I79" s="81"/>
      <c r="J79" s="81"/>
      <c r="K79" s="81"/>
      <c r="L79" s="81"/>
    </row>
    <row r="80" spans="2:12">
      <c r="B80" s="81"/>
      <c r="C80" s="81"/>
      <c r="D80" s="81"/>
      <c r="E80" s="81"/>
      <c r="F80" s="81"/>
      <c r="G80" s="81"/>
      <c r="H80" s="81"/>
      <c r="I80" s="81"/>
      <c r="J80" s="81"/>
      <c r="K80" s="81"/>
      <c r="L80" s="81"/>
    </row>
    <row r="81" spans="2:12">
      <c r="B81" s="81"/>
      <c r="C81" s="81"/>
      <c r="D81" s="81"/>
      <c r="E81" s="81"/>
      <c r="F81" s="81"/>
      <c r="G81" s="81"/>
      <c r="H81" s="81"/>
      <c r="I81" s="81"/>
      <c r="J81" s="81"/>
      <c r="K81" s="81"/>
      <c r="L81" s="81"/>
    </row>
    <row r="82" spans="2:12">
      <c r="B82" s="81"/>
      <c r="C82" s="81"/>
      <c r="D82" s="81"/>
      <c r="E82" s="81"/>
      <c r="F82" s="81"/>
      <c r="G82" s="81"/>
      <c r="H82" s="81"/>
      <c r="I82" s="81"/>
      <c r="J82" s="81"/>
      <c r="K82" s="81"/>
      <c r="L82" s="81"/>
    </row>
    <row r="83" spans="2:12">
      <c r="B83" s="81"/>
      <c r="C83" s="81"/>
      <c r="D83" s="81"/>
      <c r="E83" s="81"/>
      <c r="F83" s="81"/>
      <c r="G83" s="81"/>
      <c r="H83" s="81"/>
      <c r="I83" s="81"/>
      <c r="J83" s="81"/>
      <c r="K83" s="81"/>
      <c r="L83" s="81"/>
    </row>
    <row r="84" spans="2:12">
      <c r="B84" s="81"/>
      <c r="C84" s="81"/>
      <c r="D84" s="81"/>
      <c r="E84" s="81"/>
      <c r="F84" s="81"/>
      <c r="G84" s="81"/>
      <c r="H84" s="81"/>
      <c r="I84" s="81"/>
      <c r="J84" s="81"/>
      <c r="K84" s="81"/>
      <c r="L84" s="81"/>
    </row>
    <row r="85" spans="2:12">
      <c r="B85" s="81"/>
      <c r="C85" s="81"/>
      <c r="D85" s="81"/>
      <c r="E85" s="81"/>
      <c r="F85" s="81"/>
      <c r="G85" s="81"/>
      <c r="H85" s="81"/>
      <c r="I85" s="81"/>
      <c r="J85" s="81"/>
      <c r="K85" s="81"/>
      <c r="L85" s="81"/>
    </row>
    <row r="86" spans="2:12">
      <c r="B86" s="81"/>
      <c r="C86" s="81"/>
      <c r="D86" s="81"/>
      <c r="E86" s="81"/>
      <c r="F86" s="81"/>
      <c r="G86" s="81"/>
      <c r="H86" s="81"/>
      <c r="I86" s="81"/>
      <c r="J86" s="81"/>
      <c r="K86" s="81"/>
      <c r="L86" s="81"/>
    </row>
    <row r="87" spans="2:12">
      <c r="B87" s="81"/>
      <c r="C87" s="81"/>
      <c r="D87" s="81"/>
      <c r="E87" s="81"/>
      <c r="F87" s="81"/>
      <c r="G87" s="81"/>
      <c r="H87" s="81"/>
      <c r="I87" s="81"/>
      <c r="J87" s="81"/>
      <c r="K87" s="81"/>
      <c r="L87" s="81"/>
    </row>
    <row r="88" spans="2:12">
      <c r="B88" s="81"/>
      <c r="C88" s="81"/>
      <c r="D88" s="81"/>
      <c r="E88" s="81"/>
      <c r="F88" s="81"/>
      <c r="G88" s="81"/>
      <c r="H88" s="81"/>
      <c r="I88" s="81"/>
      <c r="J88" s="81"/>
      <c r="K88" s="81"/>
      <c r="L88" s="81"/>
    </row>
    <row r="89" spans="2:12">
      <c r="B89" s="81"/>
      <c r="C89" s="81"/>
      <c r="D89" s="81"/>
      <c r="E89" s="81"/>
      <c r="F89" s="81"/>
      <c r="G89" s="81"/>
      <c r="H89" s="81"/>
      <c r="I89" s="81"/>
      <c r="J89" s="81"/>
      <c r="K89" s="81"/>
      <c r="L89" s="81"/>
    </row>
    <row r="90" spans="2:12">
      <c r="B90" s="81"/>
      <c r="C90" s="81"/>
      <c r="D90" s="81"/>
      <c r="E90" s="81"/>
      <c r="F90" s="81"/>
      <c r="G90" s="81"/>
      <c r="H90" s="81"/>
      <c r="I90" s="81"/>
      <c r="J90" s="81"/>
      <c r="K90" s="81"/>
      <c r="L90" s="81"/>
    </row>
    <row r="91" spans="2:12">
      <c r="B91" s="81"/>
      <c r="C91" s="81"/>
      <c r="D91" s="81"/>
      <c r="E91" s="81"/>
      <c r="F91" s="81"/>
      <c r="G91" s="81"/>
      <c r="H91" s="81"/>
      <c r="I91" s="81"/>
      <c r="J91" s="81"/>
      <c r="K91" s="81"/>
      <c r="L91" s="81"/>
    </row>
    <row r="92" spans="2:12">
      <c r="B92" s="81"/>
      <c r="C92" s="81"/>
      <c r="D92" s="81"/>
      <c r="E92" s="81"/>
      <c r="F92" s="81"/>
      <c r="G92" s="81"/>
      <c r="H92" s="81"/>
      <c r="I92" s="81"/>
      <c r="J92" s="81"/>
      <c r="K92" s="81"/>
      <c r="L92" s="81"/>
    </row>
    <row r="93" spans="2:12">
      <c r="B93" s="81"/>
      <c r="C93" s="81"/>
      <c r="D93" s="81"/>
      <c r="E93" s="81"/>
      <c r="F93" s="81"/>
      <c r="G93" s="81"/>
      <c r="H93" s="81"/>
      <c r="I93" s="81"/>
      <c r="J93" s="81"/>
      <c r="K93" s="81"/>
      <c r="L93" s="81"/>
    </row>
    <row r="94" spans="2:12">
      <c r="B94" s="81"/>
      <c r="C94" s="81"/>
      <c r="D94" s="81"/>
      <c r="E94" s="81"/>
      <c r="F94" s="81"/>
      <c r="G94" s="81"/>
      <c r="H94" s="81"/>
      <c r="I94" s="81"/>
      <c r="J94" s="81"/>
      <c r="K94" s="81"/>
      <c r="L94" s="81"/>
    </row>
    <row r="95" spans="2:12">
      <c r="B95" s="81"/>
      <c r="C95" s="81"/>
      <c r="D95" s="81"/>
      <c r="E95" s="81"/>
      <c r="F95" s="81"/>
      <c r="G95" s="81"/>
      <c r="H95" s="81"/>
      <c r="I95" s="81"/>
      <c r="J95" s="81"/>
      <c r="K95" s="81"/>
      <c r="L95" s="81"/>
    </row>
    <row r="96" spans="2:12">
      <c r="B96" s="81"/>
      <c r="C96" s="81"/>
      <c r="D96" s="81"/>
      <c r="E96" s="81"/>
      <c r="F96" s="81"/>
      <c r="G96" s="81"/>
      <c r="H96" s="81"/>
      <c r="I96" s="81"/>
      <c r="J96" s="81"/>
      <c r="K96" s="81"/>
      <c r="L96" s="81"/>
    </row>
    <row r="97" spans="2:12">
      <c r="B97" s="81"/>
      <c r="C97" s="81"/>
      <c r="D97" s="81"/>
      <c r="E97" s="81"/>
      <c r="F97" s="81"/>
      <c r="G97" s="81"/>
      <c r="H97" s="81"/>
      <c r="I97" s="81"/>
      <c r="J97" s="81"/>
      <c r="K97" s="81"/>
      <c r="L97" s="81"/>
    </row>
    <row r="98" spans="2:12">
      <c r="B98" s="81"/>
      <c r="C98" s="81"/>
      <c r="D98" s="81"/>
      <c r="E98" s="81"/>
      <c r="F98" s="81"/>
      <c r="G98" s="81"/>
      <c r="H98" s="81"/>
      <c r="I98" s="81"/>
      <c r="J98" s="81"/>
      <c r="K98" s="81"/>
      <c r="L98" s="81"/>
    </row>
    <row r="99" spans="2:12">
      <c r="B99" s="81"/>
      <c r="C99" s="81"/>
      <c r="D99" s="81"/>
      <c r="E99" s="81"/>
      <c r="F99" s="81"/>
      <c r="G99" s="81"/>
      <c r="H99" s="81"/>
      <c r="I99" s="81"/>
      <c r="J99" s="81"/>
      <c r="K99" s="81"/>
      <c r="L99" s="81"/>
    </row>
    <row r="100" spans="2:12">
      <c r="B100" s="81"/>
      <c r="C100" s="81"/>
      <c r="D100" s="81"/>
      <c r="E100" s="81"/>
      <c r="F100" s="81"/>
      <c r="G100" s="81"/>
      <c r="H100" s="81"/>
      <c r="I100" s="81"/>
      <c r="J100" s="81"/>
      <c r="K100" s="81"/>
      <c r="L100" s="81"/>
    </row>
    <row r="101" spans="2:12">
      <c r="B101" s="81"/>
      <c r="C101" s="81"/>
      <c r="D101" s="81"/>
      <c r="E101" s="81"/>
      <c r="F101" s="81"/>
      <c r="G101" s="81"/>
      <c r="H101" s="81"/>
      <c r="I101" s="81"/>
      <c r="J101" s="81"/>
      <c r="K101" s="81"/>
      <c r="L101" s="81"/>
    </row>
    <row r="102" spans="2:12">
      <c r="B102" s="81"/>
      <c r="C102" s="81"/>
      <c r="D102" s="81"/>
      <c r="E102" s="81"/>
      <c r="F102" s="81"/>
      <c r="G102" s="81"/>
      <c r="H102" s="81"/>
      <c r="I102" s="81"/>
      <c r="J102" s="81"/>
      <c r="K102" s="81"/>
      <c r="L102" s="81"/>
    </row>
    <row r="103" spans="2:12">
      <c r="B103" s="81"/>
      <c r="C103" s="81"/>
      <c r="D103" s="81"/>
      <c r="E103" s="81"/>
      <c r="F103" s="81"/>
      <c r="G103" s="81"/>
      <c r="H103" s="81"/>
      <c r="I103" s="81"/>
      <c r="J103" s="81"/>
      <c r="K103" s="81"/>
      <c r="L103" s="81"/>
    </row>
    <row r="104" spans="2:12">
      <c r="B104" s="81"/>
      <c r="C104" s="81"/>
      <c r="D104" s="81"/>
      <c r="E104" s="81"/>
      <c r="F104" s="81"/>
      <c r="G104" s="81"/>
      <c r="H104" s="81"/>
      <c r="I104" s="81"/>
      <c r="J104" s="81"/>
      <c r="K104" s="81"/>
      <c r="L104" s="81"/>
    </row>
    <row r="105" spans="2:12">
      <c r="B105" s="81"/>
      <c r="C105" s="81"/>
      <c r="D105" s="81"/>
      <c r="E105" s="81"/>
      <c r="F105" s="81"/>
      <c r="G105" s="81"/>
      <c r="H105" s="81"/>
      <c r="I105" s="81"/>
      <c r="J105" s="81"/>
      <c r="K105" s="81"/>
      <c r="L105" s="81"/>
    </row>
    <row r="106" spans="2:12">
      <c r="B106" s="81"/>
      <c r="C106" s="81"/>
      <c r="D106" s="81"/>
      <c r="E106" s="81"/>
      <c r="F106" s="81"/>
      <c r="G106" s="81"/>
      <c r="H106" s="81"/>
      <c r="I106" s="81"/>
      <c r="J106" s="81"/>
      <c r="K106" s="81"/>
      <c r="L106" s="81"/>
    </row>
    <row r="107" spans="2:12">
      <c r="B107" s="81"/>
      <c r="C107" s="81"/>
      <c r="D107" s="81"/>
      <c r="E107" s="81"/>
      <c r="F107" s="81"/>
      <c r="G107" s="81"/>
      <c r="H107" s="81"/>
      <c r="I107" s="81"/>
      <c r="J107" s="81"/>
      <c r="K107" s="81"/>
      <c r="L107" s="81"/>
    </row>
    <row r="108" spans="2:12">
      <c r="B108" s="81"/>
      <c r="C108" s="81"/>
      <c r="D108" s="81"/>
      <c r="E108" s="81"/>
      <c r="F108" s="81"/>
      <c r="G108" s="81"/>
      <c r="H108" s="81"/>
      <c r="I108" s="81"/>
      <c r="J108" s="81"/>
      <c r="K108" s="81"/>
      <c r="L108" s="81"/>
    </row>
    <row r="109" spans="2:12">
      <c r="B109" s="81"/>
      <c r="C109" s="81"/>
      <c r="D109" s="81"/>
      <c r="E109" s="81"/>
      <c r="F109" s="81"/>
      <c r="G109" s="81"/>
      <c r="H109" s="81"/>
      <c r="I109" s="81"/>
      <c r="J109" s="81"/>
      <c r="K109" s="81"/>
      <c r="L109" s="81"/>
    </row>
    <row r="110" spans="2:12">
      <c r="B110" s="81"/>
      <c r="C110" s="81"/>
      <c r="D110" s="81"/>
      <c r="E110" s="81"/>
      <c r="F110" s="81"/>
      <c r="G110" s="81"/>
      <c r="H110" s="81"/>
      <c r="I110" s="81"/>
      <c r="J110" s="81"/>
      <c r="K110" s="81"/>
      <c r="L110" s="81"/>
    </row>
    <row r="111" spans="2:12">
      <c r="B111" s="120"/>
      <c r="C111" s="121"/>
      <c r="D111" s="121"/>
      <c r="E111" s="121"/>
      <c r="F111" s="121"/>
      <c r="G111" s="121"/>
      <c r="H111" s="121"/>
      <c r="I111" s="121"/>
      <c r="J111" s="121"/>
      <c r="K111" s="121"/>
      <c r="L111" s="121"/>
    </row>
    <row r="112" spans="2:12">
      <c r="B112" s="120"/>
      <c r="C112" s="121"/>
      <c r="D112" s="121"/>
      <c r="E112" s="121"/>
      <c r="F112" s="121"/>
      <c r="G112" s="121"/>
      <c r="H112" s="121"/>
      <c r="I112" s="121"/>
      <c r="J112" s="121"/>
      <c r="K112" s="121"/>
      <c r="L112" s="121"/>
    </row>
    <row r="113" spans="2:12">
      <c r="B113" s="120"/>
      <c r="C113" s="121"/>
      <c r="D113" s="121"/>
      <c r="E113" s="121"/>
      <c r="F113" s="121"/>
      <c r="G113" s="121"/>
      <c r="H113" s="121"/>
      <c r="I113" s="121"/>
      <c r="J113" s="121"/>
      <c r="K113" s="121"/>
      <c r="L113" s="121"/>
    </row>
    <row r="114" spans="2:12">
      <c r="B114" s="120"/>
      <c r="C114" s="121"/>
      <c r="D114" s="121"/>
      <c r="E114" s="121"/>
      <c r="F114" s="121"/>
      <c r="G114" s="121"/>
      <c r="H114" s="121"/>
      <c r="I114" s="121"/>
      <c r="J114" s="121"/>
      <c r="K114" s="121"/>
      <c r="L114" s="121"/>
    </row>
    <row r="115" spans="2:12">
      <c r="B115" s="120"/>
      <c r="C115" s="121"/>
      <c r="D115" s="121"/>
      <c r="E115" s="121"/>
      <c r="F115" s="121"/>
      <c r="G115" s="121"/>
      <c r="H115" s="121"/>
      <c r="I115" s="121"/>
      <c r="J115" s="121"/>
      <c r="K115" s="121"/>
      <c r="L115" s="121"/>
    </row>
    <row r="116" spans="2:12">
      <c r="B116" s="120"/>
      <c r="C116" s="121"/>
      <c r="D116" s="121"/>
      <c r="E116" s="121"/>
      <c r="F116" s="121"/>
      <c r="G116" s="121"/>
      <c r="H116" s="121"/>
      <c r="I116" s="121"/>
      <c r="J116" s="121"/>
      <c r="K116" s="121"/>
      <c r="L116" s="121"/>
    </row>
    <row r="117" spans="2:12">
      <c r="B117" s="120"/>
      <c r="C117" s="121"/>
      <c r="D117" s="121"/>
      <c r="E117" s="121"/>
      <c r="F117" s="121"/>
      <c r="G117" s="121"/>
      <c r="H117" s="121"/>
      <c r="I117" s="121"/>
      <c r="J117" s="121"/>
      <c r="K117" s="121"/>
      <c r="L117" s="121"/>
    </row>
    <row r="118" spans="2:12">
      <c r="B118" s="120"/>
      <c r="C118" s="121"/>
      <c r="D118" s="121"/>
      <c r="E118" s="121"/>
      <c r="F118" s="121"/>
      <c r="G118" s="121"/>
      <c r="H118" s="121"/>
      <c r="I118" s="121"/>
      <c r="J118" s="121"/>
      <c r="K118" s="121"/>
      <c r="L118" s="121"/>
    </row>
    <row r="119" spans="2:12">
      <c r="B119" s="120"/>
      <c r="C119" s="121"/>
      <c r="D119" s="121"/>
      <c r="E119" s="121"/>
      <c r="F119" s="121"/>
      <c r="G119" s="121"/>
      <c r="H119" s="121"/>
      <c r="I119" s="121"/>
      <c r="J119" s="121"/>
      <c r="K119" s="121"/>
      <c r="L119" s="121"/>
    </row>
    <row r="120" spans="2:12">
      <c r="B120" s="120"/>
      <c r="C120" s="121"/>
      <c r="D120" s="121"/>
      <c r="E120" s="121"/>
      <c r="F120" s="121"/>
      <c r="G120" s="121"/>
      <c r="H120" s="121"/>
      <c r="I120" s="121"/>
      <c r="J120" s="121"/>
      <c r="K120" s="121"/>
      <c r="L120" s="121"/>
    </row>
    <row r="121" spans="2:12">
      <c r="B121" s="120"/>
      <c r="C121" s="121"/>
      <c r="D121" s="121"/>
      <c r="E121" s="121"/>
      <c r="F121" s="121"/>
      <c r="G121" s="121"/>
      <c r="H121" s="121"/>
      <c r="I121" s="121"/>
      <c r="J121" s="121"/>
      <c r="K121" s="121"/>
      <c r="L121" s="121"/>
    </row>
    <row r="122" spans="2:12">
      <c r="B122" s="120"/>
      <c r="C122" s="121"/>
      <c r="D122" s="121"/>
      <c r="E122" s="121"/>
      <c r="F122" s="121"/>
      <c r="G122" s="121"/>
      <c r="H122" s="121"/>
      <c r="I122" s="121"/>
      <c r="J122" s="121"/>
      <c r="K122" s="121"/>
      <c r="L122" s="121"/>
    </row>
    <row r="123" spans="2:12">
      <c r="B123" s="120"/>
      <c r="C123" s="121"/>
      <c r="D123" s="121"/>
      <c r="E123" s="121"/>
      <c r="F123" s="121"/>
      <c r="G123" s="121"/>
      <c r="H123" s="121"/>
      <c r="I123" s="121"/>
      <c r="J123" s="121"/>
      <c r="K123" s="121"/>
      <c r="L123" s="121"/>
    </row>
    <row r="124" spans="2:12">
      <c r="B124" s="120"/>
      <c r="C124" s="121"/>
      <c r="D124" s="121"/>
      <c r="E124" s="121"/>
      <c r="F124" s="121"/>
      <c r="G124" s="121"/>
      <c r="H124" s="121"/>
      <c r="I124" s="121"/>
      <c r="J124" s="121"/>
      <c r="K124" s="121"/>
      <c r="L124" s="121"/>
    </row>
    <row r="125" spans="2:12">
      <c r="B125" s="120"/>
      <c r="C125" s="121"/>
      <c r="D125" s="121"/>
      <c r="E125" s="121"/>
      <c r="F125" s="121"/>
      <c r="G125" s="121"/>
      <c r="H125" s="121"/>
      <c r="I125" s="121"/>
      <c r="J125" s="121"/>
      <c r="K125" s="121"/>
      <c r="L125" s="121"/>
    </row>
    <row r="126" spans="2:12">
      <c r="B126" s="120"/>
      <c r="C126" s="121"/>
      <c r="D126" s="121"/>
      <c r="E126" s="121"/>
      <c r="F126" s="121"/>
      <c r="G126" s="121"/>
      <c r="H126" s="121"/>
      <c r="I126" s="121"/>
      <c r="J126" s="121"/>
      <c r="K126" s="121"/>
      <c r="L126" s="121"/>
    </row>
    <row r="127" spans="2:12">
      <c r="B127" s="120"/>
      <c r="C127" s="121"/>
      <c r="D127" s="121"/>
      <c r="E127" s="121"/>
      <c r="F127" s="121"/>
      <c r="G127" s="121"/>
      <c r="H127" s="121"/>
      <c r="I127" s="121"/>
      <c r="J127" s="121"/>
      <c r="K127" s="121"/>
      <c r="L127" s="121"/>
    </row>
    <row r="128" spans="2:12">
      <c r="B128" s="120"/>
      <c r="C128" s="121"/>
      <c r="D128" s="121"/>
      <c r="E128" s="121"/>
      <c r="F128" s="121"/>
      <c r="G128" s="121"/>
      <c r="H128" s="121"/>
      <c r="I128" s="121"/>
      <c r="J128" s="121"/>
      <c r="K128" s="121"/>
      <c r="L128" s="121"/>
    </row>
    <row r="129" spans="2:12">
      <c r="B129" s="120"/>
      <c r="C129" s="121"/>
      <c r="D129" s="121"/>
      <c r="E129" s="121"/>
      <c r="F129" s="121"/>
      <c r="G129" s="121"/>
      <c r="H129" s="121"/>
      <c r="I129" s="121"/>
      <c r="J129" s="121"/>
      <c r="K129" s="121"/>
      <c r="L129" s="121"/>
    </row>
    <row r="130" spans="2:12">
      <c r="B130" s="120"/>
      <c r="C130" s="121"/>
      <c r="D130" s="121"/>
      <c r="E130" s="121"/>
      <c r="F130" s="121"/>
      <c r="G130" s="121"/>
      <c r="H130" s="121"/>
      <c r="I130" s="121"/>
      <c r="J130" s="121"/>
      <c r="K130" s="121"/>
      <c r="L130" s="121"/>
    </row>
    <row r="131" spans="2:12">
      <c r="B131" s="120"/>
      <c r="C131" s="121"/>
      <c r="D131" s="121"/>
      <c r="E131" s="121"/>
      <c r="F131" s="121"/>
      <c r="G131" s="121"/>
      <c r="H131" s="121"/>
      <c r="I131" s="121"/>
      <c r="J131" s="121"/>
      <c r="K131" s="121"/>
      <c r="L131" s="121"/>
    </row>
    <row r="132" spans="2:12">
      <c r="B132" s="120"/>
      <c r="C132" s="121"/>
      <c r="D132" s="121"/>
      <c r="E132" s="121"/>
      <c r="F132" s="121"/>
      <c r="G132" s="121"/>
      <c r="H132" s="121"/>
      <c r="I132" s="121"/>
      <c r="J132" s="121"/>
      <c r="K132" s="121"/>
      <c r="L132" s="121"/>
    </row>
    <row r="133" spans="2:12">
      <c r="B133" s="120"/>
      <c r="C133" s="121"/>
      <c r="D133" s="121"/>
      <c r="E133" s="121"/>
      <c r="F133" s="121"/>
      <c r="G133" s="121"/>
      <c r="H133" s="121"/>
      <c r="I133" s="121"/>
      <c r="J133" s="121"/>
      <c r="K133" s="121"/>
      <c r="L133" s="121"/>
    </row>
    <row r="134" spans="2:12">
      <c r="B134" s="120"/>
      <c r="C134" s="121"/>
      <c r="D134" s="121"/>
      <c r="E134" s="121"/>
      <c r="F134" s="121"/>
      <c r="G134" s="121"/>
      <c r="H134" s="121"/>
      <c r="I134" s="121"/>
      <c r="J134" s="121"/>
      <c r="K134" s="121"/>
      <c r="L134" s="121"/>
    </row>
    <row r="135" spans="2:12">
      <c r="B135" s="120"/>
      <c r="C135" s="121"/>
      <c r="D135" s="121"/>
      <c r="E135" s="121"/>
      <c r="F135" s="121"/>
      <c r="G135" s="121"/>
      <c r="H135" s="121"/>
      <c r="I135" s="121"/>
      <c r="J135" s="121"/>
      <c r="K135" s="121"/>
      <c r="L135" s="121"/>
    </row>
    <row r="136" spans="2:12">
      <c r="B136" s="120"/>
      <c r="C136" s="121"/>
      <c r="D136" s="121"/>
      <c r="E136" s="121"/>
      <c r="F136" s="121"/>
      <c r="G136" s="121"/>
      <c r="H136" s="121"/>
      <c r="I136" s="121"/>
      <c r="J136" s="121"/>
      <c r="K136" s="121"/>
      <c r="L136" s="121"/>
    </row>
    <row r="137" spans="2:12">
      <c r="B137" s="120"/>
      <c r="C137" s="121"/>
      <c r="D137" s="121"/>
      <c r="E137" s="121"/>
      <c r="F137" s="121"/>
      <c r="G137" s="121"/>
      <c r="H137" s="121"/>
      <c r="I137" s="121"/>
      <c r="J137" s="121"/>
      <c r="K137" s="121"/>
      <c r="L137" s="121"/>
    </row>
    <row r="138" spans="2:12">
      <c r="B138" s="120"/>
      <c r="C138" s="121"/>
      <c r="D138" s="121"/>
      <c r="E138" s="121"/>
      <c r="F138" s="121"/>
      <c r="G138" s="121"/>
      <c r="H138" s="121"/>
      <c r="I138" s="121"/>
      <c r="J138" s="121"/>
      <c r="K138" s="121"/>
      <c r="L138" s="121"/>
    </row>
    <row r="139" spans="2:12">
      <c r="B139" s="120"/>
      <c r="C139" s="121"/>
      <c r="D139" s="121"/>
      <c r="E139" s="121"/>
      <c r="F139" s="121"/>
      <c r="G139" s="121"/>
      <c r="H139" s="121"/>
      <c r="I139" s="121"/>
      <c r="J139" s="121"/>
      <c r="K139" s="121"/>
      <c r="L139" s="121"/>
    </row>
    <row r="140" spans="2:12">
      <c r="B140" s="120"/>
      <c r="C140" s="121"/>
      <c r="D140" s="121"/>
      <c r="E140" s="121"/>
      <c r="F140" s="121"/>
      <c r="G140" s="121"/>
      <c r="H140" s="121"/>
      <c r="I140" s="121"/>
      <c r="J140" s="121"/>
      <c r="K140" s="121"/>
      <c r="L140" s="121"/>
    </row>
    <row r="141" spans="2:12">
      <c r="B141" s="120"/>
      <c r="C141" s="121"/>
      <c r="D141" s="121"/>
      <c r="E141" s="121"/>
      <c r="F141" s="121"/>
      <c r="G141" s="121"/>
      <c r="H141" s="121"/>
      <c r="I141" s="121"/>
      <c r="J141" s="121"/>
      <c r="K141" s="121"/>
      <c r="L141" s="121"/>
    </row>
    <row r="142" spans="2:12">
      <c r="B142" s="120"/>
      <c r="C142" s="121"/>
      <c r="D142" s="121"/>
      <c r="E142" s="121"/>
      <c r="F142" s="121"/>
      <c r="G142" s="121"/>
      <c r="H142" s="121"/>
      <c r="I142" s="121"/>
      <c r="J142" s="121"/>
      <c r="K142" s="121"/>
      <c r="L142" s="121"/>
    </row>
    <row r="143" spans="2:12">
      <c r="B143" s="120"/>
      <c r="C143" s="121"/>
      <c r="D143" s="121"/>
      <c r="E143" s="121"/>
      <c r="F143" s="121"/>
      <c r="G143" s="121"/>
      <c r="H143" s="121"/>
      <c r="I143" s="121"/>
      <c r="J143" s="121"/>
      <c r="K143" s="121"/>
      <c r="L143" s="121"/>
    </row>
    <row r="144" spans="2:12">
      <c r="B144" s="120"/>
      <c r="C144" s="121"/>
      <c r="D144" s="121"/>
      <c r="E144" s="121"/>
      <c r="F144" s="121"/>
      <c r="G144" s="121"/>
      <c r="H144" s="121"/>
      <c r="I144" s="121"/>
      <c r="J144" s="121"/>
      <c r="K144" s="121"/>
      <c r="L144" s="121"/>
    </row>
    <row r="145" spans="2:12">
      <c r="B145" s="120"/>
      <c r="C145" s="121"/>
      <c r="D145" s="121"/>
      <c r="E145" s="121"/>
      <c r="F145" s="121"/>
      <c r="G145" s="121"/>
      <c r="H145" s="121"/>
      <c r="I145" s="121"/>
      <c r="J145" s="121"/>
      <c r="K145" s="121"/>
      <c r="L145" s="121"/>
    </row>
    <row r="146" spans="2:12">
      <c r="B146" s="120"/>
      <c r="C146" s="121"/>
      <c r="D146" s="121"/>
      <c r="E146" s="121"/>
      <c r="F146" s="121"/>
      <c r="G146" s="121"/>
      <c r="H146" s="121"/>
      <c r="I146" s="121"/>
      <c r="J146" s="121"/>
      <c r="K146" s="121"/>
      <c r="L146" s="121"/>
    </row>
    <row r="147" spans="2:12">
      <c r="B147" s="120"/>
      <c r="C147" s="121"/>
      <c r="D147" s="121"/>
      <c r="E147" s="121"/>
      <c r="F147" s="121"/>
      <c r="G147" s="121"/>
      <c r="H147" s="121"/>
      <c r="I147" s="121"/>
      <c r="J147" s="121"/>
      <c r="K147" s="121"/>
      <c r="L147" s="121"/>
    </row>
    <row r="148" spans="2:12">
      <c r="B148" s="120"/>
      <c r="C148" s="121"/>
      <c r="D148" s="121"/>
      <c r="E148" s="121"/>
      <c r="F148" s="121"/>
      <c r="G148" s="121"/>
      <c r="H148" s="121"/>
      <c r="I148" s="121"/>
      <c r="J148" s="121"/>
      <c r="K148" s="121"/>
      <c r="L148" s="121"/>
    </row>
    <row r="149" spans="2:12">
      <c r="B149" s="120"/>
      <c r="C149" s="121"/>
      <c r="D149" s="121"/>
      <c r="E149" s="121"/>
      <c r="F149" s="121"/>
      <c r="G149" s="121"/>
      <c r="H149" s="121"/>
      <c r="I149" s="121"/>
      <c r="J149" s="121"/>
      <c r="K149" s="121"/>
      <c r="L149" s="121"/>
    </row>
    <row r="150" spans="2:12">
      <c r="B150" s="120"/>
      <c r="C150" s="121"/>
      <c r="D150" s="121"/>
      <c r="E150" s="121"/>
      <c r="F150" s="121"/>
      <c r="G150" s="121"/>
      <c r="H150" s="121"/>
      <c r="I150" s="121"/>
      <c r="J150" s="121"/>
      <c r="K150" s="121"/>
      <c r="L150" s="121"/>
    </row>
    <row r="151" spans="2:12">
      <c r="B151" s="120"/>
      <c r="C151" s="121"/>
      <c r="D151" s="121"/>
      <c r="E151" s="121"/>
      <c r="F151" s="121"/>
      <c r="G151" s="121"/>
      <c r="H151" s="121"/>
      <c r="I151" s="121"/>
      <c r="J151" s="121"/>
      <c r="K151" s="121"/>
      <c r="L151" s="121"/>
    </row>
    <row r="152" spans="2:12">
      <c r="B152" s="120"/>
      <c r="C152" s="121"/>
      <c r="D152" s="121"/>
      <c r="E152" s="121"/>
      <c r="F152" s="121"/>
      <c r="G152" s="121"/>
      <c r="H152" s="121"/>
      <c r="I152" s="121"/>
      <c r="J152" s="121"/>
      <c r="K152" s="121"/>
      <c r="L152" s="121"/>
    </row>
    <row r="153" spans="2:12">
      <c r="B153" s="120"/>
      <c r="C153" s="121"/>
      <c r="D153" s="121"/>
      <c r="E153" s="121"/>
      <c r="F153" s="121"/>
      <c r="G153" s="121"/>
      <c r="H153" s="121"/>
      <c r="I153" s="121"/>
      <c r="J153" s="121"/>
      <c r="K153" s="121"/>
      <c r="L153" s="121"/>
    </row>
    <row r="154" spans="2:12">
      <c r="B154" s="120"/>
      <c r="C154" s="121"/>
      <c r="D154" s="121"/>
      <c r="E154" s="121"/>
      <c r="F154" s="121"/>
      <c r="G154" s="121"/>
      <c r="H154" s="121"/>
      <c r="I154" s="121"/>
      <c r="J154" s="121"/>
      <c r="K154" s="121"/>
      <c r="L154" s="121"/>
    </row>
    <row r="155" spans="2:12">
      <c r="B155" s="120"/>
      <c r="C155" s="121"/>
      <c r="D155" s="121"/>
      <c r="E155" s="121"/>
      <c r="F155" s="121"/>
      <c r="G155" s="121"/>
      <c r="H155" s="121"/>
      <c r="I155" s="121"/>
      <c r="J155" s="121"/>
      <c r="K155" s="121"/>
      <c r="L155" s="121"/>
    </row>
    <row r="156" spans="2:12">
      <c r="B156" s="120"/>
      <c r="C156" s="121"/>
      <c r="D156" s="121"/>
      <c r="E156" s="121"/>
      <c r="F156" s="121"/>
      <c r="G156" s="121"/>
      <c r="H156" s="121"/>
      <c r="I156" s="121"/>
      <c r="J156" s="121"/>
      <c r="K156" s="121"/>
      <c r="L156" s="121"/>
    </row>
    <row r="157" spans="2:12">
      <c r="B157" s="120"/>
      <c r="C157" s="121"/>
      <c r="D157" s="121"/>
      <c r="E157" s="121"/>
      <c r="F157" s="121"/>
      <c r="G157" s="121"/>
      <c r="H157" s="121"/>
      <c r="I157" s="121"/>
      <c r="J157" s="121"/>
      <c r="K157" s="121"/>
      <c r="L157" s="121"/>
    </row>
    <row r="158" spans="2:12">
      <c r="B158" s="120"/>
      <c r="C158" s="121"/>
      <c r="D158" s="121"/>
      <c r="E158" s="121"/>
      <c r="F158" s="121"/>
      <c r="G158" s="121"/>
      <c r="H158" s="121"/>
      <c r="I158" s="121"/>
      <c r="J158" s="121"/>
      <c r="K158" s="121"/>
      <c r="L158" s="121"/>
    </row>
    <row r="159" spans="2:12">
      <c r="B159" s="120"/>
      <c r="C159" s="121"/>
      <c r="D159" s="121"/>
      <c r="E159" s="121"/>
      <c r="F159" s="121"/>
      <c r="G159" s="121"/>
      <c r="H159" s="121"/>
      <c r="I159" s="121"/>
      <c r="J159" s="121"/>
      <c r="K159" s="121"/>
      <c r="L159" s="121"/>
    </row>
    <row r="160" spans="2:12">
      <c r="B160" s="120"/>
      <c r="C160" s="121"/>
      <c r="D160" s="121"/>
      <c r="E160" s="121"/>
      <c r="F160" s="121"/>
      <c r="G160" s="121"/>
      <c r="H160" s="121"/>
      <c r="I160" s="121"/>
      <c r="J160" s="121"/>
      <c r="K160" s="121"/>
      <c r="L160" s="121"/>
    </row>
    <row r="161" spans="2:12">
      <c r="B161" s="120"/>
      <c r="C161" s="121"/>
      <c r="D161" s="121"/>
      <c r="E161" s="121"/>
      <c r="F161" s="121"/>
      <c r="G161" s="121"/>
      <c r="H161" s="121"/>
      <c r="I161" s="121"/>
      <c r="J161" s="121"/>
      <c r="K161" s="121"/>
      <c r="L161" s="121"/>
    </row>
    <row r="162" spans="2:12">
      <c r="B162" s="120"/>
      <c r="C162" s="121"/>
      <c r="D162" s="121"/>
      <c r="E162" s="121"/>
      <c r="F162" s="121"/>
      <c r="G162" s="121"/>
      <c r="H162" s="121"/>
      <c r="I162" s="121"/>
      <c r="J162" s="121"/>
      <c r="K162" s="121"/>
      <c r="L162" s="121"/>
    </row>
    <row r="163" spans="2:12">
      <c r="B163" s="120"/>
      <c r="C163" s="121"/>
      <c r="D163" s="121"/>
      <c r="E163" s="121"/>
      <c r="F163" s="121"/>
      <c r="G163" s="121"/>
      <c r="H163" s="121"/>
      <c r="I163" s="121"/>
      <c r="J163" s="121"/>
      <c r="K163" s="121"/>
      <c r="L163" s="121"/>
    </row>
    <row r="164" spans="2:12">
      <c r="B164" s="120"/>
      <c r="C164" s="121"/>
      <c r="D164" s="121"/>
      <c r="E164" s="121"/>
      <c r="F164" s="121"/>
      <c r="G164" s="121"/>
      <c r="H164" s="121"/>
      <c r="I164" s="121"/>
      <c r="J164" s="121"/>
      <c r="K164" s="121"/>
      <c r="L164" s="121"/>
    </row>
    <row r="165" spans="2:12">
      <c r="B165" s="120"/>
      <c r="C165" s="121"/>
      <c r="D165" s="121"/>
      <c r="E165" s="121"/>
      <c r="F165" s="121"/>
      <c r="G165" s="121"/>
      <c r="H165" s="121"/>
      <c r="I165" s="121"/>
      <c r="J165" s="121"/>
      <c r="K165" s="121"/>
      <c r="L165" s="121"/>
    </row>
    <row r="166" spans="2:12">
      <c r="B166" s="120"/>
      <c r="C166" s="121"/>
      <c r="D166" s="121"/>
      <c r="E166" s="121"/>
      <c r="F166" s="121"/>
      <c r="G166" s="121"/>
      <c r="H166" s="121"/>
      <c r="I166" s="121"/>
      <c r="J166" s="121"/>
      <c r="K166" s="121"/>
      <c r="L166" s="121"/>
    </row>
    <row r="167" spans="2:12">
      <c r="B167" s="120"/>
      <c r="C167" s="121"/>
      <c r="D167" s="121"/>
      <c r="E167" s="121"/>
      <c r="F167" s="121"/>
      <c r="G167" s="121"/>
      <c r="H167" s="121"/>
      <c r="I167" s="121"/>
      <c r="J167" s="121"/>
      <c r="K167" s="121"/>
      <c r="L167" s="121"/>
    </row>
    <row r="168" spans="2:12">
      <c r="B168" s="120"/>
      <c r="C168" s="121"/>
      <c r="D168" s="121"/>
      <c r="E168" s="121"/>
      <c r="F168" s="121"/>
      <c r="G168" s="121"/>
      <c r="H168" s="121"/>
      <c r="I168" s="121"/>
      <c r="J168" s="121"/>
      <c r="K168" s="121"/>
      <c r="L168" s="121"/>
    </row>
    <row r="169" spans="2:12">
      <c r="B169" s="120"/>
      <c r="C169" s="121"/>
      <c r="D169" s="121"/>
      <c r="E169" s="121"/>
      <c r="F169" s="121"/>
      <c r="G169" s="121"/>
      <c r="H169" s="121"/>
      <c r="I169" s="121"/>
      <c r="J169" s="121"/>
      <c r="K169" s="121"/>
      <c r="L169" s="121"/>
    </row>
    <row r="170" spans="2:12">
      <c r="B170" s="120"/>
      <c r="C170" s="121"/>
      <c r="D170" s="121"/>
      <c r="E170" s="121"/>
      <c r="F170" s="121"/>
      <c r="G170" s="121"/>
      <c r="H170" s="121"/>
      <c r="I170" s="121"/>
      <c r="J170" s="121"/>
      <c r="K170" s="121"/>
      <c r="L170" s="121"/>
    </row>
    <row r="171" spans="2:12">
      <c r="B171" s="120"/>
      <c r="C171" s="121"/>
      <c r="D171" s="121"/>
      <c r="E171" s="121"/>
      <c r="F171" s="121"/>
      <c r="G171" s="121"/>
      <c r="H171" s="121"/>
      <c r="I171" s="121"/>
      <c r="J171" s="121"/>
      <c r="K171" s="121"/>
      <c r="L171" s="121"/>
    </row>
    <row r="172" spans="2:12">
      <c r="B172" s="120"/>
      <c r="C172" s="121"/>
      <c r="D172" s="121"/>
      <c r="E172" s="121"/>
      <c r="F172" s="121"/>
      <c r="G172" s="121"/>
      <c r="H172" s="121"/>
      <c r="I172" s="121"/>
      <c r="J172" s="121"/>
      <c r="K172" s="121"/>
      <c r="L172" s="121"/>
    </row>
    <row r="173" spans="2:12">
      <c r="B173" s="120"/>
      <c r="C173" s="121"/>
      <c r="D173" s="121"/>
      <c r="E173" s="121"/>
      <c r="F173" s="121"/>
      <c r="G173" s="121"/>
      <c r="H173" s="121"/>
      <c r="I173" s="121"/>
      <c r="J173" s="121"/>
      <c r="K173" s="121"/>
      <c r="L173" s="121"/>
    </row>
    <row r="174" spans="2:12">
      <c r="B174" s="120"/>
      <c r="C174" s="121"/>
      <c r="D174" s="121"/>
      <c r="E174" s="121"/>
      <c r="F174" s="121"/>
      <c r="G174" s="121"/>
      <c r="H174" s="121"/>
      <c r="I174" s="121"/>
      <c r="J174" s="121"/>
      <c r="K174" s="121"/>
      <c r="L174" s="121"/>
    </row>
    <row r="175" spans="2:12">
      <c r="B175" s="120"/>
      <c r="C175" s="121"/>
      <c r="D175" s="121"/>
      <c r="E175" s="121"/>
      <c r="F175" s="121"/>
      <c r="G175" s="121"/>
      <c r="H175" s="121"/>
      <c r="I175" s="121"/>
      <c r="J175" s="121"/>
      <c r="K175" s="121"/>
      <c r="L175" s="121"/>
    </row>
    <row r="176" spans="2:12">
      <c r="B176" s="120"/>
      <c r="C176" s="121"/>
      <c r="D176" s="121"/>
      <c r="E176" s="121"/>
      <c r="F176" s="121"/>
      <c r="G176" s="121"/>
      <c r="H176" s="121"/>
      <c r="I176" s="121"/>
      <c r="J176" s="121"/>
      <c r="K176" s="121"/>
      <c r="L176" s="121"/>
    </row>
    <row r="177" spans="2:12">
      <c r="B177" s="120"/>
      <c r="C177" s="121"/>
      <c r="D177" s="121"/>
      <c r="E177" s="121"/>
      <c r="F177" s="121"/>
      <c r="G177" s="121"/>
      <c r="H177" s="121"/>
      <c r="I177" s="121"/>
      <c r="J177" s="121"/>
      <c r="K177" s="121"/>
      <c r="L177" s="121"/>
    </row>
    <row r="178" spans="2:12">
      <c r="B178" s="120"/>
      <c r="C178" s="121"/>
      <c r="D178" s="121"/>
      <c r="E178" s="121"/>
      <c r="F178" s="121"/>
      <c r="G178" s="121"/>
      <c r="H178" s="121"/>
      <c r="I178" s="121"/>
      <c r="J178" s="121"/>
      <c r="K178" s="121"/>
      <c r="L178" s="121"/>
    </row>
    <row r="179" spans="2:12">
      <c r="B179" s="120"/>
      <c r="C179" s="121"/>
      <c r="D179" s="121"/>
      <c r="E179" s="121"/>
      <c r="F179" s="121"/>
      <c r="G179" s="121"/>
      <c r="H179" s="121"/>
      <c r="I179" s="121"/>
      <c r="J179" s="121"/>
      <c r="K179" s="121"/>
      <c r="L179" s="121"/>
    </row>
    <row r="180" spans="2:12">
      <c r="B180" s="120"/>
      <c r="C180" s="121"/>
      <c r="D180" s="121"/>
      <c r="E180" s="121"/>
      <c r="F180" s="121"/>
      <c r="G180" s="121"/>
      <c r="H180" s="121"/>
      <c r="I180" s="121"/>
      <c r="J180" s="121"/>
      <c r="K180" s="121"/>
      <c r="L180" s="121"/>
    </row>
    <row r="181" spans="2:12">
      <c r="B181" s="120"/>
      <c r="C181" s="121"/>
      <c r="D181" s="121"/>
      <c r="E181" s="121"/>
      <c r="F181" s="121"/>
      <c r="G181" s="121"/>
      <c r="H181" s="121"/>
      <c r="I181" s="121"/>
      <c r="J181" s="121"/>
      <c r="K181" s="121"/>
      <c r="L181" s="121"/>
    </row>
    <row r="182" spans="2:12">
      <c r="B182" s="120"/>
      <c r="C182" s="121"/>
      <c r="D182" s="121"/>
      <c r="E182" s="121"/>
      <c r="F182" s="121"/>
      <c r="G182" s="121"/>
      <c r="H182" s="121"/>
      <c r="I182" s="121"/>
      <c r="J182" s="121"/>
      <c r="K182" s="121"/>
      <c r="L182" s="121"/>
    </row>
    <row r="183" spans="2:12">
      <c r="B183" s="120"/>
      <c r="C183" s="121"/>
      <c r="D183" s="121"/>
      <c r="E183" s="121"/>
      <c r="F183" s="121"/>
      <c r="G183" s="121"/>
      <c r="H183" s="121"/>
      <c r="I183" s="121"/>
      <c r="J183" s="121"/>
      <c r="K183" s="121"/>
      <c r="L183" s="121"/>
    </row>
    <row r="184" spans="2:12">
      <c r="B184" s="120"/>
      <c r="C184" s="121"/>
      <c r="D184" s="121"/>
      <c r="E184" s="121"/>
      <c r="F184" s="121"/>
      <c r="G184" s="121"/>
      <c r="H184" s="121"/>
      <c r="I184" s="121"/>
      <c r="J184" s="121"/>
      <c r="K184" s="121"/>
      <c r="L184" s="121"/>
    </row>
    <row r="185" spans="2:12">
      <c r="B185" s="120"/>
      <c r="C185" s="121"/>
      <c r="D185" s="121"/>
      <c r="E185" s="121"/>
      <c r="F185" s="121"/>
      <c r="G185" s="121"/>
      <c r="H185" s="121"/>
      <c r="I185" s="121"/>
      <c r="J185" s="121"/>
      <c r="K185" s="121"/>
      <c r="L185" s="121"/>
    </row>
    <row r="186" spans="2:12">
      <c r="B186" s="120"/>
      <c r="C186" s="121"/>
      <c r="D186" s="121"/>
      <c r="E186" s="121"/>
      <c r="F186" s="121"/>
      <c r="G186" s="121"/>
      <c r="H186" s="121"/>
      <c r="I186" s="121"/>
      <c r="J186" s="121"/>
      <c r="K186" s="121"/>
      <c r="L186" s="121"/>
    </row>
    <row r="187" spans="2:12">
      <c r="B187" s="120"/>
      <c r="C187" s="121"/>
      <c r="D187" s="121"/>
      <c r="E187" s="121"/>
      <c r="F187" s="121"/>
      <c r="G187" s="121"/>
      <c r="H187" s="121"/>
      <c r="I187" s="121"/>
      <c r="J187" s="121"/>
      <c r="K187" s="121"/>
      <c r="L187" s="121"/>
    </row>
    <row r="188" spans="2:12">
      <c r="B188" s="120"/>
      <c r="C188" s="121"/>
      <c r="D188" s="121"/>
      <c r="E188" s="121"/>
      <c r="F188" s="121"/>
      <c r="G188" s="121"/>
      <c r="H188" s="121"/>
      <c r="I188" s="121"/>
      <c r="J188" s="121"/>
      <c r="K188" s="121"/>
      <c r="L188" s="121"/>
    </row>
    <row r="189" spans="2:12">
      <c r="B189" s="120"/>
      <c r="C189" s="121"/>
      <c r="D189" s="121"/>
      <c r="E189" s="121"/>
      <c r="F189" s="121"/>
      <c r="G189" s="121"/>
      <c r="H189" s="121"/>
      <c r="I189" s="121"/>
      <c r="J189" s="121"/>
      <c r="K189" s="121"/>
      <c r="L189" s="121"/>
    </row>
    <row r="190" spans="2:12">
      <c r="B190" s="120"/>
      <c r="C190" s="121"/>
      <c r="D190" s="121"/>
      <c r="E190" s="121"/>
      <c r="F190" s="121"/>
      <c r="G190" s="121"/>
      <c r="H190" s="121"/>
      <c r="I190" s="121"/>
      <c r="J190" s="121"/>
      <c r="K190" s="121"/>
      <c r="L190" s="121"/>
    </row>
    <row r="191" spans="2:12">
      <c r="B191" s="120"/>
      <c r="C191" s="121"/>
      <c r="D191" s="121"/>
      <c r="E191" s="121"/>
      <c r="F191" s="121"/>
      <c r="G191" s="121"/>
      <c r="H191" s="121"/>
      <c r="I191" s="121"/>
      <c r="J191" s="121"/>
      <c r="K191" s="121"/>
      <c r="L191" s="121"/>
    </row>
    <row r="192" spans="2:12">
      <c r="B192" s="120"/>
      <c r="C192" s="121"/>
      <c r="D192" s="121"/>
      <c r="E192" s="121"/>
      <c r="F192" s="121"/>
      <c r="G192" s="121"/>
      <c r="H192" s="121"/>
      <c r="I192" s="121"/>
      <c r="J192" s="121"/>
      <c r="K192" s="121"/>
      <c r="L192" s="121"/>
    </row>
    <row r="193" spans="2:12">
      <c r="B193" s="120"/>
      <c r="C193" s="121"/>
      <c r="D193" s="121"/>
      <c r="E193" s="121"/>
      <c r="F193" s="121"/>
      <c r="G193" s="121"/>
      <c r="H193" s="121"/>
      <c r="I193" s="121"/>
      <c r="J193" s="121"/>
      <c r="K193" s="121"/>
      <c r="L193" s="121"/>
    </row>
    <row r="194" spans="2:12">
      <c r="B194" s="120"/>
      <c r="C194" s="121"/>
      <c r="D194" s="121"/>
      <c r="E194" s="121"/>
      <c r="F194" s="121"/>
      <c r="G194" s="121"/>
      <c r="H194" s="121"/>
      <c r="I194" s="121"/>
      <c r="J194" s="121"/>
      <c r="K194" s="121"/>
      <c r="L194" s="121"/>
    </row>
    <row r="195" spans="2:12">
      <c r="B195" s="120"/>
      <c r="C195" s="121"/>
      <c r="D195" s="121"/>
      <c r="E195" s="121"/>
      <c r="F195" s="121"/>
      <c r="G195" s="121"/>
      <c r="H195" s="121"/>
      <c r="I195" s="121"/>
      <c r="J195" s="121"/>
      <c r="K195" s="121"/>
      <c r="L195" s="121"/>
    </row>
    <row r="196" spans="2:12">
      <c r="B196" s="120"/>
      <c r="C196" s="121"/>
      <c r="D196" s="121"/>
      <c r="E196" s="121"/>
      <c r="F196" s="121"/>
      <c r="G196" s="121"/>
      <c r="H196" s="121"/>
      <c r="I196" s="121"/>
      <c r="J196" s="121"/>
      <c r="K196" s="121"/>
      <c r="L196" s="121"/>
    </row>
    <row r="197" spans="2:12">
      <c r="B197" s="120"/>
      <c r="C197" s="121"/>
      <c r="D197" s="121"/>
      <c r="E197" s="121"/>
      <c r="F197" s="121"/>
      <c r="G197" s="121"/>
      <c r="H197" s="121"/>
      <c r="I197" s="121"/>
      <c r="J197" s="121"/>
      <c r="K197" s="121"/>
      <c r="L197" s="121"/>
    </row>
    <row r="198" spans="2:12">
      <c r="B198" s="120"/>
      <c r="C198" s="121"/>
      <c r="D198" s="121"/>
      <c r="E198" s="121"/>
      <c r="F198" s="121"/>
      <c r="G198" s="121"/>
      <c r="H198" s="121"/>
      <c r="I198" s="121"/>
      <c r="J198" s="121"/>
      <c r="K198" s="121"/>
      <c r="L198" s="121"/>
    </row>
    <row r="199" spans="2:12">
      <c r="B199" s="120"/>
      <c r="C199" s="121"/>
      <c r="D199" s="121"/>
      <c r="E199" s="121"/>
      <c r="F199" s="121"/>
      <c r="G199" s="121"/>
      <c r="H199" s="121"/>
      <c r="I199" s="121"/>
      <c r="J199" s="121"/>
      <c r="K199" s="121"/>
      <c r="L199" s="121"/>
    </row>
    <row r="200" spans="2:12">
      <c r="B200" s="120"/>
      <c r="C200" s="121"/>
      <c r="D200" s="121"/>
      <c r="E200" s="121"/>
      <c r="F200" s="121"/>
      <c r="G200" s="121"/>
      <c r="H200" s="121"/>
      <c r="I200" s="121"/>
      <c r="J200" s="121"/>
      <c r="K200" s="121"/>
      <c r="L200" s="121"/>
    </row>
    <row r="201" spans="2:12">
      <c r="B201" s="120"/>
      <c r="C201" s="121"/>
      <c r="D201" s="121"/>
      <c r="E201" s="121"/>
      <c r="F201" s="121"/>
      <c r="G201" s="121"/>
      <c r="H201" s="121"/>
      <c r="I201" s="121"/>
      <c r="J201" s="121"/>
      <c r="K201" s="121"/>
      <c r="L201" s="121"/>
    </row>
    <row r="202" spans="2:12">
      <c r="B202" s="120"/>
      <c r="C202" s="121"/>
      <c r="D202" s="121"/>
      <c r="E202" s="121"/>
      <c r="F202" s="121"/>
      <c r="G202" s="121"/>
      <c r="H202" s="121"/>
      <c r="I202" s="121"/>
      <c r="J202" s="121"/>
      <c r="K202" s="121"/>
      <c r="L202" s="121"/>
    </row>
    <row r="203" spans="2:12">
      <c r="B203" s="120"/>
      <c r="C203" s="121"/>
      <c r="D203" s="121"/>
      <c r="E203" s="121"/>
      <c r="F203" s="121"/>
      <c r="G203" s="121"/>
      <c r="H203" s="121"/>
      <c r="I203" s="121"/>
      <c r="J203" s="121"/>
      <c r="K203" s="121"/>
      <c r="L203" s="121"/>
    </row>
    <row r="204" spans="2:12">
      <c r="B204" s="120"/>
      <c r="C204" s="121"/>
      <c r="D204" s="121"/>
      <c r="E204" s="121"/>
      <c r="F204" s="121"/>
      <c r="G204" s="121"/>
      <c r="H204" s="121"/>
      <c r="I204" s="121"/>
      <c r="J204" s="121"/>
      <c r="K204" s="121"/>
      <c r="L204" s="121"/>
    </row>
    <row r="205" spans="2:12">
      <c r="B205" s="120"/>
      <c r="C205" s="121"/>
      <c r="D205" s="121"/>
      <c r="E205" s="121"/>
      <c r="F205" s="121"/>
      <c r="G205" s="121"/>
      <c r="H205" s="121"/>
      <c r="I205" s="121"/>
      <c r="J205" s="121"/>
      <c r="K205" s="121"/>
      <c r="L205" s="121"/>
    </row>
    <row r="206" spans="2:12">
      <c r="B206" s="120"/>
      <c r="C206" s="121"/>
      <c r="D206" s="121"/>
      <c r="E206" s="121"/>
      <c r="F206" s="121"/>
      <c r="G206" s="121"/>
      <c r="H206" s="121"/>
      <c r="I206" s="121"/>
      <c r="J206" s="121"/>
      <c r="K206" s="121"/>
      <c r="L206" s="121"/>
    </row>
    <row r="207" spans="2:12">
      <c r="B207" s="120"/>
      <c r="C207" s="121"/>
      <c r="D207" s="121"/>
      <c r="E207" s="121"/>
      <c r="F207" s="121"/>
      <c r="G207" s="121"/>
      <c r="H207" s="121"/>
      <c r="I207" s="121"/>
      <c r="J207" s="121"/>
      <c r="K207" s="121"/>
      <c r="L207" s="121"/>
    </row>
    <row r="208" spans="2:12">
      <c r="B208" s="120"/>
      <c r="C208" s="121"/>
      <c r="D208" s="121"/>
      <c r="E208" s="121"/>
      <c r="F208" s="121"/>
      <c r="G208" s="121"/>
      <c r="H208" s="121"/>
      <c r="I208" s="121"/>
      <c r="J208" s="121"/>
      <c r="K208" s="121"/>
      <c r="L208" s="121"/>
    </row>
    <row r="209" spans="2:12">
      <c r="B209" s="120"/>
      <c r="C209" s="121"/>
      <c r="D209" s="121"/>
      <c r="E209" s="121"/>
      <c r="F209" s="121"/>
      <c r="G209" s="121"/>
      <c r="H209" s="121"/>
      <c r="I209" s="121"/>
      <c r="J209" s="121"/>
      <c r="K209" s="121"/>
      <c r="L209" s="121"/>
    </row>
    <row r="210" spans="2:12">
      <c r="B210" s="120"/>
      <c r="C210" s="121"/>
      <c r="D210" s="121"/>
      <c r="E210" s="121"/>
      <c r="F210" s="121"/>
      <c r="G210" s="121"/>
      <c r="H210" s="121"/>
      <c r="I210" s="121"/>
      <c r="J210" s="121"/>
      <c r="K210" s="121"/>
      <c r="L210" s="121"/>
    </row>
    <row r="211" spans="2:12">
      <c r="B211" s="120"/>
      <c r="C211" s="121"/>
      <c r="D211" s="121"/>
      <c r="E211" s="121"/>
      <c r="F211" s="121"/>
      <c r="G211" s="121"/>
      <c r="H211" s="121"/>
      <c r="I211" s="121"/>
      <c r="J211" s="121"/>
      <c r="K211" s="121"/>
      <c r="L211" s="121"/>
    </row>
    <row r="212" spans="2:12">
      <c r="B212" s="120"/>
      <c r="C212" s="121"/>
      <c r="D212" s="121"/>
      <c r="E212" s="121"/>
      <c r="F212" s="121"/>
      <c r="G212" s="121"/>
      <c r="H212" s="121"/>
      <c r="I212" s="121"/>
      <c r="J212" s="121"/>
      <c r="K212" s="121"/>
      <c r="L212" s="121"/>
    </row>
    <row r="213" spans="2:12">
      <c r="B213" s="120"/>
      <c r="C213" s="121"/>
      <c r="D213" s="121"/>
      <c r="E213" s="121"/>
      <c r="F213" s="121"/>
      <c r="G213" s="121"/>
      <c r="H213" s="121"/>
      <c r="I213" s="121"/>
      <c r="J213" s="121"/>
      <c r="K213" s="121"/>
      <c r="L213" s="121"/>
    </row>
    <row r="214" spans="2:12">
      <c r="B214" s="120"/>
      <c r="C214" s="121"/>
      <c r="D214" s="121"/>
      <c r="E214" s="121"/>
      <c r="F214" s="121"/>
      <c r="G214" s="121"/>
      <c r="H214" s="121"/>
      <c r="I214" s="121"/>
      <c r="J214" s="121"/>
      <c r="K214" s="121"/>
      <c r="L214" s="121"/>
    </row>
    <row r="215" spans="2:12">
      <c r="B215" s="120"/>
      <c r="C215" s="121"/>
      <c r="D215" s="121"/>
      <c r="E215" s="121"/>
      <c r="F215" s="121"/>
      <c r="G215" s="121"/>
      <c r="H215" s="121"/>
      <c r="I215" s="121"/>
      <c r="J215" s="121"/>
      <c r="K215" s="121"/>
      <c r="L215" s="121"/>
    </row>
    <row r="216" spans="2:12">
      <c r="B216" s="120"/>
      <c r="C216" s="121"/>
      <c r="D216" s="121"/>
      <c r="E216" s="121"/>
      <c r="F216" s="121"/>
      <c r="G216" s="121"/>
      <c r="H216" s="121"/>
      <c r="I216" s="121"/>
      <c r="J216" s="121"/>
      <c r="K216" s="121"/>
      <c r="L216" s="121"/>
    </row>
    <row r="217" spans="2:12">
      <c r="B217" s="120"/>
      <c r="C217" s="121"/>
      <c r="D217" s="121"/>
      <c r="E217" s="121"/>
      <c r="F217" s="121"/>
      <c r="G217" s="121"/>
      <c r="H217" s="121"/>
      <c r="I217" s="121"/>
      <c r="J217" s="121"/>
      <c r="K217" s="121"/>
      <c r="L217" s="121"/>
    </row>
    <row r="218" spans="2:12">
      <c r="B218" s="120"/>
      <c r="C218" s="121"/>
      <c r="D218" s="121"/>
      <c r="E218" s="121"/>
      <c r="F218" s="121"/>
      <c r="G218" s="121"/>
      <c r="H218" s="121"/>
      <c r="I218" s="121"/>
      <c r="J218" s="121"/>
      <c r="K218" s="121"/>
      <c r="L218" s="121"/>
    </row>
    <row r="219" spans="2:12">
      <c r="B219" s="120"/>
      <c r="C219" s="121"/>
      <c r="D219" s="121"/>
      <c r="E219" s="121"/>
      <c r="F219" s="121"/>
      <c r="G219" s="121"/>
      <c r="H219" s="121"/>
      <c r="I219" s="121"/>
      <c r="J219" s="121"/>
      <c r="K219" s="121"/>
      <c r="L219" s="121"/>
    </row>
    <row r="220" spans="2:12">
      <c r="B220" s="120"/>
      <c r="C220" s="121"/>
      <c r="D220" s="121"/>
      <c r="E220" s="121"/>
      <c r="F220" s="121"/>
      <c r="G220" s="121"/>
      <c r="H220" s="121"/>
      <c r="I220" s="121"/>
      <c r="J220" s="121"/>
      <c r="K220" s="121"/>
      <c r="L220" s="121"/>
    </row>
    <row r="221" spans="2:12">
      <c r="B221" s="120"/>
      <c r="C221" s="121"/>
      <c r="D221" s="121"/>
      <c r="E221" s="121"/>
      <c r="F221" s="121"/>
      <c r="G221" s="121"/>
      <c r="H221" s="121"/>
      <c r="I221" s="121"/>
      <c r="J221" s="121"/>
      <c r="K221" s="121"/>
      <c r="L221" s="121"/>
    </row>
    <row r="222" spans="2:12">
      <c r="B222" s="120"/>
      <c r="C222" s="121"/>
      <c r="D222" s="121"/>
      <c r="E222" s="121"/>
      <c r="F222" s="121"/>
      <c r="G222" s="121"/>
      <c r="H222" s="121"/>
      <c r="I222" s="121"/>
      <c r="J222" s="121"/>
      <c r="K222" s="121"/>
      <c r="L222" s="121"/>
    </row>
    <row r="223" spans="2:12">
      <c r="B223" s="120"/>
      <c r="C223" s="121"/>
      <c r="D223" s="121"/>
      <c r="E223" s="121"/>
      <c r="F223" s="121"/>
      <c r="G223" s="121"/>
      <c r="H223" s="121"/>
      <c r="I223" s="121"/>
      <c r="J223" s="121"/>
      <c r="K223" s="121"/>
      <c r="L223" s="121"/>
    </row>
    <row r="224" spans="2:12">
      <c r="B224" s="120"/>
      <c r="C224" s="121"/>
      <c r="D224" s="121"/>
      <c r="E224" s="121"/>
      <c r="F224" s="121"/>
      <c r="G224" s="121"/>
      <c r="H224" s="121"/>
      <c r="I224" s="121"/>
      <c r="J224" s="121"/>
      <c r="K224" s="121"/>
      <c r="L224" s="121"/>
    </row>
    <row r="225" spans="2:12">
      <c r="B225" s="120"/>
      <c r="C225" s="121"/>
      <c r="D225" s="121"/>
      <c r="E225" s="121"/>
      <c r="F225" s="121"/>
      <c r="G225" s="121"/>
      <c r="H225" s="121"/>
      <c r="I225" s="121"/>
      <c r="J225" s="121"/>
      <c r="K225" s="121"/>
      <c r="L225" s="121"/>
    </row>
    <row r="226" spans="2:12">
      <c r="B226" s="120"/>
      <c r="C226" s="121"/>
      <c r="D226" s="121"/>
      <c r="E226" s="121"/>
      <c r="F226" s="121"/>
      <c r="G226" s="121"/>
      <c r="H226" s="121"/>
      <c r="I226" s="121"/>
      <c r="J226" s="121"/>
      <c r="K226" s="121"/>
      <c r="L226" s="121"/>
    </row>
    <row r="227" spans="2:12">
      <c r="B227" s="120"/>
      <c r="C227" s="121"/>
      <c r="D227" s="121"/>
      <c r="E227" s="121"/>
      <c r="F227" s="121"/>
      <c r="G227" s="121"/>
      <c r="H227" s="121"/>
      <c r="I227" s="121"/>
      <c r="J227" s="121"/>
      <c r="K227" s="121"/>
      <c r="L227" s="121"/>
    </row>
    <row r="228" spans="2:12">
      <c r="B228" s="120"/>
      <c r="C228" s="121"/>
      <c r="D228" s="121"/>
      <c r="E228" s="121"/>
      <c r="F228" s="121"/>
      <c r="G228" s="121"/>
      <c r="H228" s="121"/>
      <c r="I228" s="121"/>
      <c r="J228" s="121"/>
      <c r="K228" s="121"/>
      <c r="L228" s="121"/>
    </row>
    <row r="229" spans="2:12">
      <c r="B229" s="120"/>
      <c r="C229" s="121"/>
      <c r="D229" s="121"/>
      <c r="E229" s="121"/>
      <c r="F229" s="121"/>
      <c r="G229" s="121"/>
      <c r="H229" s="121"/>
      <c r="I229" s="121"/>
      <c r="J229" s="121"/>
      <c r="K229" s="121"/>
      <c r="L229" s="121"/>
    </row>
    <row r="230" spans="2:12">
      <c r="B230" s="120"/>
      <c r="C230" s="121"/>
      <c r="D230" s="121"/>
      <c r="E230" s="121"/>
      <c r="F230" s="121"/>
      <c r="G230" s="121"/>
      <c r="H230" s="121"/>
      <c r="I230" s="121"/>
      <c r="J230" s="121"/>
      <c r="K230" s="121"/>
      <c r="L230" s="121"/>
    </row>
    <row r="231" spans="2:12">
      <c r="B231" s="120"/>
      <c r="C231" s="121"/>
      <c r="D231" s="121"/>
      <c r="E231" s="121"/>
      <c r="F231" s="121"/>
      <c r="G231" s="121"/>
      <c r="H231" s="121"/>
      <c r="I231" s="121"/>
      <c r="J231" s="121"/>
      <c r="K231" s="121"/>
      <c r="L231" s="121"/>
    </row>
    <row r="232" spans="2:12">
      <c r="B232" s="120"/>
      <c r="C232" s="121"/>
      <c r="D232" s="121"/>
      <c r="E232" s="121"/>
      <c r="F232" s="121"/>
      <c r="G232" s="121"/>
      <c r="H232" s="121"/>
      <c r="I232" s="121"/>
      <c r="J232" s="121"/>
      <c r="K232" s="121"/>
      <c r="L232" s="121"/>
    </row>
    <row r="233" spans="2:12">
      <c r="B233" s="120"/>
      <c r="C233" s="121"/>
      <c r="D233" s="121"/>
      <c r="E233" s="121"/>
      <c r="F233" s="121"/>
      <c r="G233" s="121"/>
      <c r="H233" s="121"/>
      <c r="I233" s="121"/>
      <c r="J233" s="121"/>
      <c r="K233" s="121"/>
      <c r="L233" s="121"/>
    </row>
    <row r="234" spans="2:12">
      <c r="B234" s="120"/>
      <c r="C234" s="121"/>
      <c r="D234" s="121"/>
      <c r="E234" s="121"/>
      <c r="F234" s="121"/>
      <c r="G234" s="121"/>
      <c r="H234" s="121"/>
      <c r="I234" s="121"/>
      <c r="J234" s="121"/>
      <c r="K234" s="121"/>
      <c r="L234" s="121"/>
    </row>
    <row r="235" spans="2:12">
      <c r="B235" s="120"/>
      <c r="C235" s="121"/>
      <c r="D235" s="121"/>
      <c r="E235" s="121"/>
      <c r="F235" s="121"/>
      <c r="G235" s="121"/>
      <c r="H235" s="121"/>
      <c r="I235" s="121"/>
      <c r="J235" s="121"/>
      <c r="K235" s="121"/>
      <c r="L235" s="121"/>
    </row>
    <row r="236" spans="2:12">
      <c r="B236" s="120"/>
      <c r="C236" s="121"/>
      <c r="D236" s="121"/>
      <c r="E236" s="121"/>
      <c r="F236" s="121"/>
      <c r="G236" s="121"/>
      <c r="H236" s="121"/>
      <c r="I236" s="121"/>
      <c r="J236" s="121"/>
      <c r="K236" s="121"/>
      <c r="L236" s="121"/>
    </row>
    <row r="237" spans="2:12">
      <c r="B237" s="120"/>
      <c r="C237" s="121"/>
      <c r="D237" s="121"/>
      <c r="E237" s="121"/>
      <c r="F237" s="121"/>
      <c r="G237" s="121"/>
      <c r="H237" s="121"/>
      <c r="I237" s="121"/>
      <c r="J237" s="121"/>
      <c r="K237" s="121"/>
      <c r="L237" s="121"/>
    </row>
    <row r="238" spans="2:12">
      <c r="B238" s="120"/>
      <c r="C238" s="121"/>
      <c r="D238" s="121"/>
      <c r="E238" s="121"/>
      <c r="F238" s="121"/>
      <c r="G238" s="121"/>
      <c r="H238" s="121"/>
      <c r="I238" s="121"/>
      <c r="J238" s="121"/>
      <c r="K238" s="121"/>
      <c r="L238" s="121"/>
    </row>
    <row r="239" spans="2:12">
      <c r="B239" s="120"/>
      <c r="C239" s="121"/>
      <c r="D239" s="121"/>
      <c r="E239" s="121"/>
      <c r="F239" s="121"/>
      <c r="G239" s="121"/>
      <c r="H239" s="121"/>
      <c r="I239" s="121"/>
      <c r="J239" s="121"/>
      <c r="K239" s="121"/>
      <c r="L239" s="121"/>
    </row>
    <row r="240" spans="2:12">
      <c r="B240" s="120"/>
      <c r="C240" s="121"/>
      <c r="D240" s="121"/>
      <c r="E240" s="121"/>
      <c r="F240" s="121"/>
      <c r="G240" s="121"/>
      <c r="H240" s="121"/>
      <c r="I240" s="121"/>
      <c r="J240" s="121"/>
      <c r="K240" s="121"/>
      <c r="L240" s="121"/>
    </row>
    <row r="241" spans="2:12">
      <c r="B241" s="120"/>
      <c r="C241" s="121"/>
      <c r="D241" s="121"/>
      <c r="E241" s="121"/>
      <c r="F241" s="121"/>
      <c r="G241" s="121"/>
      <c r="H241" s="121"/>
      <c r="I241" s="121"/>
      <c r="J241" s="121"/>
      <c r="K241" s="121"/>
      <c r="L241" s="121"/>
    </row>
    <row r="242" spans="2:12">
      <c r="B242" s="120"/>
      <c r="C242" s="121"/>
      <c r="D242" s="121"/>
      <c r="E242" s="121"/>
      <c r="F242" s="121"/>
      <c r="G242" s="121"/>
      <c r="H242" s="121"/>
      <c r="I242" s="121"/>
      <c r="J242" s="121"/>
      <c r="K242" s="121"/>
      <c r="L242" s="121"/>
    </row>
    <row r="243" spans="2:12">
      <c r="B243" s="120"/>
      <c r="C243" s="121"/>
      <c r="D243" s="121"/>
      <c r="E243" s="121"/>
      <c r="F243" s="121"/>
      <c r="G243" s="121"/>
      <c r="H243" s="121"/>
      <c r="I243" s="121"/>
      <c r="J243" s="121"/>
      <c r="K243" s="121"/>
      <c r="L243" s="121"/>
    </row>
    <row r="244" spans="2:12">
      <c r="B244" s="120"/>
      <c r="C244" s="121"/>
      <c r="D244" s="121"/>
      <c r="E244" s="121"/>
      <c r="F244" s="121"/>
      <c r="G244" s="121"/>
      <c r="H244" s="121"/>
      <c r="I244" s="121"/>
      <c r="J244" s="121"/>
      <c r="K244" s="121"/>
      <c r="L244" s="121"/>
    </row>
    <row r="245" spans="2:12">
      <c r="B245" s="120"/>
      <c r="C245" s="121"/>
      <c r="D245" s="121"/>
      <c r="E245" s="121"/>
      <c r="F245" s="121"/>
      <c r="G245" s="121"/>
      <c r="H245" s="121"/>
      <c r="I245" s="121"/>
      <c r="J245" s="121"/>
      <c r="K245" s="121"/>
      <c r="L245" s="121"/>
    </row>
    <row r="246" spans="2:12">
      <c r="B246" s="120"/>
      <c r="C246" s="121"/>
      <c r="D246" s="121"/>
      <c r="E246" s="121"/>
      <c r="F246" s="121"/>
      <c r="G246" s="121"/>
      <c r="H246" s="121"/>
      <c r="I246" s="121"/>
      <c r="J246" s="121"/>
      <c r="K246" s="121"/>
      <c r="L246" s="121"/>
    </row>
    <row r="247" spans="2:12">
      <c r="B247" s="120"/>
      <c r="C247" s="121"/>
      <c r="D247" s="121"/>
      <c r="E247" s="121"/>
      <c r="F247" s="121"/>
      <c r="G247" s="121"/>
      <c r="H247" s="121"/>
      <c r="I247" s="121"/>
      <c r="J247" s="121"/>
      <c r="K247" s="121"/>
      <c r="L247" s="121"/>
    </row>
    <row r="248" spans="2:12">
      <c r="B248" s="120"/>
      <c r="C248" s="121"/>
      <c r="D248" s="121"/>
      <c r="E248" s="121"/>
      <c r="F248" s="121"/>
      <c r="G248" s="121"/>
      <c r="H248" s="121"/>
      <c r="I248" s="121"/>
      <c r="J248" s="121"/>
      <c r="K248" s="121"/>
      <c r="L248" s="121"/>
    </row>
    <row r="249" spans="2:12">
      <c r="B249" s="120"/>
      <c r="C249" s="121"/>
      <c r="D249" s="121"/>
      <c r="E249" s="121"/>
      <c r="F249" s="121"/>
      <c r="G249" s="121"/>
      <c r="H249" s="121"/>
      <c r="I249" s="121"/>
      <c r="J249" s="121"/>
      <c r="K249" s="121"/>
      <c r="L249" s="121"/>
    </row>
    <row r="250" spans="2:12">
      <c r="B250" s="120"/>
      <c r="C250" s="121"/>
      <c r="D250" s="121"/>
      <c r="E250" s="121"/>
      <c r="F250" s="121"/>
      <c r="G250" s="121"/>
      <c r="H250" s="121"/>
      <c r="I250" s="121"/>
      <c r="J250" s="121"/>
      <c r="K250" s="121"/>
      <c r="L250" s="121"/>
    </row>
    <row r="251" spans="2:12">
      <c r="B251" s="120"/>
      <c r="C251" s="121"/>
      <c r="D251" s="121"/>
      <c r="E251" s="121"/>
      <c r="F251" s="121"/>
      <c r="G251" s="121"/>
      <c r="H251" s="121"/>
      <c r="I251" s="121"/>
      <c r="J251" s="121"/>
      <c r="K251" s="121"/>
      <c r="L251" s="121"/>
    </row>
    <row r="252" spans="2:12">
      <c r="B252" s="120"/>
      <c r="C252" s="121"/>
      <c r="D252" s="121"/>
      <c r="E252" s="121"/>
      <c r="F252" s="121"/>
      <c r="G252" s="121"/>
      <c r="H252" s="121"/>
      <c r="I252" s="121"/>
      <c r="J252" s="121"/>
      <c r="K252" s="121"/>
      <c r="L252" s="121"/>
    </row>
    <row r="253" spans="2:12">
      <c r="B253" s="120"/>
      <c r="C253" s="121"/>
      <c r="D253" s="121"/>
      <c r="E253" s="121"/>
      <c r="F253" s="121"/>
      <c r="G253" s="121"/>
      <c r="H253" s="121"/>
      <c r="I253" s="121"/>
      <c r="J253" s="121"/>
      <c r="K253" s="121"/>
      <c r="L253" s="121"/>
    </row>
    <row r="254" spans="2:12">
      <c r="B254" s="120"/>
      <c r="C254" s="121"/>
      <c r="D254" s="121"/>
      <c r="E254" s="121"/>
      <c r="F254" s="121"/>
      <c r="G254" s="121"/>
      <c r="H254" s="121"/>
      <c r="I254" s="121"/>
      <c r="J254" s="121"/>
      <c r="K254" s="121"/>
      <c r="L254" s="121"/>
    </row>
    <row r="255" spans="2:12">
      <c r="B255" s="120"/>
      <c r="C255" s="121"/>
      <c r="D255" s="121"/>
      <c r="E255" s="121"/>
      <c r="F255" s="121"/>
      <c r="G255" s="121"/>
      <c r="H255" s="121"/>
      <c r="I255" s="121"/>
      <c r="J255" s="121"/>
      <c r="K255" s="121"/>
      <c r="L255" s="121"/>
    </row>
    <row r="256" spans="2:12">
      <c r="B256" s="120"/>
      <c r="C256" s="121"/>
      <c r="D256" s="121"/>
      <c r="E256" s="121"/>
      <c r="F256" s="121"/>
      <c r="G256" s="121"/>
      <c r="H256" s="121"/>
      <c r="I256" s="121"/>
      <c r="J256" s="121"/>
      <c r="K256" s="121"/>
      <c r="L256" s="121"/>
    </row>
    <row r="257" spans="2:12">
      <c r="B257" s="120"/>
      <c r="C257" s="121"/>
      <c r="D257" s="121"/>
      <c r="E257" s="121"/>
      <c r="F257" s="121"/>
      <c r="G257" s="121"/>
      <c r="H257" s="121"/>
      <c r="I257" s="121"/>
      <c r="J257" s="121"/>
      <c r="K257" s="121"/>
      <c r="L257" s="121"/>
    </row>
    <row r="258" spans="2:12">
      <c r="B258" s="120"/>
      <c r="C258" s="121"/>
      <c r="D258" s="121"/>
      <c r="E258" s="121"/>
      <c r="F258" s="121"/>
      <c r="G258" s="121"/>
      <c r="H258" s="121"/>
      <c r="I258" s="121"/>
      <c r="J258" s="121"/>
      <c r="K258" s="121"/>
      <c r="L258" s="121"/>
    </row>
    <row r="259" spans="2:12">
      <c r="B259" s="120"/>
      <c r="C259" s="121"/>
      <c r="D259" s="121"/>
      <c r="E259" s="121"/>
      <c r="F259" s="121"/>
      <c r="G259" s="121"/>
      <c r="H259" s="121"/>
      <c r="I259" s="121"/>
      <c r="J259" s="121"/>
      <c r="K259" s="121"/>
      <c r="L259" s="121"/>
    </row>
    <row r="260" spans="2:12">
      <c r="B260" s="120"/>
      <c r="C260" s="121"/>
      <c r="D260" s="121"/>
      <c r="E260" s="121"/>
      <c r="F260" s="121"/>
      <c r="G260" s="121"/>
      <c r="H260" s="121"/>
      <c r="I260" s="121"/>
      <c r="J260" s="121"/>
      <c r="K260" s="121"/>
      <c r="L260" s="121"/>
    </row>
    <row r="261" spans="2:12">
      <c r="B261" s="120"/>
      <c r="C261" s="121"/>
      <c r="D261" s="121"/>
      <c r="E261" s="121"/>
      <c r="F261" s="121"/>
      <c r="G261" s="121"/>
      <c r="H261" s="121"/>
      <c r="I261" s="121"/>
      <c r="J261" s="121"/>
      <c r="K261" s="121"/>
      <c r="L261" s="121"/>
    </row>
    <row r="262" spans="2:12">
      <c r="B262" s="120"/>
      <c r="C262" s="121"/>
      <c r="D262" s="121"/>
      <c r="E262" s="121"/>
      <c r="F262" s="121"/>
      <c r="G262" s="121"/>
      <c r="H262" s="121"/>
      <c r="I262" s="121"/>
      <c r="J262" s="121"/>
      <c r="K262" s="121"/>
      <c r="L262" s="121"/>
    </row>
    <row r="263" spans="2:12">
      <c r="B263" s="120"/>
      <c r="C263" s="121"/>
      <c r="D263" s="121"/>
      <c r="E263" s="121"/>
      <c r="F263" s="121"/>
      <c r="G263" s="121"/>
      <c r="H263" s="121"/>
      <c r="I263" s="121"/>
      <c r="J263" s="121"/>
      <c r="K263" s="121"/>
      <c r="L263" s="121"/>
    </row>
    <row r="264" spans="2:12">
      <c r="B264" s="120"/>
      <c r="C264" s="121"/>
      <c r="D264" s="121"/>
      <c r="E264" s="121"/>
      <c r="F264" s="121"/>
      <c r="G264" s="121"/>
      <c r="H264" s="121"/>
      <c r="I264" s="121"/>
      <c r="J264" s="121"/>
      <c r="K264" s="121"/>
      <c r="L264" s="121"/>
    </row>
    <row r="265" spans="2:12">
      <c r="B265" s="120"/>
      <c r="C265" s="121"/>
      <c r="D265" s="121"/>
      <c r="E265" s="121"/>
      <c r="F265" s="121"/>
      <c r="G265" s="121"/>
      <c r="H265" s="121"/>
      <c r="I265" s="121"/>
      <c r="J265" s="121"/>
      <c r="K265" s="121"/>
      <c r="L265" s="121"/>
    </row>
    <row r="266" spans="2:12">
      <c r="B266" s="120"/>
      <c r="C266" s="121"/>
      <c r="D266" s="121"/>
      <c r="E266" s="121"/>
      <c r="F266" s="121"/>
      <c r="G266" s="121"/>
      <c r="H266" s="121"/>
      <c r="I266" s="121"/>
      <c r="J266" s="121"/>
      <c r="K266" s="121"/>
      <c r="L266" s="121"/>
    </row>
    <row r="267" spans="2:12">
      <c r="B267" s="120"/>
      <c r="C267" s="121"/>
      <c r="D267" s="121"/>
      <c r="E267" s="121"/>
      <c r="F267" s="121"/>
      <c r="G267" s="121"/>
      <c r="H267" s="121"/>
      <c r="I267" s="121"/>
      <c r="J267" s="121"/>
      <c r="K267" s="121"/>
      <c r="L267" s="121"/>
    </row>
    <row r="268" spans="2:12">
      <c r="B268" s="120"/>
      <c r="C268" s="121"/>
      <c r="D268" s="121"/>
      <c r="E268" s="121"/>
      <c r="F268" s="121"/>
      <c r="G268" s="121"/>
      <c r="H268" s="121"/>
      <c r="I268" s="121"/>
      <c r="J268" s="121"/>
      <c r="K268" s="121"/>
      <c r="L268" s="121"/>
    </row>
    <row r="269" spans="2:12">
      <c r="B269" s="120"/>
      <c r="C269" s="121"/>
      <c r="D269" s="121"/>
      <c r="E269" s="121"/>
      <c r="F269" s="121"/>
      <c r="G269" s="121"/>
      <c r="H269" s="121"/>
      <c r="I269" s="121"/>
      <c r="J269" s="121"/>
      <c r="K269" s="121"/>
      <c r="L269" s="121"/>
    </row>
    <row r="270" spans="2:12">
      <c r="B270" s="120"/>
      <c r="C270" s="121"/>
      <c r="D270" s="121"/>
      <c r="E270" s="121"/>
      <c r="F270" s="121"/>
      <c r="G270" s="121"/>
      <c r="H270" s="121"/>
      <c r="I270" s="121"/>
      <c r="J270" s="121"/>
      <c r="K270" s="121"/>
      <c r="L270" s="121"/>
    </row>
    <row r="271" spans="2:12">
      <c r="B271" s="120"/>
      <c r="C271" s="121"/>
      <c r="D271" s="121"/>
      <c r="E271" s="121"/>
      <c r="F271" s="121"/>
      <c r="G271" s="121"/>
      <c r="H271" s="121"/>
      <c r="I271" s="121"/>
      <c r="J271" s="121"/>
      <c r="K271" s="121"/>
      <c r="L271" s="121"/>
    </row>
    <row r="272" spans="2:12">
      <c r="B272" s="120"/>
      <c r="C272" s="121"/>
      <c r="D272" s="121"/>
      <c r="E272" s="121"/>
      <c r="F272" s="121"/>
      <c r="G272" s="121"/>
      <c r="H272" s="121"/>
      <c r="I272" s="121"/>
      <c r="J272" s="121"/>
      <c r="K272" s="121"/>
      <c r="L272" s="121"/>
    </row>
    <row r="273" spans="2:12">
      <c r="B273" s="120"/>
      <c r="C273" s="121"/>
      <c r="D273" s="121"/>
      <c r="E273" s="121"/>
      <c r="F273" s="121"/>
      <c r="G273" s="121"/>
      <c r="H273" s="121"/>
      <c r="I273" s="121"/>
      <c r="J273" s="121"/>
      <c r="K273" s="121"/>
      <c r="L273" s="121"/>
    </row>
    <row r="274" spans="2:12">
      <c r="B274" s="120"/>
      <c r="C274" s="121"/>
      <c r="D274" s="121"/>
      <c r="E274" s="121"/>
      <c r="F274" s="121"/>
      <c r="G274" s="121"/>
      <c r="H274" s="121"/>
      <c r="I274" s="121"/>
      <c r="J274" s="121"/>
      <c r="K274" s="121"/>
      <c r="L274" s="121"/>
    </row>
    <row r="275" spans="2:12">
      <c r="B275" s="120"/>
      <c r="C275" s="121"/>
      <c r="D275" s="121"/>
      <c r="E275" s="121"/>
      <c r="F275" s="121"/>
      <c r="G275" s="121"/>
      <c r="H275" s="121"/>
      <c r="I275" s="121"/>
      <c r="J275" s="121"/>
      <c r="K275" s="121"/>
      <c r="L275" s="121"/>
    </row>
    <row r="276" spans="2:12">
      <c r="B276" s="120"/>
      <c r="C276" s="121"/>
      <c r="D276" s="121"/>
      <c r="E276" s="121"/>
      <c r="F276" s="121"/>
      <c r="G276" s="121"/>
      <c r="H276" s="121"/>
      <c r="I276" s="121"/>
      <c r="J276" s="121"/>
      <c r="K276" s="121"/>
      <c r="L276" s="121"/>
    </row>
    <row r="277" spans="2:12">
      <c r="B277" s="120"/>
      <c r="C277" s="121"/>
      <c r="D277" s="121"/>
      <c r="E277" s="121"/>
      <c r="F277" s="121"/>
      <c r="G277" s="121"/>
      <c r="H277" s="121"/>
      <c r="I277" s="121"/>
      <c r="J277" s="121"/>
      <c r="K277" s="121"/>
      <c r="L277" s="121"/>
    </row>
    <row r="278" spans="2:12">
      <c r="B278" s="120"/>
      <c r="C278" s="121"/>
      <c r="D278" s="121"/>
      <c r="E278" s="121"/>
      <c r="F278" s="121"/>
      <c r="G278" s="121"/>
      <c r="H278" s="121"/>
      <c r="I278" s="121"/>
      <c r="J278" s="121"/>
      <c r="K278" s="121"/>
      <c r="L278" s="121"/>
    </row>
    <row r="279" spans="2:12">
      <c r="B279" s="120"/>
      <c r="C279" s="121"/>
      <c r="D279" s="121"/>
      <c r="E279" s="121"/>
      <c r="F279" s="121"/>
      <c r="G279" s="121"/>
      <c r="H279" s="121"/>
      <c r="I279" s="121"/>
      <c r="J279" s="121"/>
      <c r="K279" s="121"/>
      <c r="L279" s="121"/>
    </row>
    <row r="280" spans="2:12">
      <c r="B280" s="120"/>
      <c r="C280" s="121"/>
      <c r="D280" s="121"/>
      <c r="E280" s="121"/>
      <c r="F280" s="121"/>
      <c r="G280" s="121"/>
      <c r="H280" s="121"/>
      <c r="I280" s="121"/>
      <c r="J280" s="121"/>
      <c r="K280" s="121"/>
      <c r="L280" s="121"/>
    </row>
    <row r="281" spans="2:12">
      <c r="B281" s="120"/>
      <c r="C281" s="121"/>
      <c r="D281" s="121"/>
      <c r="E281" s="121"/>
      <c r="F281" s="121"/>
      <c r="G281" s="121"/>
      <c r="H281" s="121"/>
      <c r="I281" s="121"/>
      <c r="J281" s="121"/>
      <c r="K281" s="121"/>
      <c r="L281" s="121"/>
    </row>
    <row r="282" spans="2:12">
      <c r="B282" s="120"/>
      <c r="C282" s="121"/>
      <c r="D282" s="121"/>
      <c r="E282" s="121"/>
      <c r="F282" s="121"/>
      <c r="G282" s="121"/>
      <c r="H282" s="121"/>
      <c r="I282" s="121"/>
      <c r="J282" s="121"/>
      <c r="K282" s="121"/>
      <c r="L282" s="121"/>
    </row>
    <row r="283" spans="2:12">
      <c r="B283" s="120"/>
      <c r="C283" s="121"/>
      <c r="D283" s="121"/>
      <c r="E283" s="121"/>
      <c r="F283" s="121"/>
      <c r="G283" s="121"/>
      <c r="H283" s="121"/>
      <c r="I283" s="121"/>
      <c r="J283" s="121"/>
      <c r="K283" s="121"/>
      <c r="L283" s="121"/>
    </row>
    <row r="284" spans="2:12">
      <c r="B284" s="120"/>
      <c r="C284" s="121"/>
      <c r="D284" s="121"/>
      <c r="E284" s="121"/>
      <c r="F284" s="121"/>
      <c r="G284" s="121"/>
      <c r="H284" s="121"/>
      <c r="I284" s="121"/>
      <c r="J284" s="121"/>
      <c r="K284" s="121"/>
      <c r="L284" s="121"/>
    </row>
    <row r="285" spans="2:12">
      <c r="B285" s="120"/>
      <c r="C285" s="121"/>
      <c r="D285" s="121"/>
      <c r="E285" s="121"/>
      <c r="F285" s="121"/>
      <c r="G285" s="121"/>
      <c r="H285" s="121"/>
      <c r="I285" s="121"/>
      <c r="J285" s="121"/>
      <c r="K285" s="121"/>
      <c r="L285" s="121"/>
    </row>
    <row r="286" spans="2:12">
      <c r="B286" s="120"/>
      <c r="C286" s="121"/>
      <c r="D286" s="121"/>
      <c r="E286" s="121"/>
      <c r="F286" s="121"/>
      <c r="G286" s="121"/>
      <c r="H286" s="121"/>
      <c r="I286" s="121"/>
      <c r="J286" s="121"/>
      <c r="K286" s="121"/>
      <c r="L286" s="121"/>
    </row>
    <row r="287" spans="2:12">
      <c r="B287" s="120"/>
      <c r="C287" s="121"/>
      <c r="D287" s="121"/>
      <c r="E287" s="121"/>
      <c r="F287" s="121"/>
      <c r="G287" s="121"/>
      <c r="H287" s="121"/>
      <c r="I287" s="121"/>
      <c r="J287" s="121"/>
      <c r="K287" s="121"/>
      <c r="L287" s="121"/>
    </row>
    <row r="288" spans="2:12">
      <c r="B288" s="120"/>
      <c r="C288" s="121"/>
      <c r="D288" s="121"/>
      <c r="E288" s="121"/>
      <c r="F288" s="121"/>
      <c r="G288" s="121"/>
      <c r="H288" s="121"/>
      <c r="I288" s="121"/>
      <c r="J288" s="121"/>
      <c r="K288" s="121"/>
      <c r="L288" s="121"/>
    </row>
    <row r="289" spans="2:12">
      <c r="B289" s="120"/>
      <c r="C289" s="121"/>
      <c r="D289" s="121"/>
      <c r="E289" s="121"/>
      <c r="F289" s="121"/>
      <c r="G289" s="121"/>
      <c r="H289" s="121"/>
      <c r="I289" s="121"/>
      <c r="J289" s="121"/>
      <c r="K289" s="121"/>
      <c r="L289" s="121"/>
    </row>
    <row r="290" spans="2:12">
      <c r="B290" s="120"/>
      <c r="C290" s="121"/>
      <c r="D290" s="121"/>
      <c r="E290" s="121"/>
      <c r="F290" s="121"/>
      <c r="G290" s="121"/>
      <c r="H290" s="121"/>
      <c r="I290" s="121"/>
      <c r="J290" s="121"/>
      <c r="K290" s="121"/>
      <c r="L290" s="121"/>
    </row>
    <row r="291" spans="2:12">
      <c r="B291" s="120"/>
      <c r="C291" s="121"/>
      <c r="D291" s="121"/>
      <c r="E291" s="121"/>
      <c r="F291" s="121"/>
      <c r="G291" s="121"/>
      <c r="H291" s="121"/>
      <c r="I291" s="121"/>
      <c r="J291" s="121"/>
      <c r="K291" s="121"/>
      <c r="L291" s="121"/>
    </row>
    <row r="292" spans="2:12">
      <c r="B292" s="120"/>
      <c r="C292" s="121"/>
      <c r="D292" s="121"/>
      <c r="E292" s="121"/>
      <c r="F292" s="121"/>
      <c r="G292" s="121"/>
      <c r="H292" s="121"/>
      <c r="I292" s="121"/>
      <c r="J292" s="121"/>
      <c r="K292" s="121"/>
      <c r="L292" s="121"/>
    </row>
    <row r="293" spans="2:12">
      <c r="B293" s="120"/>
      <c r="C293" s="121"/>
      <c r="D293" s="121"/>
      <c r="E293" s="121"/>
      <c r="F293" s="121"/>
      <c r="G293" s="121"/>
      <c r="H293" s="121"/>
      <c r="I293" s="121"/>
      <c r="J293" s="121"/>
      <c r="K293" s="121"/>
      <c r="L293" s="121"/>
    </row>
    <row r="294" spans="2:12">
      <c r="B294" s="120"/>
      <c r="C294" s="121"/>
      <c r="D294" s="121"/>
      <c r="E294" s="121"/>
      <c r="F294" s="121"/>
      <c r="G294" s="121"/>
      <c r="H294" s="121"/>
      <c r="I294" s="121"/>
      <c r="J294" s="121"/>
      <c r="K294" s="121"/>
      <c r="L294" s="121"/>
    </row>
    <row r="295" spans="2:12">
      <c r="B295" s="120"/>
      <c r="C295" s="121"/>
      <c r="D295" s="121"/>
      <c r="E295" s="121"/>
      <c r="F295" s="121"/>
      <c r="G295" s="121"/>
      <c r="H295" s="121"/>
      <c r="I295" s="121"/>
      <c r="J295" s="121"/>
      <c r="K295" s="121"/>
      <c r="L295" s="121"/>
    </row>
    <row r="296" spans="2:12">
      <c r="B296" s="120"/>
      <c r="C296" s="121"/>
      <c r="D296" s="121"/>
      <c r="E296" s="121"/>
      <c r="F296" s="121"/>
      <c r="G296" s="121"/>
      <c r="H296" s="121"/>
      <c r="I296" s="121"/>
      <c r="J296" s="121"/>
      <c r="K296" s="121"/>
      <c r="L296" s="121"/>
    </row>
    <row r="297" spans="2:12">
      <c r="B297" s="120"/>
      <c r="C297" s="121"/>
      <c r="D297" s="121"/>
      <c r="E297" s="121"/>
      <c r="F297" s="121"/>
      <c r="G297" s="121"/>
      <c r="H297" s="121"/>
      <c r="I297" s="121"/>
      <c r="J297" s="121"/>
      <c r="K297" s="121"/>
      <c r="L297" s="121"/>
    </row>
    <row r="298" spans="2:12">
      <c r="B298" s="120"/>
      <c r="C298" s="121"/>
      <c r="D298" s="121"/>
      <c r="E298" s="121"/>
      <c r="F298" s="121"/>
      <c r="G298" s="121"/>
      <c r="H298" s="121"/>
      <c r="I298" s="121"/>
      <c r="J298" s="121"/>
      <c r="K298" s="121"/>
      <c r="L298" s="121"/>
    </row>
    <row r="299" spans="2:12">
      <c r="B299" s="120"/>
      <c r="C299" s="121"/>
      <c r="D299" s="121"/>
      <c r="E299" s="121"/>
      <c r="F299" s="121"/>
      <c r="G299" s="121"/>
      <c r="H299" s="121"/>
      <c r="I299" s="121"/>
      <c r="J299" s="121"/>
      <c r="K299" s="121"/>
      <c r="L299" s="121"/>
    </row>
    <row r="300" spans="2:12">
      <c r="B300" s="120"/>
      <c r="C300" s="121"/>
      <c r="D300" s="121"/>
      <c r="E300" s="121"/>
      <c r="F300" s="121"/>
      <c r="G300" s="121"/>
      <c r="H300" s="121"/>
      <c r="I300" s="121"/>
      <c r="J300" s="121"/>
      <c r="K300" s="121"/>
      <c r="L300" s="121"/>
    </row>
    <row r="301" spans="2:12">
      <c r="B301" s="120"/>
      <c r="C301" s="121"/>
      <c r="D301" s="121"/>
      <c r="E301" s="121"/>
      <c r="F301" s="121"/>
      <c r="G301" s="121"/>
      <c r="H301" s="121"/>
      <c r="I301" s="121"/>
      <c r="J301" s="121"/>
      <c r="K301" s="121"/>
      <c r="L301" s="121"/>
    </row>
    <row r="302" spans="2:12">
      <c r="B302" s="120"/>
      <c r="C302" s="121"/>
      <c r="D302" s="121"/>
      <c r="E302" s="121"/>
      <c r="F302" s="121"/>
      <c r="G302" s="121"/>
      <c r="H302" s="121"/>
      <c r="I302" s="121"/>
      <c r="J302" s="121"/>
      <c r="K302" s="121"/>
      <c r="L302" s="121"/>
    </row>
    <row r="303" spans="2:12">
      <c r="B303" s="120"/>
      <c r="C303" s="121"/>
      <c r="D303" s="121"/>
      <c r="E303" s="121"/>
      <c r="F303" s="121"/>
      <c r="G303" s="121"/>
      <c r="H303" s="121"/>
      <c r="I303" s="121"/>
      <c r="J303" s="121"/>
      <c r="K303" s="121"/>
      <c r="L303" s="121"/>
    </row>
    <row r="304" spans="2:12">
      <c r="B304" s="120"/>
      <c r="C304" s="121"/>
      <c r="D304" s="121"/>
      <c r="E304" s="121"/>
      <c r="F304" s="121"/>
      <c r="G304" s="121"/>
      <c r="H304" s="121"/>
      <c r="I304" s="121"/>
      <c r="J304" s="121"/>
      <c r="K304" s="121"/>
      <c r="L304" s="121"/>
    </row>
    <row r="305" spans="2:12">
      <c r="B305" s="120"/>
      <c r="C305" s="121"/>
      <c r="D305" s="121"/>
      <c r="E305" s="121"/>
      <c r="F305" s="121"/>
      <c r="G305" s="121"/>
      <c r="H305" s="121"/>
      <c r="I305" s="121"/>
      <c r="J305" s="121"/>
      <c r="K305" s="121"/>
      <c r="L305" s="121"/>
    </row>
    <row r="306" spans="2:12">
      <c r="B306" s="120"/>
      <c r="C306" s="121"/>
      <c r="D306" s="121"/>
      <c r="E306" s="121"/>
      <c r="F306" s="121"/>
      <c r="G306" s="121"/>
      <c r="H306" s="121"/>
      <c r="I306" s="121"/>
      <c r="J306" s="121"/>
      <c r="K306" s="121"/>
      <c r="L306" s="121"/>
    </row>
    <row r="307" spans="2:12">
      <c r="B307" s="120"/>
      <c r="C307" s="121"/>
      <c r="D307" s="121"/>
      <c r="E307" s="121"/>
      <c r="F307" s="121"/>
      <c r="G307" s="121"/>
      <c r="H307" s="121"/>
      <c r="I307" s="121"/>
      <c r="J307" s="121"/>
      <c r="K307" s="121"/>
      <c r="L307" s="121"/>
    </row>
    <row r="308" spans="2:12">
      <c r="B308" s="120"/>
      <c r="C308" s="121"/>
      <c r="D308" s="121"/>
      <c r="E308" s="121"/>
      <c r="F308" s="121"/>
      <c r="G308" s="121"/>
      <c r="H308" s="121"/>
      <c r="I308" s="121"/>
      <c r="J308" s="121"/>
      <c r="K308" s="121"/>
      <c r="L308" s="121"/>
    </row>
    <row r="309" spans="2:12">
      <c r="B309" s="120"/>
      <c r="C309" s="121"/>
      <c r="D309" s="121"/>
      <c r="E309" s="121"/>
      <c r="F309" s="121"/>
      <c r="G309" s="121"/>
      <c r="H309" s="121"/>
      <c r="I309" s="121"/>
      <c r="J309" s="121"/>
      <c r="K309" s="121"/>
      <c r="L309" s="121"/>
    </row>
    <row r="310" spans="2:12">
      <c r="B310" s="120"/>
      <c r="C310" s="121"/>
      <c r="D310" s="121"/>
      <c r="E310" s="121"/>
      <c r="F310" s="121"/>
      <c r="G310" s="121"/>
      <c r="H310" s="121"/>
      <c r="I310" s="121"/>
      <c r="J310" s="121"/>
      <c r="K310" s="121"/>
      <c r="L310" s="121"/>
    </row>
    <row r="311" spans="2:12">
      <c r="B311" s="120"/>
      <c r="C311" s="121"/>
      <c r="D311" s="121"/>
      <c r="E311" s="121"/>
      <c r="F311" s="121"/>
      <c r="G311" s="121"/>
      <c r="H311" s="121"/>
      <c r="I311" s="121"/>
      <c r="J311" s="121"/>
      <c r="K311" s="121"/>
      <c r="L311" s="121"/>
    </row>
    <row r="312" spans="2:12">
      <c r="B312" s="120"/>
      <c r="C312" s="121"/>
      <c r="D312" s="121"/>
      <c r="E312" s="121"/>
      <c r="F312" s="121"/>
      <c r="G312" s="121"/>
      <c r="H312" s="121"/>
      <c r="I312" s="121"/>
      <c r="J312" s="121"/>
      <c r="K312" s="121"/>
      <c r="L312" s="121"/>
    </row>
    <row r="313" spans="2:12">
      <c r="B313" s="120"/>
      <c r="C313" s="121"/>
      <c r="D313" s="121"/>
      <c r="E313" s="121"/>
      <c r="F313" s="121"/>
      <c r="G313" s="121"/>
      <c r="H313" s="121"/>
      <c r="I313" s="121"/>
      <c r="J313" s="121"/>
      <c r="K313" s="121"/>
      <c r="L313" s="121"/>
    </row>
    <row r="314" spans="2:12">
      <c r="B314" s="120"/>
      <c r="C314" s="121"/>
      <c r="D314" s="121"/>
      <c r="E314" s="121"/>
      <c r="F314" s="121"/>
      <c r="G314" s="121"/>
      <c r="H314" s="121"/>
      <c r="I314" s="121"/>
      <c r="J314" s="121"/>
      <c r="K314" s="121"/>
      <c r="L314" s="121"/>
    </row>
    <row r="315" spans="2:12">
      <c r="B315" s="120"/>
      <c r="C315" s="121"/>
      <c r="D315" s="121"/>
      <c r="E315" s="121"/>
      <c r="F315" s="121"/>
      <c r="G315" s="121"/>
      <c r="H315" s="121"/>
      <c r="I315" s="121"/>
      <c r="J315" s="121"/>
      <c r="K315" s="121"/>
      <c r="L315" s="121"/>
    </row>
    <row r="316" spans="2:12">
      <c r="B316" s="120"/>
      <c r="C316" s="121"/>
      <c r="D316" s="121"/>
      <c r="E316" s="121"/>
      <c r="F316" s="121"/>
      <c r="G316" s="121"/>
      <c r="H316" s="121"/>
      <c r="I316" s="121"/>
      <c r="J316" s="121"/>
      <c r="K316" s="121"/>
      <c r="L316" s="121"/>
    </row>
    <row r="317" spans="2:12">
      <c r="B317" s="120"/>
      <c r="C317" s="121"/>
      <c r="D317" s="121"/>
      <c r="E317" s="121"/>
      <c r="F317" s="121"/>
      <c r="G317" s="121"/>
      <c r="H317" s="121"/>
      <c r="I317" s="121"/>
      <c r="J317" s="121"/>
      <c r="K317" s="121"/>
      <c r="L317" s="121"/>
    </row>
    <row r="318" spans="2:12">
      <c r="B318" s="120"/>
      <c r="C318" s="121"/>
      <c r="D318" s="121"/>
      <c r="E318" s="121"/>
      <c r="F318" s="121"/>
      <c r="G318" s="121"/>
      <c r="H318" s="121"/>
      <c r="I318" s="121"/>
      <c r="J318" s="121"/>
      <c r="K318" s="121"/>
      <c r="L318" s="121"/>
    </row>
    <row r="319" spans="2:12">
      <c r="B319" s="120"/>
      <c r="C319" s="121"/>
      <c r="D319" s="121"/>
      <c r="E319" s="121"/>
      <c r="F319" s="121"/>
      <c r="G319" s="121"/>
      <c r="H319" s="121"/>
      <c r="I319" s="121"/>
      <c r="J319" s="121"/>
      <c r="K319" s="121"/>
      <c r="L319" s="121"/>
    </row>
    <row r="320" spans="2:12">
      <c r="B320" s="120"/>
      <c r="C320" s="121"/>
      <c r="D320" s="121"/>
      <c r="E320" s="121"/>
      <c r="F320" s="121"/>
      <c r="G320" s="121"/>
      <c r="H320" s="121"/>
      <c r="I320" s="121"/>
      <c r="J320" s="121"/>
      <c r="K320" s="121"/>
      <c r="L320" s="121"/>
    </row>
    <row r="321" spans="2:12">
      <c r="B321" s="120"/>
      <c r="C321" s="121"/>
      <c r="D321" s="121"/>
      <c r="E321" s="121"/>
      <c r="F321" s="121"/>
      <c r="G321" s="121"/>
      <c r="H321" s="121"/>
      <c r="I321" s="121"/>
      <c r="J321" s="121"/>
      <c r="K321" s="121"/>
      <c r="L321" s="121"/>
    </row>
    <row r="322" spans="2:12">
      <c r="B322" s="120"/>
      <c r="C322" s="121"/>
      <c r="D322" s="121"/>
      <c r="E322" s="121"/>
      <c r="F322" s="121"/>
      <c r="G322" s="121"/>
      <c r="H322" s="121"/>
      <c r="I322" s="121"/>
      <c r="J322" s="121"/>
      <c r="K322" s="121"/>
      <c r="L322" s="121"/>
    </row>
    <row r="323" spans="2:12">
      <c r="B323" s="120"/>
      <c r="C323" s="121"/>
      <c r="D323" s="121"/>
      <c r="E323" s="121"/>
      <c r="F323" s="121"/>
      <c r="G323" s="121"/>
      <c r="H323" s="121"/>
      <c r="I323" s="121"/>
      <c r="J323" s="121"/>
      <c r="K323" s="121"/>
      <c r="L323" s="121"/>
    </row>
    <row r="324" spans="2:12">
      <c r="B324" s="120"/>
      <c r="C324" s="121"/>
      <c r="D324" s="121"/>
      <c r="E324" s="121"/>
      <c r="F324" s="121"/>
      <c r="G324" s="121"/>
      <c r="H324" s="121"/>
      <c r="I324" s="121"/>
      <c r="J324" s="121"/>
      <c r="K324" s="121"/>
      <c r="L324" s="121"/>
    </row>
    <row r="325" spans="2:12">
      <c r="B325" s="120"/>
      <c r="C325" s="121"/>
      <c r="D325" s="121"/>
      <c r="E325" s="121"/>
      <c r="F325" s="121"/>
      <c r="G325" s="121"/>
      <c r="H325" s="121"/>
      <c r="I325" s="121"/>
      <c r="J325" s="121"/>
      <c r="K325" s="121"/>
      <c r="L325" s="121"/>
    </row>
    <row r="326" spans="2:12">
      <c r="B326" s="120"/>
      <c r="C326" s="121"/>
      <c r="D326" s="121"/>
      <c r="E326" s="121"/>
      <c r="F326" s="121"/>
      <c r="G326" s="121"/>
      <c r="H326" s="121"/>
      <c r="I326" s="121"/>
      <c r="J326" s="121"/>
      <c r="K326" s="121"/>
      <c r="L326" s="121"/>
    </row>
    <row r="327" spans="2:12">
      <c r="B327" s="120"/>
      <c r="C327" s="121"/>
      <c r="D327" s="121"/>
      <c r="E327" s="121"/>
      <c r="F327" s="121"/>
      <c r="G327" s="121"/>
      <c r="H327" s="121"/>
      <c r="I327" s="121"/>
      <c r="J327" s="121"/>
      <c r="K327" s="121"/>
      <c r="L327" s="121"/>
    </row>
    <row r="328" spans="2:12">
      <c r="B328" s="120"/>
      <c r="C328" s="121"/>
      <c r="D328" s="121"/>
      <c r="E328" s="121"/>
      <c r="F328" s="121"/>
      <c r="G328" s="121"/>
      <c r="H328" s="121"/>
      <c r="I328" s="121"/>
      <c r="J328" s="121"/>
      <c r="K328" s="121"/>
      <c r="L328" s="121"/>
    </row>
    <row r="329" spans="2:12">
      <c r="B329" s="120"/>
      <c r="C329" s="121"/>
      <c r="D329" s="121"/>
      <c r="E329" s="121"/>
      <c r="F329" s="121"/>
      <c r="G329" s="121"/>
      <c r="H329" s="121"/>
      <c r="I329" s="121"/>
      <c r="J329" s="121"/>
      <c r="K329" s="121"/>
      <c r="L329" s="121"/>
    </row>
    <row r="330" spans="2:12">
      <c r="B330" s="120"/>
      <c r="C330" s="121"/>
      <c r="D330" s="121"/>
      <c r="E330" s="121"/>
      <c r="F330" s="121"/>
      <c r="G330" s="121"/>
      <c r="H330" s="121"/>
      <c r="I330" s="121"/>
      <c r="J330" s="121"/>
      <c r="K330" s="121"/>
      <c r="L330" s="121"/>
    </row>
    <row r="331" spans="2:12">
      <c r="B331" s="120"/>
      <c r="C331" s="121"/>
      <c r="D331" s="121"/>
      <c r="E331" s="121"/>
      <c r="F331" s="121"/>
      <c r="G331" s="121"/>
      <c r="H331" s="121"/>
      <c r="I331" s="121"/>
      <c r="J331" s="121"/>
      <c r="K331" s="121"/>
      <c r="L331" s="121"/>
    </row>
    <row r="332" spans="2:12">
      <c r="B332" s="120"/>
      <c r="C332" s="121"/>
      <c r="D332" s="121"/>
      <c r="E332" s="121"/>
      <c r="F332" s="121"/>
      <c r="G332" s="121"/>
      <c r="H332" s="121"/>
      <c r="I332" s="121"/>
      <c r="J332" s="121"/>
      <c r="K332" s="121"/>
      <c r="L332" s="121"/>
    </row>
    <row r="333" spans="2:12">
      <c r="B333" s="120"/>
      <c r="C333" s="121"/>
      <c r="D333" s="121"/>
      <c r="E333" s="121"/>
      <c r="F333" s="121"/>
      <c r="G333" s="121"/>
      <c r="H333" s="121"/>
      <c r="I333" s="121"/>
      <c r="J333" s="121"/>
      <c r="K333" s="121"/>
      <c r="L333" s="121"/>
    </row>
    <row r="334" spans="2:12">
      <c r="B334" s="120"/>
      <c r="C334" s="121"/>
      <c r="D334" s="121"/>
      <c r="E334" s="121"/>
      <c r="F334" s="121"/>
      <c r="G334" s="121"/>
      <c r="H334" s="121"/>
      <c r="I334" s="121"/>
      <c r="J334" s="121"/>
      <c r="K334" s="121"/>
      <c r="L334" s="121"/>
    </row>
    <row r="335" spans="2:12">
      <c r="B335" s="120"/>
      <c r="C335" s="121"/>
      <c r="D335" s="121"/>
      <c r="E335" s="121"/>
      <c r="F335" s="121"/>
      <c r="G335" s="121"/>
      <c r="H335" s="121"/>
      <c r="I335" s="121"/>
      <c r="J335" s="121"/>
      <c r="K335" s="121"/>
      <c r="L335" s="121"/>
    </row>
    <row r="336" spans="2:12">
      <c r="B336" s="120"/>
      <c r="C336" s="121"/>
      <c r="D336" s="121"/>
      <c r="E336" s="121"/>
      <c r="F336" s="121"/>
      <c r="G336" s="121"/>
      <c r="H336" s="121"/>
      <c r="I336" s="121"/>
      <c r="J336" s="121"/>
      <c r="K336" s="121"/>
      <c r="L336" s="121"/>
    </row>
    <row r="337" spans="2:12">
      <c r="B337" s="120"/>
      <c r="C337" s="121"/>
      <c r="D337" s="121"/>
      <c r="E337" s="121"/>
      <c r="F337" s="121"/>
      <c r="G337" s="121"/>
      <c r="H337" s="121"/>
      <c r="I337" s="121"/>
      <c r="J337" s="121"/>
      <c r="K337" s="121"/>
      <c r="L337" s="121"/>
    </row>
    <row r="338" spans="2:12">
      <c r="B338" s="120"/>
      <c r="C338" s="121"/>
      <c r="D338" s="121"/>
      <c r="E338" s="121"/>
      <c r="F338" s="121"/>
      <c r="G338" s="121"/>
      <c r="H338" s="121"/>
      <c r="I338" s="121"/>
      <c r="J338" s="121"/>
      <c r="K338" s="121"/>
      <c r="L338" s="121"/>
    </row>
    <row r="339" spans="2:12">
      <c r="B339" s="120"/>
      <c r="C339" s="121"/>
      <c r="D339" s="121"/>
      <c r="E339" s="121"/>
      <c r="F339" s="121"/>
      <c r="G339" s="121"/>
      <c r="H339" s="121"/>
      <c r="I339" s="121"/>
      <c r="J339" s="121"/>
      <c r="K339" s="121"/>
      <c r="L339" s="121"/>
    </row>
    <row r="340" spans="2:12">
      <c r="B340" s="120"/>
      <c r="C340" s="121"/>
      <c r="D340" s="121"/>
      <c r="E340" s="121"/>
      <c r="F340" s="121"/>
      <c r="G340" s="121"/>
      <c r="H340" s="121"/>
      <c r="I340" s="121"/>
      <c r="J340" s="121"/>
      <c r="K340" s="121"/>
      <c r="L340" s="121"/>
    </row>
    <row r="341" spans="2:12">
      <c r="B341" s="120"/>
      <c r="C341" s="121"/>
      <c r="D341" s="121"/>
      <c r="E341" s="121"/>
      <c r="F341" s="121"/>
      <c r="G341" s="121"/>
      <c r="H341" s="121"/>
      <c r="I341" s="121"/>
      <c r="J341" s="121"/>
      <c r="K341" s="121"/>
      <c r="L341" s="121"/>
    </row>
    <row r="342" spans="2:12">
      <c r="B342" s="120"/>
      <c r="C342" s="121"/>
      <c r="D342" s="121"/>
      <c r="E342" s="121"/>
      <c r="F342" s="121"/>
      <c r="G342" s="121"/>
      <c r="H342" s="121"/>
      <c r="I342" s="121"/>
      <c r="J342" s="121"/>
      <c r="K342" s="121"/>
      <c r="L342" s="121"/>
    </row>
    <row r="343" spans="2:12">
      <c r="B343" s="120"/>
      <c r="C343" s="121"/>
      <c r="D343" s="121"/>
      <c r="E343" s="121"/>
      <c r="F343" s="121"/>
      <c r="G343" s="121"/>
      <c r="H343" s="121"/>
      <c r="I343" s="121"/>
      <c r="J343" s="121"/>
      <c r="K343" s="121"/>
      <c r="L343" s="121"/>
    </row>
    <row r="344" spans="2:12">
      <c r="B344" s="120"/>
      <c r="C344" s="121"/>
      <c r="D344" s="121"/>
      <c r="E344" s="121"/>
      <c r="F344" s="121"/>
      <c r="G344" s="121"/>
      <c r="H344" s="121"/>
      <c r="I344" s="121"/>
      <c r="J344" s="121"/>
      <c r="K344" s="121"/>
      <c r="L344" s="121"/>
    </row>
    <row r="345" spans="2:12">
      <c r="B345" s="120"/>
      <c r="C345" s="121"/>
      <c r="D345" s="121"/>
      <c r="E345" s="121"/>
      <c r="F345" s="121"/>
      <c r="G345" s="121"/>
      <c r="H345" s="121"/>
      <c r="I345" s="121"/>
      <c r="J345" s="121"/>
      <c r="K345" s="121"/>
      <c r="L345" s="121"/>
    </row>
    <row r="346" spans="2:12">
      <c r="B346" s="120"/>
      <c r="C346" s="121"/>
      <c r="D346" s="121"/>
      <c r="E346" s="121"/>
      <c r="F346" s="121"/>
      <c r="G346" s="121"/>
      <c r="H346" s="121"/>
      <c r="I346" s="121"/>
      <c r="J346" s="121"/>
      <c r="K346" s="121"/>
      <c r="L346" s="121"/>
    </row>
    <row r="347" spans="2:12">
      <c r="B347" s="120"/>
      <c r="C347" s="121"/>
      <c r="D347" s="121"/>
      <c r="E347" s="121"/>
      <c r="F347" s="121"/>
      <c r="G347" s="121"/>
      <c r="H347" s="121"/>
      <c r="I347" s="121"/>
      <c r="J347" s="121"/>
      <c r="K347" s="121"/>
      <c r="L347" s="121"/>
    </row>
    <row r="348" spans="2:12">
      <c r="B348" s="120"/>
      <c r="C348" s="121"/>
      <c r="D348" s="121"/>
      <c r="E348" s="121"/>
      <c r="F348" s="121"/>
      <c r="G348" s="121"/>
      <c r="H348" s="121"/>
      <c r="I348" s="121"/>
      <c r="J348" s="121"/>
      <c r="K348" s="121"/>
      <c r="L348" s="121"/>
    </row>
    <row r="349" spans="2:12">
      <c r="B349" s="120"/>
      <c r="C349" s="121"/>
      <c r="D349" s="121"/>
      <c r="E349" s="121"/>
      <c r="F349" s="121"/>
      <c r="G349" s="121"/>
      <c r="H349" s="121"/>
      <c r="I349" s="121"/>
      <c r="J349" s="121"/>
      <c r="K349" s="121"/>
      <c r="L349" s="121"/>
    </row>
    <row r="350" spans="2:12">
      <c r="B350" s="120"/>
      <c r="C350" s="121"/>
      <c r="D350" s="121"/>
      <c r="E350" s="121"/>
      <c r="F350" s="121"/>
      <c r="G350" s="121"/>
      <c r="H350" s="121"/>
      <c r="I350" s="121"/>
      <c r="J350" s="121"/>
      <c r="K350" s="121"/>
      <c r="L350" s="121"/>
    </row>
    <row r="351" spans="2:12">
      <c r="B351" s="120"/>
      <c r="C351" s="121"/>
      <c r="D351" s="121"/>
      <c r="E351" s="121"/>
      <c r="F351" s="121"/>
      <c r="G351" s="121"/>
      <c r="H351" s="121"/>
      <c r="I351" s="121"/>
      <c r="J351" s="121"/>
      <c r="K351" s="121"/>
      <c r="L351" s="121"/>
    </row>
    <row r="352" spans="2:12">
      <c r="B352" s="120"/>
      <c r="C352" s="121"/>
      <c r="D352" s="121"/>
      <c r="E352" s="121"/>
      <c r="F352" s="121"/>
      <c r="G352" s="121"/>
      <c r="H352" s="121"/>
      <c r="I352" s="121"/>
      <c r="J352" s="121"/>
      <c r="K352" s="121"/>
      <c r="L352" s="121"/>
    </row>
    <row r="353" spans="2:12">
      <c r="B353" s="120"/>
      <c r="C353" s="121"/>
      <c r="D353" s="121"/>
      <c r="E353" s="121"/>
      <c r="F353" s="121"/>
      <c r="G353" s="121"/>
      <c r="H353" s="121"/>
      <c r="I353" s="121"/>
      <c r="J353" s="121"/>
      <c r="K353" s="121"/>
      <c r="L353" s="121"/>
    </row>
    <row r="354" spans="2:12">
      <c r="B354" s="120"/>
      <c r="C354" s="121"/>
      <c r="D354" s="121"/>
      <c r="E354" s="121"/>
      <c r="F354" s="121"/>
      <c r="G354" s="121"/>
      <c r="H354" s="121"/>
      <c r="I354" s="121"/>
      <c r="J354" s="121"/>
      <c r="K354" s="121"/>
      <c r="L354" s="121"/>
    </row>
    <row r="355" spans="2:12">
      <c r="B355" s="120"/>
      <c r="C355" s="121"/>
      <c r="D355" s="121"/>
      <c r="E355" s="121"/>
      <c r="F355" s="121"/>
      <c r="G355" s="121"/>
      <c r="H355" s="121"/>
      <c r="I355" s="121"/>
      <c r="J355" s="121"/>
      <c r="K355" s="121"/>
      <c r="L355" s="121"/>
    </row>
    <row r="356" spans="2:12">
      <c r="B356" s="120"/>
      <c r="C356" s="121"/>
      <c r="D356" s="121"/>
      <c r="E356" s="121"/>
      <c r="F356" s="121"/>
      <c r="G356" s="121"/>
      <c r="H356" s="121"/>
      <c r="I356" s="121"/>
      <c r="J356" s="121"/>
      <c r="K356" s="121"/>
      <c r="L356" s="121"/>
    </row>
    <row r="357" spans="2:12">
      <c r="B357" s="120"/>
      <c r="C357" s="121"/>
      <c r="D357" s="121"/>
      <c r="E357" s="121"/>
      <c r="F357" s="121"/>
      <c r="G357" s="121"/>
      <c r="H357" s="121"/>
      <c r="I357" s="121"/>
      <c r="J357" s="121"/>
      <c r="K357" s="121"/>
      <c r="L357" s="121"/>
    </row>
    <row r="358" spans="2:12">
      <c r="B358" s="120"/>
      <c r="C358" s="121"/>
      <c r="D358" s="121"/>
      <c r="E358" s="121"/>
      <c r="F358" s="121"/>
      <c r="G358" s="121"/>
      <c r="H358" s="121"/>
      <c r="I358" s="121"/>
      <c r="J358" s="121"/>
      <c r="K358" s="121"/>
      <c r="L358" s="121"/>
    </row>
    <row r="359" spans="2:12">
      <c r="B359" s="120"/>
      <c r="C359" s="121"/>
      <c r="D359" s="121"/>
      <c r="E359" s="121"/>
      <c r="F359" s="121"/>
      <c r="G359" s="121"/>
      <c r="H359" s="121"/>
      <c r="I359" s="121"/>
      <c r="J359" s="121"/>
      <c r="K359" s="121"/>
      <c r="L359" s="121"/>
    </row>
    <row r="360" spans="2:12">
      <c r="B360" s="120"/>
      <c r="C360" s="121"/>
      <c r="D360" s="121"/>
      <c r="E360" s="121"/>
      <c r="F360" s="121"/>
      <c r="G360" s="121"/>
      <c r="H360" s="121"/>
      <c r="I360" s="121"/>
      <c r="J360" s="121"/>
      <c r="K360" s="121"/>
      <c r="L360" s="121"/>
    </row>
    <row r="361" spans="2:12">
      <c r="B361" s="120"/>
      <c r="C361" s="121"/>
      <c r="D361" s="121"/>
      <c r="E361" s="121"/>
      <c r="F361" s="121"/>
      <c r="G361" s="121"/>
      <c r="H361" s="121"/>
      <c r="I361" s="121"/>
      <c r="J361" s="121"/>
      <c r="K361" s="121"/>
      <c r="L361" s="121"/>
    </row>
    <row r="362" spans="2:12">
      <c r="B362" s="120"/>
      <c r="C362" s="121"/>
      <c r="D362" s="121"/>
      <c r="E362" s="121"/>
      <c r="F362" s="121"/>
      <c r="G362" s="121"/>
      <c r="H362" s="121"/>
      <c r="I362" s="121"/>
      <c r="J362" s="121"/>
      <c r="K362" s="121"/>
      <c r="L362" s="121"/>
    </row>
    <row r="363" spans="2:12">
      <c r="B363" s="120"/>
      <c r="C363" s="121"/>
      <c r="D363" s="121"/>
      <c r="E363" s="121"/>
      <c r="F363" s="121"/>
      <c r="G363" s="121"/>
      <c r="H363" s="121"/>
      <c r="I363" s="121"/>
      <c r="J363" s="121"/>
      <c r="K363" s="121"/>
      <c r="L363" s="121"/>
    </row>
    <row r="364" spans="2:12">
      <c r="B364" s="120"/>
      <c r="C364" s="121"/>
      <c r="D364" s="121"/>
      <c r="E364" s="121"/>
      <c r="F364" s="121"/>
      <c r="G364" s="121"/>
      <c r="H364" s="121"/>
      <c r="I364" s="121"/>
      <c r="J364" s="121"/>
      <c r="K364" s="121"/>
      <c r="L364" s="121"/>
    </row>
    <row r="365" spans="2:12">
      <c r="B365" s="120"/>
      <c r="C365" s="121"/>
      <c r="D365" s="121"/>
      <c r="E365" s="121"/>
      <c r="F365" s="121"/>
      <c r="G365" s="121"/>
      <c r="H365" s="121"/>
      <c r="I365" s="121"/>
      <c r="J365" s="121"/>
      <c r="K365" s="121"/>
      <c r="L365" s="121"/>
    </row>
    <row r="366" spans="2:12">
      <c r="B366" s="120"/>
      <c r="C366" s="121"/>
      <c r="D366" s="121"/>
      <c r="E366" s="121"/>
      <c r="F366" s="121"/>
      <c r="G366" s="121"/>
      <c r="H366" s="121"/>
      <c r="I366" s="121"/>
      <c r="J366" s="121"/>
      <c r="K366" s="121"/>
      <c r="L366" s="121"/>
    </row>
    <row r="367" spans="2:12">
      <c r="B367" s="120"/>
      <c r="C367" s="121"/>
      <c r="D367" s="121"/>
      <c r="E367" s="121"/>
      <c r="F367" s="121"/>
      <c r="G367" s="121"/>
      <c r="H367" s="121"/>
      <c r="I367" s="121"/>
      <c r="J367" s="121"/>
      <c r="K367" s="121"/>
      <c r="L367" s="121"/>
    </row>
    <row r="368" spans="2:12">
      <c r="B368" s="120"/>
      <c r="C368" s="121"/>
      <c r="D368" s="121"/>
      <c r="E368" s="121"/>
      <c r="F368" s="121"/>
      <c r="G368" s="121"/>
      <c r="H368" s="121"/>
      <c r="I368" s="121"/>
      <c r="J368" s="121"/>
      <c r="K368" s="121"/>
      <c r="L368" s="121"/>
    </row>
    <row r="369" spans="2:12">
      <c r="B369" s="120"/>
      <c r="C369" s="121"/>
      <c r="D369" s="121"/>
      <c r="E369" s="121"/>
      <c r="F369" s="121"/>
      <c r="G369" s="121"/>
      <c r="H369" s="121"/>
      <c r="I369" s="121"/>
      <c r="J369" s="121"/>
      <c r="K369" s="121"/>
      <c r="L369" s="121"/>
    </row>
    <row r="370" spans="2:12">
      <c r="B370" s="120"/>
      <c r="C370" s="121"/>
      <c r="D370" s="121"/>
      <c r="E370" s="121"/>
      <c r="F370" s="121"/>
      <c r="G370" s="121"/>
      <c r="H370" s="121"/>
      <c r="I370" s="121"/>
      <c r="J370" s="121"/>
      <c r="K370" s="121"/>
      <c r="L370" s="121"/>
    </row>
    <row r="371" spans="2:12">
      <c r="B371" s="120"/>
      <c r="C371" s="121"/>
      <c r="D371" s="121"/>
      <c r="E371" s="121"/>
      <c r="F371" s="121"/>
      <c r="G371" s="121"/>
      <c r="H371" s="121"/>
      <c r="I371" s="121"/>
      <c r="J371" s="121"/>
      <c r="K371" s="121"/>
      <c r="L371" s="121"/>
    </row>
    <row r="372" spans="2:12">
      <c r="B372" s="120"/>
      <c r="C372" s="121"/>
      <c r="D372" s="121"/>
      <c r="E372" s="121"/>
      <c r="F372" s="121"/>
      <c r="G372" s="121"/>
      <c r="H372" s="121"/>
      <c r="I372" s="121"/>
      <c r="J372" s="121"/>
      <c r="K372" s="121"/>
      <c r="L372" s="121"/>
    </row>
    <row r="373" spans="2:12">
      <c r="B373" s="120"/>
      <c r="C373" s="121"/>
      <c r="D373" s="121"/>
      <c r="E373" s="121"/>
      <c r="F373" s="121"/>
      <c r="G373" s="121"/>
      <c r="H373" s="121"/>
      <c r="I373" s="121"/>
      <c r="J373" s="121"/>
      <c r="K373" s="121"/>
      <c r="L373" s="121"/>
    </row>
    <row r="374" spans="2:12">
      <c r="B374" s="120"/>
      <c r="C374" s="121"/>
      <c r="D374" s="121"/>
      <c r="E374" s="121"/>
      <c r="F374" s="121"/>
      <c r="G374" s="121"/>
      <c r="H374" s="121"/>
      <c r="I374" s="121"/>
      <c r="J374" s="121"/>
      <c r="K374" s="121"/>
      <c r="L374" s="121"/>
    </row>
    <row r="375" spans="2:12">
      <c r="B375" s="120"/>
      <c r="C375" s="121"/>
      <c r="D375" s="121"/>
      <c r="E375" s="121"/>
      <c r="F375" s="121"/>
      <c r="G375" s="121"/>
      <c r="H375" s="121"/>
      <c r="I375" s="121"/>
      <c r="J375" s="121"/>
      <c r="K375" s="121"/>
      <c r="L375" s="121"/>
    </row>
    <row r="376" spans="2:12">
      <c r="B376" s="120"/>
      <c r="C376" s="121"/>
      <c r="D376" s="121"/>
      <c r="E376" s="121"/>
      <c r="F376" s="121"/>
      <c r="G376" s="121"/>
      <c r="H376" s="121"/>
      <c r="I376" s="121"/>
      <c r="J376" s="121"/>
      <c r="K376" s="121"/>
      <c r="L376" s="121"/>
    </row>
    <row r="377" spans="2:12">
      <c r="B377" s="120"/>
      <c r="C377" s="121"/>
      <c r="D377" s="121"/>
      <c r="E377" s="121"/>
      <c r="F377" s="121"/>
      <c r="G377" s="121"/>
      <c r="H377" s="121"/>
      <c r="I377" s="121"/>
      <c r="J377" s="121"/>
      <c r="K377" s="121"/>
      <c r="L377" s="121"/>
    </row>
    <row r="378" spans="2:12">
      <c r="B378" s="120"/>
      <c r="C378" s="121"/>
      <c r="D378" s="121"/>
      <c r="E378" s="121"/>
      <c r="F378" s="121"/>
      <c r="G378" s="121"/>
      <c r="H378" s="121"/>
      <c r="I378" s="121"/>
      <c r="J378" s="121"/>
      <c r="K378" s="121"/>
      <c r="L378" s="121"/>
    </row>
    <row r="379" spans="2:12">
      <c r="B379" s="120"/>
      <c r="C379" s="121"/>
      <c r="D379" s="121"/>
      <c r="E379" s="121"/>
      <c r="F379" s="121"/>
      <c r="G379" s="121"/>
      <c r="H379" s="121"/>
      <c r="I379" s="121"/>
      <c r="J379" s="121"/>
      <c r="K379" s="121"/>
      <c r="L379" s="121"/>
    </row>
    <row r="380" spans="2:12">
      <c r="B380" s="120"/>
      <c r="C380" s="121"/>
      <c r="D380" s="121"/>
      <c r="E380" s="121"/>
      <c r="F380" s="121"/>
      <c r="G380" s="121"/>
      <c r="H380" s="121"/>
      <c r="I380" s="121"/>
      <c r="J380" s="121"/>
      <c r="K380" s="121"/>
      <c r="L380" s="121"/>
    </row>
    <row r="381" spans="2:12">
      <c r="B381" s="120"/>
      <c r="C381" s="121"/>
      <c r="D381" s="121"/>
      <c r="E381" s="121"/>
      <c r="F381" s="121"/>
      <c r="G381" s="121"/>
      <c r="H381" s="121"/>
      <c r="I381" s="121"/>
      <c r="J381" s="121"/>
      <c r="K381" s="121"/>
      <c r="L381" s="121"/>
    </row>
    <row r="382" spans="2:12">
      <c r="B382" s="120"/>
      <c r="C382" s="121"/>
      <c r="D382" s="121"/>
      <c r="E382" s="121"/>
      <c r="F382" s="121"/>
      <c r="G382" s="121"/>
      <c r="H382" s="121"/>
      <c r="I382" s="121"/>
      <c r="J382" s="121"/>
      <c r="K382" s="121"/>
      <c r="L382" s="121"/>
    </row>
    <row r="383" spans="2:12">
      <c r="B383" s="120"/>
      <c r="C383" s="121"/>
      <c r="D383" s="121"/>
      <c r="E383" s="121"/>
      <c r="F383" s="121"/>
      <c r="G383" s="121"/>
      <c r="H383" s="121"/>
      <c r="I383" s="121"/>
      <c r="J383" s="121"/>
      <c r="K383" s="121"/>
      <c r="L383" s="121"/>
    </row>
    <row r="384" spans="2:12">
      <c r="B384" s="120"/>
      <c r="C384" s="121"/>
      <c r="D384" s="121"/>
      <c r="E384" s="121"/>
      <c r="F384" s="121"/>
      <c r="G384" s="121"/>
      <c r="H384" s="121"/>
      <c r="I384" s="121"/>
      <c r="J384" s="121"/>
      <c r="K384" s="121"/>
      <c r="L384" s="121"/>
    </row>
    <row r="385" spans="2:12">
      <c r="B385" s="120"/>
      <c r="C385" s="121"/>
      <c r="D385" s="121"/>
      <c r="E385" s="121"/>
      <c r="F385" s="121"/>
      <c r="G385" s="121"/>
      <c r="H385" s="121"/>
      <c r="I385" s="121"/>
      <c r="J385" s="121"/>
      <c r="K385" s="121"/>
      <c r="L385" s="121"/>
    </row>
    <row r="386" spans="2:12">
      <c r="B386" s="120"/>
      <c r="C386" s="121"/>
      <c r="D386" s="121"/>
      <c r="E386" s="121"/>
      <c r="F386" s="121"/>
      <c r="G386" s="121"/>
      <c r="H386" s="121"/>
      <c r="I386" s="121"/>
      <c r="J386" s="121"/>
      <c r="K386" s="121"/>
      <c r="L386" s="121"/>
    </row>
    <row r="387" spans="2:12">
      <c r="B387" s="120"/>
      <c r="C387" s="121"/>
      <c r="D387" s="121"/>
      <c r="E387" s="121"/>
      <c r="F387" s="121"/>
      <c r="G387" s="121"/>
      <c r="H387" s="121"/>
      <c r="I387" s="121"/>
      <c r="J387" s="121"/>
      <c r="K387" s="121"/>
      <c r="L387" s="121"/>
    </row>
    <row r="388" spans="2:12">
      <c r="B388" s="120"/>
      <c r="C388" s="121"/>
      <c r="D388" s="121"/>
      <c r="E388" s="121"/>
      <c r="F388" s="121"/>
      <c r="G388" s="121"/>
      <c r="H388" s="121"/>
      <c r="I388" s="121"/>
      <c r="J388" s="121"/>
      <c r="K388" s="121"/>
      <c r="L388" s="121"/>
    </row>
    <row r="389" spans="2:12">
      <c r="B389" s="120"/>
      <c r="C389" s="121"/>
      <c r="D389" s="121"/>
      <c r="E389" s="121"/>
      <c r="F389" s="121"/>
      <c r="G389" s="121"/>
      <c r="H389" s="121"/>
      <c r="I389" s="121"/>
      <c r="J389" s="121"/>
      <c r="K389" s="121"/>
      <c r="L389" s="121"/>
    </row>
    <row r="390" spans="2:12">
      <c r="B390" s="120"/>
      <c r="C390" s="121"/>
      <c r="D390" s="121"/>
      <c r="E390" s="121"/>
      <c r="F390" s="121"/>
      <c r="G390" s="121"/>
      <c r="H390" s="121"/>
      <c r="I390" s="121"/>
      <c r="J390" s="121"/>
      <c r="K390" s="121"/>
      <c r="L390" s="121"/>
    </row>
    <row r="391" spans="2:12">
      <c r="B391" s="120"/>
      <c r="C391" s="121"/>
      <c r="D391" s="121"/>
      <c r="E391" s="121"/>
      <c r="F391" s="121"/>
      <c r="G391" s="121"/>
      <c r="H391" s="121"/>
      <c r="I391" s="121"/>
      <c r="J391" s="121"/>
      <c r="K391" s="121"/>
      <c r="L391" s="121"/>
    </row>
    <row r="392" spans="2:12">
      <c r="B392" s="120"/>
      <c r="C392" s="121"/>
      <c r="D392" s="121"/>
      <c r="E392" s="121"/>
      <c r="F392" s="121"/>
      <c r="G392" s="121"/>
      <c r="H392" s="121"/>
      <c r="I392" s="121"/>
      <c r="J392" s="121"/>
      <c r="K392" s="121"/>
      <c r="L392" s="121"/>
    </row>
    <row r="393" spans="2:12">
      <c r="B393" s="120"/>
      <c r="C393" s="121"/>
      <c r="D393" s="121"/>
      <c r="E393" s="121"/>
      <c r="F393" s="121"/>
      <c r="G393" s="121"/>
      <c r="H393" s="121"/>
      <c r="I393" s="121"/>
      <c r="J393" s="121"/>
      <c r="K393" s="121"/>
      <c r="L393" s="121"/>
    </row>
    <row r="394" spans="2:12">
      <c r="B394" s="120"/>
      <c r="C394" s="121"/>
      <c r="D394" s="121"/>
      <c r="E394" s="121"/>
      <c r="F394" s="121"/>
      <c r="G394" s="121"/>
      <c r="H394" s="121"/>
      <c r="I394" s="121"/>
      <c r="J394" s="121"/>
      <c r="K394" s="121"/>
      <c r="L394" s="121"/>
    </row>
    <row r="395" spans="2:12">
      <c r="B395" s="120"/>
      <c r="C395" s="121"/>
      <c r="D395" s="121"/>
      <c r="E395" s="121"/>
      <c r="F395" s="121"/>
      <c r="G395" s="121"/>
      <c r="H395" s="121"/>
      <c r="I395" s="121"/>
      <c r="J395" s="121"/>
      <c r="K395" s="121"/>
      <c r="L395" s="121"/>
    </row>
    <row r="396" spans="2:12">
      <c r="B396" s="120"/>
      <c r="C396" s="121"/>
      <c r="D396" s="121"/>
      <c r="E396" s="121"/>
      <c r="F396" s="121"/>
      <c r="G396" s="121"/>
      <c r="H396" s="121"/>
      <c r="I396" s="121"/>
      <c r="J396" s="121"/>
      <c r="K396" s="121"/>
      <c r="L396" s="121"/>
    </row>
    <row r="397" spans="2:12">
      <c r="B397" s="120"/>
      <c r="C397" s="121"/>
      <c r="D397" s="121"/>
      <c r="E397" s="121"/>
      <c r="F397" s="121"/>
      <c r="G397" s="121"/>
      <c r="H397" s="121"/>
      <c r="I397" s="121"/>
      <c r="J397" s="121"/>
      <c r="K397" s="121"/>
      <c r="L397" s="121"/>
    </row>
    <row r="398" spans="2:12">
      <c r="B398" s="120"/>
      <c r="C398" s="121"/>
      <c r="D398" s="121"/>
      <c r="E398" s="121"/>
      <c r="F398" s="121"/>
      <c r="G398" s="121"/>
      <c r="H398" s="121"/>
      <c r="I398" s="121"/>
      <c r="J398" s="121"/>
      <c r="K398" s="121"/>
      <c r="L398" s="121"/>
    </row>
    <row r="399" spans="2:12">
      <c r="B399" s="120"/>
      <c r="C399" s="121"/>
      <c r="D399" s="121"/>
      <c r="E399" s="121"/>
      <c r="F399" s="121"/>
      <c r="G399" s="121"/>
      <c r="H399" s="121"/>
      <c r="I399" s="121"/>
      <c r="J399" s="121"/>
      <c r="K399" s="121"/>
      <c r="L399" s="121"/>
    </row>
    <row r="400" spans="2:12">
      <c r="B400" s="120"/>
      <c r="C400" s="121"/>
      <c r="D400" s="121"/>
      <c r="E400" s="121"/>
      <c r="F400" s="121"/>
      <c r="G400" s="121"/>
      <c r="H400" s="121"/>
      <c r="I400" s="121"/>
      <c r="J400" s="121"/>
      <c r="K400" s="121"/>
      <c r="L400" s="121"/>
    </row>
    <row r="401" spans="2:12">
      <c r="B401" s="120"/>
      <c r="C401" s="121"/>
      <c r="D401" s="121"/>
      <c r="E401" s="121"/>
      <c r="F401" s="121"/>
      <c r="G401" s="121"/>
      <c r="H401" s="121"/>
      <c r="I401" s="121"/>
      <c r="J401" s="121"/>
      <c r="K401" s="121"/>
      <c r="L401" s="121"/>
    </row>
    <row r="402" spans="2:12">
      <c r="B402" s="120"/>
      <c r="C402" s="121"/>
      <c r="D402" s="121"/>
      <c r="E402" s="121"/>
      <c r="F402" s="121"/>
      <c r="G402" s="121"/>
      <c r="H402" s="121"/>
      <c r="I402" s="121"/>
      <c r="J402" s="121"/>
      <c r="K402" s="121"/>
      <c r="L402" s="121"/>
    </row>
    <row r="403" spans="2:12">
      <c r="B403" s="120"/>
      <c r="C403" s="121"/>
      <c r="D403" s="121"/>
      <c r="E403" s="121"/>
      <c r="F403" s="121"/>
      <c r="G403" s="121"/>
      <c r="H403" s="121"/>
      <c r="I403" s="121"/>
      <c r="J403" s="121"/>
      <c r="K403" s="121"/>
      <c r="L403" s="121"/>
    </row>
    <row r="404" spans="2:12">
      <c r="B404" s="120"/>
      <c r="C404" s="121"/>
      <c r="D404" s="121"/>
      <c r="E404" s="121"/>
      <c r="F404" s="121"/>
      <c r="G404" s="121"/>
      <c r="H404" s="121"/>
      <c r="I404" s="121"/>
      <c r="J404" s="121"/>
      <c r="K404" s="121"/>
      <c r="L404" s="121"/>
    </row>
    <row r="405" spans="2:12">
      <c r="B405" s="120"/>
      <c r="C405" s="121"/>
      <c r="D405" s="121"/>
      <c r="E405" s="121"/>
      <c r="F405" s="121"/>
      <c r="G405" s="121"/>
      <c r="H405" s="121"/>
      <c r="I405" s="121"/>
      <c r="J405" s="121"/>
      <c r="K405" s="121"/>
      <c r="L405" s="121"/>
    </row>
    <row r="406" spans="2:12">
      <c r="B406" s="120"/>
      <c r="C406" s="121"/>
      <c r="D406" s="121"/>
      <c r="E406" s="121"/>
      <c r="F406" s="121"/>
      <c r="G406" s="121"/>
      <c r="H406" s="121"/>
      <c r="I406" s="121"/>
      <c r="J406" s="121"/>
      <c r="K406" s="121"/>
      <c r="L406" s="121"/>
    </row>
    <row r="407" spans="2:12">
      <c r="B407" s="120"/>
      <c r="C407" s="121"/>
      <c r="D407" s="121"/>
      <c r="E407" s="121"/>
      <c r="F407" s="121"/>
      <c r="G407" s="121"/>
      <c r="H407" s="121"/>
      <c r="I407" s="121"/>
      <c r="J407" s="121"/>
      <c r="K407" s="121"/>
      <c r="L407" s="121"/>
    </row>
    <row r="408" spans="2:12">
      <c r="B408" s="120"/>
      <c r="C408" s="121"/>
      <c r="D408" s="121"/>
      <c r="E408" s="121"/>
      <c r="F408" s="121"/>
      <c r="G408" s="121"/>
      <c r="H408" s="121"/>
      <c r="I408" s="121"/>
      <c r="J408" s="121"/>
      <c r="K408" s="121"/>
      <c r="L408" s="121"/>
    </row>
    <row r="409" spans="2:12">
      <c r="B409" s="120"/>
      <c r="C409" s="121"/>
      <c r="D409" s="121"/>
      <c r="E409" s="121"/>
      <c r="F409" s="121"/>
      <c r="G409" s="121"/>
      <c r="H409" s="121"/>
      <c r="I409" s="121"/>
      <c r="J409" s="121"/>
      <c r="K409" s="121"/>
      <c r="L409" s="121"/>
    </row>
    <row r="410" spans="2:12">
      <c r="B410" s="120"/>
      <c r="C410" s="121"/>
      <c r="D410" s="121"/>
      <c r="E410" s="121"/>
      <c r="F410" s="121"/>
      <c r="G410" s="121"/>
      <c r="H410" s="121"/>
      <c r="I410" s="121"/>
      <c r="J410" s="121"/>
      <c r="K410" s="121"/>
      <c r="L410" s="121"/>
    </row>
    <row r="411" spans="2:12">
      <c r="B411" s="120"/>
      <c r="C411" s="121"/>
      <c r="D411" s="121"/>
      <c r="E411" s="121"/>
      <c r="F411" s="121"/>
      <c r="G411" s="121"/>
      <c r="H411" s="121"/>
      <c r="I411" s="121"/>
      <c r="J411" s="121"/>
      <c r="K411" s="121"/>
      <c r="L411" s="121"/>
    </row>
    <row r="412" spans="2:12">
      <c r="B412" s="120"/>
      <c r="C412" s="121"/>
      <c r="D412" s="121"/>
      <c r="E412" s="121"/>
      <c r="F412" s="121"/>
      <c r="G412" s="121"/>
      <c r="H412" s="121"/>
      <c r="I412" s="121"/>
      <c r="J412" s="121"/>
      <c r="K412" s="121"/>
      <c r="L412" s="121"/>
    </row>
    <row r="413" spans="2:12">
      <c r="B413" s="120"/>
      <c r="C413" s="121"/>
      <c r="D413" s="121"/>
      <c r="E413" s="121"/>
      <c r="F413" s="121"/>
      <c r="G413" s="121"/>
      <c r="H413" s="121"/>
      <c r="I413" s="121"/>
      <c r="J413" s="121"/>
      <c r="K413" s="121"/>
      <c r="L413" s="121"/>
    </row>
    <row r="414" spans="2:12">
      <c r="B414" s="120"/>
      <c r="C414" s="121"/>
      <c r="D414" s="121"/>
      <c r="E414" s="121"/>
      <c r="F414" s="121"/>
      <c r="G414" s="121"/>
      <c r="H414" s="121"/>
      <c r="I414" s="121"/>
      <c r="J414" s="121"/>
      <c r="K414" s="121"/>
      <c r="L414" s="121"/>
    </row>
    <row r="415" spans="2:12">
      <c r="B415" s="120"/>
      <c r="C415" s="121"/>
      <c r="D415" s="121"/>
      <c r="E415" s="121"/>
      <c r="F415" s="121"/>
      <c r="G415" s="121"/>
      <c r="H415" s="121"/>
      <c r="I415" s="121"/>
      <c r="J415" s="121"/>
      <c r="K415" s="121"/>
      <c r="L415" s="121"/>
    </row>
    <row r="416" spans="2:12">
      <c r="B416" s="120"/>
      <c r="C416" s="121"/>
      <c r="D416" s="121"/>
      <c r="E416" s="121"/>
      <c r="F416" s="121"/>
      <c r="G416" s="121"/>
      <c r="H416" s="121"/>
      <c r="I416" s="121"/>
      <c r="J416" s="121"/>
      <c r="K416" s="121"/>
      <c r="L416" s="121"/>
    </row>
    <row r="417" spans="2:12">
      <c r="B417" s="120"/>
      <c r="C417" s="121"/>
      <c r="D417" s="121"/>
      <c r="E417" s="121"/>
      <c r="F417" s="121"/>
      <c r="G417" s="121"/>
      <c r="H417" s="121"/>
      <c r="I417" s="121"/>
      <c r="J417" s="121"/>
      <c r="K417" s="121"/>
      <c r="L417" s="121"/>
    </row>
    <row r="418" spans="2:12">
      <c r="B418" s="120"/>
      <c r="C418" s="121"/>
      <c r="D418" s="121"/>
      <c r="E418" s="121"/>
      <c r="F418" s="121"/>
      <c r="G418" s="121"/>
      <c r="H418" s="121"/>
      <c r="I418" s="121"/>
      <c r="J418" s="121"/>
      <c r="K418" s="121"/>
      <c r="L418" s="121"/>
    </row>
    <row r="419" spans="2:12">
      <c r="B419" s="120"/>
      <c r="C419" s="121"/>
      <c r="D419" s="121"/>
      <c r="E419" s="121"/>
      <c r="F419" s="121"/>
      <c r="G419" s="121"/>
      <c r="H419" s="121"/>
      <c r="I419" s="121"/>
      <c r="J419" s="121"/>
      <c r="K419" s="121"/>
      <c r="L419" s="121"/>
    </row>
    <row r="420" spans="2:12">
      <c r="B420" s="120"/>
      <c r="C420" s="121"/>
      <c r="D420" s="121"/>
      <c r="E420" s="121"/>
      <c r="F420" s="121"/>
      <c r="G420" s="121"/>
      <c r="H420" s="121"/>
      <c r="I420" s="121"/>
      <c r="J420" s="121"/>
      <c r="K420" s="121"/>
      <c r="L420" s="121"/>
    </row>
    <row r="421" spans="2:12">
      <c r="B421" s="120"/>
      <c r="C421" s="121"/>
      <c r="D421" s="121"/>
      <c r="E421" s="121"/>
      <c r="F421" s="121"/>
      <c r="G421" s="121"/>
      <c r="H421" s="121"/>
      <c r="I421" s="121"/>
      <c r="J421" s="121"/>
      <c r="K421" s="121"/>
      <c r="L421" s="121"/>
    </row>
    <row r="422" spans="2:12">
      <c r="B422" s="120"/>
      <c r="C422" s="121"/>
      <c r="D422" s="121"/>
      <c r="E422" s="121"/>
      <c r="F422" s="121"/>
      <c r="G422" s="121"/>
      <c r="H422" s="121"/>
      <c r="I422" s="121"/>
      <c r="J422" s="121"/>
      <c r="K422" s="121"/>
      <c r="L422" s="121"/>
    </row>
    <row r="423" spans="2:12">
      <c r="B423" s="120"/>
      <c r="C423" s="121"/>
      <c r="D423" s="121"/>
      <c r="E423" s="121"/>
      <c r="F423" s="121"/>
      <c r="G423" s="121"/>
      <c r="H423" s="121"/>
      <c r="I423" s="121"/>
      <c r="J423" s="121"/>
      <c r="K423" s="121"/>
      <c r="L423" s="121"/>
    </row>
    <row r="424" spans="2:12">
      <c r="B424" s="120"/>
      <c r="C424" s="121"/>
      <c r="D424" s="121"/>
      <c r="E424" s="121"/>
      <c r="F424" s="121"/>
      <c r="G424" s="121"/>
      <c r="H424" s="121"/>
      <c r="I424" s="121"/>
      <c r="J424" s="121"/>
      <c r="K424" s="121"/>
      <c r="L424" s="121"/>
    </row>
    <row r="425" spans="2:12">
      <c r="B425" s="120"/>
      <c r="C425" s="121"/>
      <c r="D425" s="121"/>
      <c r="E425" s="121"/>
      <c r="F425" s="121"/>
      <c r="G425" s="121"/>
      <c r="H425" s="121"/>
      <c r="I425" s="121"/>
      <c r="J425" s="121"/>
      <c r="K425" s="121"/>
      <c r="L425" s="121"/>
    </row>
    <row r="426" spans="2:12">
      <c r="B426" s="120"/>
      <c r="C426" s="121"/>
      <c r="D426" s="121"/>
      <c r="E426" s="121"/>
      <c r="F426" s="121"/>
      <c r="G426" s="121"/>
      <c r="H426" s="121"/>
      <c r="I426" s="121"/>
      <c r="J426" s="121"/>
      <c r="K426" s="121"/>
      <c r="L426" s="121"/>
    </row>
    <row r="427" spans="2:12">
      <c r="B427" s="120"/>
      <c r="C427" s="121"/>
      <c r="D427" s="121"/>
      <c r="E427" s="121"/>
      <c r="F427" s="121"/>
      <c r="G427" s="121"/>
      <c r="H427" s="121"/>
      <c r="I427" s="121"/>
      <c r="J427" s="121"/>
      <c r="K427" s="121"/>
      <c r="L427" s="121"/>
    </row>
    <row r="428" spans="2:12">
      <c r="B428" s="120"/>
      <c r="C428" s="121"/>
      <c r="D428" s="121"/>
      <c r="E428" s="121"/>
      <c r="F428" s="121"/>
      <c r="G428" s="121"/>
      <c r="H428" s="121"/>
      <c r="I428" s="121"/>
      <c r="J428" s="121"/>
      <c r="K428" s="121"/>
      <c r="L428" s="121"/>
    </row>
    <row r="429" spans="2:12">
      <c r="B429" s="120"/>
      <c r="C429" s="121"/>
      <c r="D429" s="121"/>
      <c r="E429" s="121"/>
      <c r="F429" s="121"/>
      <c r="G429" s="121"/>
      <c r="H429" s="121"/>
      <c r="I429" s="121"/>
      <c r="J429" s="121"/>
      <c r="K429" s="121"/>
      <c r="L429" s="121"/>
    </row>
    <row r="430" spans="2:12">
      <c r="B430" s="120"/>
      <c r="C430" s="121"/>
      <c r="D430" s="121"/>
      <c r="E430" s="121"/>
      <c r="F430" s="121"/>
      <c r="G430" s="121"/>
      <c r="H430" s="121"/>
      <c r="I430" s="121"/>
      <c r="J430" s="121"/>
      <c r="K430" s="121"/>
      <c r="L430" s="121"/>
    </row>
    <row r="431" spans="2:12">
      <c r="B431" s="120"/>
      <c r="C431" s="121"/>
      <c r="D431" s="121"/>
      <c r="E431" s="121"/>
      <c r="F431" s="121"/>
      <c r="G431" s="121"/>
      <c r="H431" s="121"/>
      <c r="I431" s="121"/>
      <c r="J431" s="121"/>
      <c r="K431" s="121"/>
      <c r="L431" s="121"/>
    </row>
    <row r="432" spans="2:12">
      <c r="B432" s="120"/>
      <c r="C432" s="121"/>
      <c r="D432" s="121"/>
      <c r="E432" s="121"/>
      <c r="F432" s="121"/>
      <c r="G432" s="121"/>
      <c r="H432" s="121"/>
      <c r="I432" s="121"/>
      <c r="J432" s="121"/>
      <c r="K432" s="121"/>
      <c r="L432" s="121"/>
    </row>
    <row r="433" spans="2:12">
      <c r="B433" s="120"/>
      <c r="C433" s="121"/>
      <c r="D433" s="121"/>
      <c r="E433" s="121"/>
      <c r="F433" s="121"/>
      <c r="G433" s="121"/>
      <c r="H433" s="121"/>
      <c r="I433" s="121"/>
      <c r="J433" s="121"/>
      <c r="K433" s="121"/>
      <c r="L433" s="121"/>
    </row>
    <row r="434" spans="2:12">
      <c r="B434" s="120"/>
      <c r="C434" s="121"/>
      <c r="D434" s="121"/>
      <c r="E434" s="121"/>
      <c r="F434" s="121"/>
      <c r="G434" s="121"/>
      <c r="H434" s="121"/>
      <c r="I434" s="121"/>
      <c r="J434" s="121"/>
      <c r="K434" s="121"/>
      <c r="L434" s="121"/>
    </row>
    <row r="435" spans="2:12">
      <c r="B435" s="120"/>
      <c r="C435" s="121"/>
      <c r="D435" s="121"/>
      <c r="E435" s="121"/>
      <c r="F435" s="121"/>
      <c r="G435" s="121"/>
      <c r="H435" s="121"/>
      <c r="I435" s="121"/>
      <c r="J435" s="121"/>
      <c r="K435" s="121"/>
      <c r="L435" s="121"/>
    </row>
    <row r="436" spans="2:12">
      <c r="B436" s="120"/>
      <c r="C436" s="121"/>
      <c r="D436" s="121"/>
      <c r="E436" s="121"/>
      <c r="F436" s="121"/>
      <c r="G436" s="121"/>
      <c r="H436" s="121"/>
      <c r="I436" s="121"/>
      <c r="J436" s="121"/>
      <c r="K436" s="121"/>
      <c r="L436" s="121"/>
    </row>
    <row r="437" spans="2:12">
      <c r="B437" s="120"/>
      <c r="C437" s="121"/>
      <c r="D437" s="121"/>
      <c r="E437" s="121"/>
      <c r="F437" s="121"/>
      <c r="G437" s="121"/>
      <c r="H437" s="121"/>
      <c r="I437" s="121"/>
      <c r="J437" s="121"/>
      <c r="K437" s="121"/>
      <c r="L437" s="121"/>
    </row>
    <row r="438" spans="2:12">
      <c r="B438" s="120"/>
      <c r="C438" s="121"/>
      <c r="D438" s="121"/>
      <c r="E438" s="121"/>
      <c r="F438" s="121"/>
      <c r="G438" s="121"/>
      <c r="H438" s="121"/>
      <c r="I438" s="121"/>
      <c r="J438" s="121"/>
      <c r="K438" s="121"/>
      <c r="L438" s="121"/>
    </row>
    <row r="439" spans="2:12">
      <c r="B439" s="120"/>
      <c r="C439" s="121"/>
      <c r="D439" s="121"/>
      <c r="E439" s="121"/>
      <c r="F439" s="121"/>
      <c r="G439" s="121"/>
      <c r="H439" s="121"/>
      <c r="I439" s="121"/>
      <c r="J439" s="121"/>
      <c r="K439" s="121"/>
      <c r="L439" s="121"/>
    </row>
    <row r="440" spans="2:12">
      <c r="B440" s="120"/>
      <c r="C440" s="121"/>
      <c r="D440" s="121"/>
      <c r="E440" s="121"/>
      <c r="F440" s="121"/>
      <c r="G440" s="121"/>
      <c r="H440" s="121"/>
      <c r="I440" s="121"/>
      <c r="J440" s="121"/>
      <c r="K440" s="121"/>
      <c r="L440" s="121"/>
    </row>
    <row r="441" spans="2:12">
      <c r="B441" s="120"/>
      <c r="C441" s="121"/>
      <c r="D441" s="121"/>
      <c r="E441" s="121"/>
      <c r="F441" s="121"/>
      <c r="G441" s="121"/>
      <c r="H441" s="121"/>
      <c r="I441" s="121"/>
      <c r="J441" s="121"/>
      <c r="K441" s="121"/>
      <c r="L441" s="121"/>
    </row>
    <row r="442" spans="2:12">
      <c r="B442" s="120"/>
      <c r="C442" s="121"/>
      <c r="D442" s="121"/>
      <c r="E442" s="121"/>
      <c r="F442" s="121"/>
      <c r="G442" s="121"/>
      <c r="H442" s="121"/>
      <c r="I442" s="121"/>
      <c r="J442" s="121"/>
      <c r="K442" s="121"/>
      <c r="L442" s="121"/>
    </row>
    <row r="443" spans="2:12">
      <c r="B443" s="120"/>
      <c r="C443" s="121"/>
      <c r="D443" s="121"/>
      <c r="E443" s="121"/>
      <c r="F443" s="121"/>
      <c r="G443" s="121"/>
      <c r="H443" s="121"/>
      <c r="I443" s="121"/>
      <c r="J443" s="121"/>
      <c r="K443" s="121"/>
      <c r="L443" s="121"/>
    </row>
    <row r="444" spans="2:12">
      <c r="B444" s="120"/>
      <c r="C444" s="121"/>
      <c r="D444" s="121"/>
      <c r="E444" s="121"/>
      <c r="F444" s="121"/>
      <c r="G444" s="121"/>
      <c r="H444" s="121"/>
      <c r="I444" s="121"/>
      <c r="J444" s="121"/>
      <c r="K444" s="121"/>
      <c r="L444" s="121"/>
    </row>
    <row r="445" spans="2:12">
      <c r="B445" s="120"/>
      <c r="C445" s="121"/>
      <c r="D445" s="121"/>
      <c r="E445" s="121"/>
      <c r="F445" s="121"/>
      <c r="G445" s="121"/>
      <c r="H445" s="121"/>
      <c r="I445" s="121"/>
      <c r="J445" s="121"/>
      <c r="K445" s="121"/>
      <c r="L445" s="121"/>
    </row>
    <row r="446" spans="2:12">
      <c r="B446" s="120"/>
      <c r="C446" s="121"/>
      <c r="D446" s="121"/>
      <c r="E446" s="121"/>
      <c r="F446" s="121"/>
      <c r="G446" s="121"/>
      <c r="H446" s="121"/>
      <c r="I446" s="121"/>
      <c r="J446" s="121"/>
      <c r="K446" s="121"/>
      <c r="L446" s="121"/>
    </row>
    <row r="447" spans="2:12">
      <c r="B447" s="120"/>
      <c r="C447" s="121"/>
      <c r="D447" s="121"/>
      <c r="E447" s="121"/>
      <c r="F447" s="121"/>
      <c r="G447" s="121"/>
      <c r="H447" s="121"/>
      <c r="I447" s="121"/>
      <c r="J447" s="121"/>
      <c r="K447" s="121"/>
      <c r="L447" s="121"/>
    </row>
    <row r="448" spans="2:12">
      <c r="B448" s="120"/>
      <c r="C448" s="121"/>
      <c r="D448" s="121"/>
      <c r="E448" s="121"/>
      <c r="F448" s="121"/>
      <c r="G448" s="121"/>
      <c r="H448" s="121"/>
      <c r="I448" s="121"/>
      <c r="J448" s="121"/>
      <c r="K448" s="121"/>
      <c r="L448" s="121"/>
    </row>
    <row r="449" spans="2:12">
      <c r="B449" s="120"/>
      <c r="C449" s="121"/>
      <c r="D449" s="121"/>
      <c r="E449" s="121"/>
      <c r="F449" s="121"/>
      <c r="G449" s="121"/>
      <c r="H449" s="121"/>
      <c r="I449" s="121"/>
      <c r="J449" s="121"/>
      <c r="K449" s="121"/>
      <c r="L449" s="121"/>
    </row>
    <row r="450" spans="2:12">
      <c r="B450" s="120"/>
      <c r="C450" s="121"/>
      <c r="D450" s="121"/>
      <c r="E450" s="121"/>
      <c r="F450" s="121"/>
      <c r="G450" s="121"/>
      <c r="H450" s="121"/>
      <c r="I450" s="121"/>
      <c r="J450" s="121"/>
      <c r="K450" s="121"/>
      <c r="L450" s="121"/>
    </row>
    <row r="451" spans="2:12">
      <c r="B451" s="120"/>
      <c r="C451" s="121"/>
      <c r="D451" s="121"/>
      <c r="E451" s="121"/>
      <c r="F451" s="121"/>
      <c r="G451" s="121"/>
      <c r="H451" s="121"/>
      <c r="I451" s="121"/>
      <c r="J451" s="121"/>
      <c r="K451" s="121"/>
      <c r="L451" s="121"/>
    </row>
    <row r="452" spans="2:12">
      <c r="B452" s="120"/>
      <c r="C452" s="121"/>
      <c r="D452" s="121"/>
      <c r="E452" s="121"/>
      <c r="F452" s="121"/>
      <c r="G452" s="121"/>
      <c r="H452" s="121"/>
      <c r="I452" s="121"/>
      <c r="J452" s="121"/>
      <c r="K452" s="121"/>
      <c r="L452" s="121"/>
    </row>
    <row r="453" spans="2:12">
      <c r="B453" s="120"/>
      <c r="C453" s="121"/>
      <c r="D453" s="121"/>
      <c r="E453" s="121"/>
      <c r="F453" s="121"/>
      <c r="G453" s="121"/>
      <c r="H453" s="121"/>
      <c r="I453" s="121"/>
      <c r="J453" s="121"/>
      <c r="K453" s="121"/>
      <c r="L453" s="121"/>
    </row>
    <row r="454" spans="2:12">
      <c r="B454" s="120"/>
      <c r="C454" s="121"/>
      <c r="D454" s="121"/>
      <c r="E454" s="121"/>
      <c r="F454" s="121"/>
      <c r="G454" s="121"/>
      <c r="H454" s="121"/>
      <c r="I454" s="121"/>
      <c r="J454" s="121"/>
      <c r="K454" s="121"/>
      <c r="L454" s="121"/>
    </row>
    <row r="455" spans="2:12">
      <c r="B455" s="120"/>
      <c r="C455" s="121"/>
      <c r="D455" s="121"/>
      <c r="E455" s="121"/>
      <c r="F455" s="121"/>
      <c r="G455" s="121"/>
      <c r="H455" s="121"/>
      <c r="I455" s="121"/>
      <c r="J455" s="121"/>
      <c r="K455" s="121"/>
      <c r="L455" s="121"/>
    </row>
    <row r="456" spans="2:12">
      <c r="B456" s="120"/>
      <c r="C456" s="121"/>
      <c r="D456" s="121"/>
      <c r="E456" s="121"/>
      <c r="F456" s="121"/>
      <c r="G456" s="121"/>
      <c r="H456" s="121"/>
      <c r="I456" s="121"/>
      <c r="J456" s="121"/>
      <c r="K456" s="121"/>
      <c r="L456" s="121"/>
    </row>
    <row r="457" spans="2:12">
      <c r="B457" s="120"/>
      <c r="C457" s="121"/>
      <c r="D457" s="121"/>
      <c r="E457" s="121"/>
      <c r="F457" s="121"/>
      <c r="G457" s="121"/>
      <c r="H457" s="121"/>
      <c r="I457" s="121"/>
      <c r="J457" s="121"/>
      <c r="K457" s="121"/>
      <c r="L457" s="121"/>
    </row>
    <row r="458" spans="2:12">
      <c r="B458" s="120"/>
      <c r="C458" s="121"/>
      <c r="D458" s="121"/>
      <c r="E458" s="121"/>
      <c r="F458" s="121"/>
      <c r="G458" s="121"/>
      <c r="H458" s="121"/>
      <c r="I458" s="121"/>
      <c r="J458" s="121"/>
      <c r="K458" s="121"/>
      <c r="L458" s="121"/>
    </row>
    <row r="459" spans="2:12">
      <c r="B459" s="120"/>
      <c r="C459" s="121"/>
      <c r="D459" s="121"/>
      <c r="E459" s="121"/>
      <c r="F459" s="121"/>
      <c r="G459" s="121"/>
      <c r="H459" s="121"/>
      <c r="I459" s="121"/>
      <c r="J459" s="121"/>
      <c r="K459" s="121"/>
      <c r="L459" s="121"/>
    </row>
    <row r="460" spans="2:12">
      <c r="B460" s="120"/>
      <c r="C460" s="121"/>
      <c r="D460" s="121"/>
      <c r="E460" s="121"/>
      <c r="F460" s="121"/>
      <c r="G460" s="121"/>
      <c r="H460" s="121"/>
      <c r="I460" s="121"/>
      <c r="J460" s="121"/>
      <c r="K460" s="121"/>
      <c r="L460" s="121"/>
    </row>
    <row r="461" spans="2:12">
      <c r="B461" s="120"/>
      <c r="C461" s="121"/>
      <c r="D461" s="121"/>
      <c r="E461" s="121"/>
      <c r="F461" s="121"/>
      <c r="G461" s="121"/>
      <c r="H461" s="121"/>
      <c r="I461" s="121"/>
      <c r="J461" s="121"/>
      <c r="K461" s="121"/>
      <c r="L461" s="121"/>
    </row>
    <row r="462" spans="2:12">
      <c r="B462" s="120"/>
      <c r="C462" s="121"/>
      <c r="D462" s="121"/>
      <c r="E462" s="121"/>
      <c r="F462" s="121"/>
      <c r="G462" s="121"/>
      <c r="H462" s="121"/>
      <c r="I462" s="121"/>
      <c r="J462" s="121"/>
      <c r="K462" s="121"/>
      <c r="L462" s="121"/>
    </row>
    <row r="463" spans="2:12">
      <c r="B463" s="120"/>
      <c r="C463" s="121"/>
      <c r="D463" s="121"/>
      <c r="E463" s="121"/>
      <c r="F463" s="121"/>
      <c r="G463" s="121"/>
      <c r="H463" s="121"/>
      <c r="I463" s="121"/>
      <c r="J463" s="121"/>
      <c r="K463" s="121"/>
      <c r="L463" s="121"/>
    </row>
    <row r="464" spans="2:12">
      <c r="B464" s="120"/>
      <c r="C464" s="121"/>
      <c r="D464" s="121"/>
      <c r="E464" s="121"/>
      <c r="F464" s="121"/>
      <c r="G464" s="121"/>
      <c r="H464" s="121"/>
      <c r="I464" s="121"/>
      <c r="J464" s="121"/>
      <c r="K464" s="121"/>
      <c r="L464" s="121"/>
    </row>
    <row r="465" spans="2:12">
      <c r="B465" s="120"/>
      <c r="C465" s="121"/>
      <c r="D465" s="121"/>
      <c r="E465" s="121"/>
      <c r="F465" s="121"/>
      <c r="G465" s="121"/>
      <c r="H465" s="121"/>
      <c r="I465" s="121"/>
      <c r="J465" s="121"/>
      <c r="K465" s="121"/>
      <c r="L465" s="121"/>
    </row>
    <row r="466" spans="2:12">
      <c r="B466" s="120"/>
      <c r="C466" s="121"/>
      <c r="D466" s="121"/>
      <c r="E466" s="121"/>
      <c r="F466" s="121"/>
      <c r="G466" s="121"/>
      <c r="H466" s="121"/>
      <c r="I466" s="121"/>
      <c r="J466" s="121"/>
      <c r="K466" s="121"/>
      <c r="L466" s="121"/>
    </row>
    <row r="467" spans="2:12">
      <c r="B467" s="120"/>
      <c r="C467" s="121"/>
      <c r="D467" s="121"/>
      <c r="E467" s="121"/>
      <c r="F467" s="121"/>
      <c r="G467" s="121"/>
      <c r="H467" s="121"/>
      <c r="I467" s="121"/>
      <c r="J467" s="121"/>
      <c r="K467" s="121"/>
      <c r="L467" s="121"/>
    </row>
    <row r="468" spans="2:12">
      <c r="B468" s="120"/>
      <c r="C468" s="121"/>
      <c r="D468" s="121"/>
      <c r="E468" s="121"/>
      <c r="F468" s="121"/>
      <c r="G468" s="121"/>
      <c r="H468" s="121"/>
      <c r="I468" s="121"/>
      <c r="J468" s="121"/>
      <c r="K468" s="121"/>
      <c r="L468" s="121"/>
    </row>
    <row r="469" spans="2:12">
      <c r="B469" s="120"/>
      <c r="C469" s="121"/>
      <c r="D469" s="121"/>
      <c r="E469" s="121"/>
      <c r="F469" s="121"/>
      <c r="G469" s="121"/>
      <c r="H469" s="121"/>
      <c r="I469" s="121"/>
      <c r="J469" s="121"/>
      <c r="K469" s="121"/>
      <c r="L469" s="121"/>
    </row>
    <row r="470" spans="2:12">
      <c r="B470" s="120"/>
      <c r="C470" s="121"/>
      <c r="D470" s="121"/>
      <c r="E470" s="121"/>
      <c r="F470" s="121"/>
      <c r="G470" s="121"/>
      <c r="H470" s="121"/>
      <c r="I470" s="121"/>
      <c r="J470" s="121"/>
      <c r="K470" s="121"/>
      <c r="L470" s="121"/>
    </row>
    <row r="471" spans="2:12">
      <c r="B471" s="120"/>
      <c r="C471" s="121"/>
      <c r="D471" s="121"/>
      <c r="E471" s="121"/>
      <c r="F471" s="121"/>
      <c r="G471" s="121"/>
      <c r="H471" s="121"/>
      <c r="I471" s="121"/>
      <c r="J471" s="121"/>
      <c r="K471" s="121"/>
      <c r="L471" s="121"/>
    </row>
    <row r="472" spans="2:12">
      <c r="B472" s="120"/>
      <c r="C472" s="121"/>
      <c r="D472" s="121"/>
      <c r="E472" s="121"/>
      <c r="F472" s="121"/>
      <c r="G472" s="121"/>
      <c r="H472" s="121"/>
      <c r="I472" s="121"/>
      <c r="J472" s="121"/>
      <c r="K472" s="121"/>
      <c r="L472" s="121"/>
    </row>
    <row r="473" spans="2:12">
      <c r="B473" s="120"/>
      <c r="C473" s="121"/>
      <c r="D473" s="121"/>
      <c r="E473" s="121"/>
      <c r="F473" s="121"/>
      <c r="G473" s="121"/>
      <c r="H473" s="121"/>
      <c r="I473" s="121"/>
      <c r="J473" s="121"/>
      <c r="K473" s="121"/>
      <c r="L473" s="121"/>
    </row>
    <row r="474" spans="2:12">
      <c r="B474" s="120"/>
      <c r="C474" s="120"/>
      <c r="D474" s="120"/>
      <c r="E474" s="121"/>
      <c r="F474" s="121"/>
      <c r="G474" s="121"/>
      <c r="H474" s="121"/>
      <c r="I474" s="121"/>
      <c r="J474" s="121"/>
      <c r="K474" s="121"/>
      <c r="L474" s="121"/>
    </row>
    <row r="475" spans="2:12">
      <c r="B475" s="120"/>
      <c r="C475" s="120"/>
      <c r="D475" s="120"/>
      <c r="E475" s="121"/>
      <c r="F475" s="121"/>
      <c r="G475" s="121"/>
      <c r="H475" s="121"/>
      <c r="I475" s="121"/>
      <c r="J475" s="121"/>
      <c r="K475" s="121"/>
      <c r="L475" s="121"/>
    </row>
    <row r="476" spans="2:12">
      <c r="B476" s="120"/>
      <c r="C476" s="120"/>
      <c r="D476" s="120"/>
      <c r="E476" s="121"/>
      <c r="F476" s="121"/>
      <c r="G476" s="121"/>
      <c r="H476" s="121"/>
      <c r="I476" s="121"/>
      <c r="J476" s="121"/>
      <c r="K476" s="121"/>
      <c r="L476" s="121"/>
    </row>
    <row r="477" spans="2:12">
      <c r="B477" s="120"/>
      <c r="C477" s="120"/>
      <c r="D477" s="120"/>
      <c r="E477" s="121"/>
      <c r="F477" s="121"/>
      <c r="G477" s="121"/>
      <c r="H477" s="121"/>
      <c r="I477" s="121"/>
      <c r="J477" s="121"/>
      <c r="K477" s="121"/>
      <c r="L477" s="121"/>
    </row>
    <row r="478" spans="2:12">
      <c r="B478" s="120"/>
      <c r="C478" s="120"/>
      <c r="D478" s="120"/>
      <c r="E478" s="121"/>
      <c r="F478" s="121"/>
      <c r="G478" s="121"/>
      <c r="H478" s="121"/>
      <c r="I478" s="121"/>
      <c r="J478" s="121"/>
      <c r="K478" s="121"/>
      <c r="L478" s="121"/>
    </row>
    <row r="479" spans="2:12">
      <c r="B479" s="120"/>
      <c r="C479" s="120"/>
      <c r="D479" s="120"/>
      <c r="E479" s="121"/>
      <c r="F479" s="121"/>
      <c r="G479" s="121"/>
      <c r="H479" s="121"/>
      <c r="I479" s="121"/>
      <c r="J479" s="121"/>
      <c r="K479" s="121"/>
      <c r="L479" s="121"/>
    </row>
    <row r="480" spans="2:12">
      <c r="B480" s="120"/>
      <c r="C480" s="120"/>
      <c r="D480" s="120"/>
      <c r="E480" s="121"/>
      <c r="F480" s="121"/>
      <c r="G480" s="121"/>
      <c r="H480" s="121"/>
      <c r="I480" s="121"/>
      <c r="J480" s="121"/>
      <c r="K480" s="121"/>
      <c r="L480" s="121"/>
    </row>
    <row r="481" spans="2:12">
      <c r="B481" s="120"/>
      <c r="C481" s="120"/>
      <c r="D481" s="120"/>
      <c r="E481" s="121"/>
      <c r="F481" s="121"/>
      <c r="G481" s="121"/>
      <c r="H481" s="121"/>
      <c r="I481" s="121"/>
      <c r="J481" s="121"/>
      <c r="K481" s="121"/>
      <c r="L481" s="121"/>
    </row>
    <row r="482" spans="2:12">
      <c r="B482" s="120"/>
      <c r="C482" s="120"/>
      <c r="D482" s="120"/>
      <c r="E482" s="121"/>
      <c r="F482" s="121"/>
      <c r="G482" s="121"/>
      <c r="H482" s="121"/>
      <c r="I482" s="121"/>
      <c r="J482" s="121"/>
      <c r="K482" s="121"/>
      <c r="L482" s="121"/>
    </row>
    <row r="483" spans="2:12">
      <c r="B483" s="120"/>
      <c r="C483" s="120"/>
      <c r="D483" s="120"/>
      <c r="E483" s="121"/>
      <c r="F483" s="121"/>
      <c r="G483" s="121"/>
      <c r="H483" s="121"/>
      <c r="I483" s="121"/>
      <c r="J483" s="121"/>
      <c r="K483" s="121"/>
      <c r="L483" s="121"/>
    </row>
    <row r="484" spans="2:12">
      <c r="B484" s="120"/>
      <c r="C484" s="120"/>
      <c r="D484" s="120"/>
      <c r="E484" s="121"/>
      <c r="F484" s="121"/>
      <c r="G484" s="121"/>
      <c r="H484" s="121"/>
      <c r="I484" s="121"/>
      <c r="J484" s="121"/>
      <c r="K484" s="121"/>
      <c r="L484" s="121"/>
    </row>
    <row r="485" spans="2:12">
      <c r="B485" s="120"/>
      <c r="C485" s="120"/>
      <c r="D485" s="120"/>
      <c r="E485" s="121"/>
      <c r="F485" s="121"/>
      <c r="G485" s="121"/>
      <c r="H485" s="121"/>
      <c r="I485" s="121"/>
      <c r="J485" s="121"/>
      <c r="K485" s="121"/>
      <c r="L485" s="121"/>
    </row>
    <row r="486" spans="2:12">
      <c r="B486" s="120"/>
      <c r="C486" s="120"/>
      <c r="D486" s="120"/>
      <c r="E486" s="121"/>
      <c r="F486" s="121"/>
      <c r="G486" s="121"/>
      <c r="H486" s="121"/>
      <c r="I486" s="121"/>
      <c r="J486" s="121"/>
      <c r="K486" s="121"/>
      <c r="L486" s="121"/>
    </row>
    <row r="487" spans="2:12">
      <c r="B487" s="120"/>
      <c r="C487" s="120"/>
      <c r="D487" s="120"/>
      <c r="E487" s="121"/>
      <c r="F487" s="121"/>
      <c r="G487" s="121"/>
      <c r="H487" s="121"/>
      <c r="I487" s="121"/>
      <c r="J487" s="121"/>
      <c r="K487" s="121"/>
      <c r="L487" s="121"/>
    </row>
    <row r="488" spans="2:12">
      <c r="B488" s="120"/>
      <c r="C488" s="120"/>
      <c r="D488" s="120"/>
      <c r="E488" s="121"/>
      <c r="F488" s="121"/>
      <c r="G488" s="121"/>
      <c r="H488" s="121"/>
      <c r="I488" s="121"/>
      <c r="J488" s="121"/>
      <c r="K488" s="121"/>
      <c r="L488" s="121"/>
    </row>
    <row r="489" spans="2:12">
      <c r="B489" s="120"/>
      <c r="C489" s="120"/>
      <c r="D489" s="120"/>
      <c r="E489" s="121"/>
      <c r="F489" s="121"/>
      <c r="G489" s="121"/>
      <c r="H489" s="121"/>
      <c r="I489" s="121"/>
      <c r="J489" s="121"/>
      <c r="K489" s="121"/>
      <c r="L489" s="121"/>
    </row>
    <row r="490" spans="2:12">
      <c r="B490" s="120"/>
      <c r="C490" s="120"/>
      <c r="D490" s="120"/>
      <c r="E490" s="121"/>
      <c r="F490" s="121"/>
      <c r="G490" s="121"/>
      <c r="H490" s="121"/>
      <c r="I490" s="121"/>
      <c r="J490" s="121"/>
      <c r="K490" s="121"/>
      <c r="L490" s="121"/>
    </row>
    <row r="491" spans="2:12">
      <c r="B491" s="120"/>
      <c r="C491" s="120"/>
      <c r="D491" s="120"/>
      <c r="E491" s="121"/>
      <c r="F491" s="121"/>
      <c r="G491" s="121"/>
      <c r="H491" s="121"/>
      <c r="I491" s="121"/>
      <c r="J491" s="121"/>
      <c r="K491" s="121"/>
      <c r="L491" s="121"/>
    </row>
    <row r="492" spans="2:12">
      <c r="B492" s="120"/>
      <c r="C492" s="120"/>
      <c r="D492" s="120"/>
      <c r="E492" s="121"/>
      <c r="F492" s="121"/>
      <c r="G492" s="121"/>
      <c r="H492" s="121"/>
      <c r="I492" s="121"/>
      <c r="J492" s="121"/>
      <c r="K492" s="121"/>
      <c r="L492" s="121"/>
    </row>
    <row r="493" spans="2:12">
      <c r="B493" s="120"/>
      <c r="C493" s="120"/>
      <c r="D493" s="120"/>
      <c r="E493" s="121"/>
      <c r="F493" s="121"/>
      <c r="G493" s="121"/>
      <c r="H493" s="121"/>
      <c r="I493" s="121"/>
      <c r="J493" s="121"/>
      <c r="K493" s="121"/>
      <c r="L493" s="121"/>
    </row>
    <row r="494" spans="2:12">
      <c r="B494" s="120"/>
      <c r="C494" s="120"/>
      <c r="D494" s="120"/>
      <c r="E494" s="121"/>
      <c r="F494" s="121"/>
      <c r="G494" s="121"/>
      <c r="H494" s="121"/>
      <c r="I494" s="121"/>
      <c r="J494" s="121"/>
      <c r="K494" s="121"/>
      <c r="L494" s="121"/>
    </row>
    <row r="495" spans="2:12">
      <c r="B495" s="120"/>
      <c r="C495" s="120"/>
      <c r="D495" s="120"/>
      <c r="E495" s="121"/>
      <c r="F495" s="121"/>
      <c r="G495" s="121"/>
      <c r="H495" s="121"/>
      <c r="I495" s="121"/>
      <c r="J495" s="121"/>
      <c r="K495" s="121"/>
      <c r="L495" s="121"/>
    </row>
    <row r="496" spans="2:12">
      <c r="B496" s="120"/>
      <c r="C496" s="120"/>
      <c r="D496" s="120"/>
      <c r="E496" s="121"/>
      <c r="F496" s="121"/>
      <c r="G496" s="121"/>
      <c r="H496" s="121"/>
      <c r="I496" s="121"/>
      <c r="J496" s="121"/>
      <c r="K496" s="121"/>
      <c r="L496" s="121"/>
    </row>
    <row r="497" spans="2:12">
      <c r="B497" s="120"/>
      <c r="C497" s="120"/>
      <c r="D497" s="120"/>
      <c r="E497" s="121"/>
      <c r="F497" s="121"/>
      <c r="G497" s="121"/>
      <c r="H497" s="121"/>
      <c r="I497" s="121"/>
      <c r="J497" s="121"/>
      <c r="K497" s="121"/>
      <c r="L497" s="121"/>
    </row>
    <row r="498" spans="2:12">
      <c r="B498" s="120"/>
      <c r="C498" s="120"/>
      <c r="D498" s="120"/>
      <c r="E498" s="121"/>
      <c r="F498" s="121"/>
      <c r="G498" s="121"/>
      <c r="H498" s="121"/>
      <c r="I498" s="121"/>
      <c r="J498" s="121"/>
      <c r="K498" s="121"/>
      <c r="L498" s="121"/>
    </row>
    <row r="499" spans="2:12">
      <c r="B499" s="120"/>
      <c r="C499" s="120"/>
      <c r="D499" s="120"/>
      <c r="E499" s="121"/>
      <c r="F499" s="121"/>
      <c r="G499" s="121"/>
      <c r="H499" s="121"/>
      <c r="I499" s="121"/>
      <c r="J499" s="121"/>
      <c r="K499" s="121"/>
      <c r="L499" s="121"/>
    </row>
    <row r="500" spans="2:12">
      <c r="B500" s="120"/>
      <c r="C500" s="120"/>
      <c r="D500" s="120"/>
      <c r="E500" s="121"/>
      <c r="F500" s="121"/>
      <c r="G500" s="121"/>
      <c r="H500" s="121"/>
      <c r="I500" s="121"/>
      <c r="J500" s="121"/>
      <c r="K500" s="121"/>
      <c r="L500" s="121"/>
    </row>
    <row r="501" spans="2:12">
      <c r="B501" s="120"/>
      <c r="C501" s="120"/>
      <c r="D501" s="120"/>
      <c r="E501" s="121"/>
      <c r="F501" s="121"/>
      <c r="G501" s="121"/>
      <c r="H501" s="121"/>
      <c r="I501" s="121"/>
      <c r="J501" s="121"/>
      <c r="K501" s="121"/>
      <c r="L501" s="121"/>
    </row>
    <row r="502" spans="2:12">
      <c r="B502" s="120"/>
      <c r="C502" s="120"/>
      <c r="D502" s="120"/>
      <c r="E502" s="121"/>
      <c r="F502" s="121"/>
      <c r="G502" s="121"/>
      <c r="H502" s="121"/>
      <c r="I502" s="121"/>
      <c r="J502" s="121"/>
      <c r="K502" s="121"/>
      <c r="L502" s="121"/>
    </row>
    <row r="503" spans="2:12">
      <c r="B503" s="120"/>
      <c r="C503" s="120"/>
      <c r="D503" s="120"/>
      <c r="E503" s="121"/>
      <c r="F503" s="121"/>
      <c r="G503" s="121"/>
      <c r="H503" s="121"/>
      <c r="I503" s="121"/>
      <c r="J503" s="121"/>
      <c r="K503" s="121"/>
      <c r="L503" s="121"/>
    </row>
    <row r="504" spans="2:12">
      <c r="B504" s="120"/>
      <c r="C504" s="120"/>
      <c r="D504" s="120"/>
      <c r="E504" s="121"/>
      <c r="F504" s="121"/>
      <c r="G504" s="121"/>
      <c r="H504" s="121"/>
      <c r="I504" s="121"/>
      <c r="J504" s="121"/>
      <c r="K504" s="121"/>
      <c r="L504" s="121"/>
    </row>
    <row r="505" spans="2:12">
      <c r="B505" s="120"/>
      <c r="C505" s="120"/>
      <c r="D505" s="120"/>
      <c r="E505" s="121"/>
      <c r="F505" s="121"/>
      <c r="G505" s="121"/>
      <c r="H505" s="121"/>
      <c r="I505" s="121"/>
      <c r="J505" s="121"/>
      <c r="K505" s="121"/>
      <c r="L505" s="121"/>
    </row>
    <row r="506" spans="2:12">
      <c r="B506" s="120"/>
      <c r="C506" s="120"/>
      <c r="D506" s="120"/>
      <c r="E506" s="121"/>
      <c r="F506" s="121"/>
      <c r="G506" s="121"/>
      <c r="H506" s="121"/>
      <c r="I506" s="121"/>
      <c r="J506" s="121"/>
      <c r="K506" s="121"/>
      <c r="L506" s="121"/>
    </row>
    <row r="507" spans="2:12">
      <c r="B507" s="120"/>
      <c r="C507" s="120"/>
      <c r="D507" s="120"/>
      <c r="E507" s="121"/>
      <c r="F507" s="121"/>
      <c r="G507" s="121"/>
      <c r="H507" s="121"/>
      <c r="I507" s="121"/>
      <c r="J507" s="121"/>
      <c r="K507" s="121"/>
      <c r="L507" s="121"/>
    </row>
    <row r="508" spans="2:12">
      <c r="B508" s="120"/>
      <c r="C508" s="120"/>
      <c r="D508" s="120"/>
      <c r="E508" s="121"/>
      <c r="F508" s="121"/>
      <c r="G508" s="121"/>
      <c r="H508" s="121"/>
      <c r="I508" s="121"/>
      <c r="J508" s="121"/>
      <c r="K508" s="121"/>
      <c r="L508" s="121"/>
    </row>
    <row r="509" spans="2:12">
      <c r="B509" s="120"/>
      <c r="C509" s="120"/>
      <c r="D509" s="120"/>
      <c r="E509" s="121"/>
      <c r="F509" s="121"/>
      <c r="G509" s="121"/>
      <c r="H509" s="121"/>
      <c r="I509" s="121"/>
      <c r="J509" s="121"/>
      <c r="K509" s="121"/>
      <c r="L509" s="121"/>
    </row>
    <row r="510" spans="2:12">
      <c r="B510" s="120"/>
      <c r="C510" s="120"/>
      <c r="D510" s="120"/>
      <c r="E510" s="121"/>
      <c r="F510" s="121"/>
      <c r="G510" s="121"/>
      <c r="H510" s="121"/>
      <c r="I510" s="121"/>
      <c r="J510" s="121"/>
      <c r="K510" s="121"/>
      <c r="L510" s="121"/>
    </row>
    <row r="511" spans="2:12">
      <c r="B511" s="120"/>
      <c r="C511" s="120"/>
      <c r="D511" s="120"/>
      <c r="E511" s="121"/>
      <c r="F511" s="121"/>
      <c r="G511" s="121"/>
      <c r="H511" s="121"/>
      <c r="I511" s="121"/>
      <c r="J511" s="121"/>
      <c r="K511" s="121"/>
      <c r="L511" s="121"/>
    </row>
    <row r="512" spans="2:12">
      <c r="B512" s="120"/>
      <c r="C512" s="120"/>
      <c r="D512" s="120"/>
      <c r="E512" s="121"/>
      <c r="F512" s="121"/>
      <c r="G512" s="121"/>
      <c r="H512" s="121"/>
      <c r="I512" s="121"/>
      <c r="J512" s="121"/>
      <c r="K512" s="121"/>
      <c r="L512" s="121"/>
    </row>
    <row r="513" spans="2:12">
      <c r="B513" s="120"/>
      <c r="C513" s="120"/>
      <c r="D513" s="120"/>
      <c r="E513" s="121"/>
      <c r="F513" s="121"/>
      <c r="G513" s="121"/>
      <c r="H513" s="121"/>
      <c r="I513" s="121"/>
      <c r="J513" s="121"/>
      <c r="K513" s="121"/>
      <c r="L513" s="121"/>
    </row>
    <row r="514" spans="2:12">
      <c r="B514" s="120"/>
      <c r="C514" s="120"/>
      <c r="D514" s="120"/>
      <c r="E514" s="121"/>
      <c r="F514" s="121"/>
      <c r="G514" s="121"/>
      <c r="H514" s="121"/>
      <c r="I514" s="121"/>
      <c r="J514" s="121"/>
      <c r="K514" s="121"/>
      <c r="L514" s="121"/>
    </row>
    <row r="515" spans="2:12">
      <c r="B515" s="120"/>
      <c r="C515" s="120"/>
      <c r="D515" s="120"/>
      <c r="E515" s="121"/>
      <c r="F515" s="121"/>
      <c r="G515" s="121"/>
      <c r="H515" s="121"/>
      <c r="I515" s="121"/>
      <c r="J515" s="121"/>
      <c r="K515" s="121"/>
      <c r="L515" s="121"/>
    </row>
    <row r="516" spans="2:12">
      <c r="B516" s="120"/>
      <c r="C516" s="120"/>
      <c r="D516" s="120"/>
      <c r="E516" s="121"/>
      <c r="F516" s="121"/>
      <c r="G516" s="121"/>
      <c r="H516" s="121"/>
      <c r="I516" s="121"/>
      <c r="J516" s="121"/>
      <c r="K516" s="121"/>
      <c r="L516" s="121"/>
    </row>
    <row r="517" spans="2:12">
      <c r="B517" s="120"/>
      <c r="C517" s="120"/>
      <c r="D517" s="120"/>
      <c r="E517" s="121"/>
      <c r="F517" s="121"/>
      <c r="G517" s="121"/>
      <c r="H517" s="121"/>
      <c r="I517" s="121"/>
      <c r="J517" s="121"/>
      <c r="K517" s="121"/>
      <c r="L517" s="121"/>
    </row>
    <row r="518" spans="2:12">
      <c r="B518" s="120"/>
      <c r="C518" s="120"/>
      <c r="D518" s="120"/>
      <c r="E518" s="121"/>
      <c r="F518" s="121"/>
      <c r="G518" s="121"/>
      <c r="H518" s="121"/>
      <c r="I518" s="121"/>
      <c r="J518" s="121"/>
      <c r="K518" s="121"/>
      <c r="L518" s="121"/>
    </row>
    <row r="519" spans="2:12">
      <c r="B519" s="120"/>
      <c r="C519" s="120"/>
      <c r="D519" s="120"/>
      <c r="E519" s="121"/>
      <c r="F519" s="121"/>
      <c r="G519" s="121"/>
      <c r="H519" s="121"/>
      <c r="I519" s="121"/>
      <c r="J519" s="121"/>
      <c r="K519" s="121"/>
      <c r="L519" s="121"/>
    </row>
    <row r="520" spans="2:12">
      <c r="B520" s="120"/>
      <c r="C520" s="120"/>
      <c r="D520" s="120"/>
      <c r="E520" s="121"/>
      <c r="F520" s="121"/>
      <c r="G520" s="121"/>
      <c r="H520" s="121"/>
      <c r="I520" s="121"/>
      <c r="J520" s="121"/>
      <c r="K520" s="121"/>
      <c r="L520" s="121"/>
    </row>
    <row r="521" spans="2:12">
      <c r="B521" s="120"/>
      <c r="C521" s="120"/>
      <c r="D521" s="120"/>
      <c r="E521" s="121"/>
      <c r="F521" s="121"/>
      <c r="G521" s="121"/>
      <c r="H521" s="121"/>
      <c r="I521" s="121"/>
      <c r="J521" s="121"/>
      <c r="K521" s="121"/>
      <c r="L521" s="121"/>
    </row>
    <row r="522" spans="2:12">
      <c r="B522" s="120"/>
      <c r="C522" s="120"/>
      <c r="D522" s="120"/>
      <c r="E522" s="121"/>
      <c r="F522" s="121"/>
      <c r="G522" s="121"/>
      <c r="H522" s="121"/>
      <c r="I522" s="121"/>
      <c r="J522" s="121"/>
      <c r="K522" s="121"/>
      <c r="L522" s="121"/>
    </row>
    <row r="523" spans="2:12">
      <c r="B523" s="120"/>
      <c r="C523" s="120"/>
      <c r="D523" s="120"/>
      <c r="E523" s="121"/>
      <c r="F523" s="121"/>
      <c r="G523" s="121"/>
      <c r="H523" s="121"/>
      <c r="I523" s="121"/>
      <c r="J523" s="121"/>
      <c r="K523" s="121"/>
      <c r="L523" s="121"/>
    </row>
    <row r="524" spans="2:12">
      <c r="B524" s="120"/>
      <c r="C524" s="120"/>
      <c r="D524" s="120"/>
      <c r="E524" s="121"/>
      <c r="F524" s="121"/>
      <c r="G524" s="121"/>
      <c r="H524" s="121"/>
      <c r="I524" s="121"/>
      <c r="J524" s="121"/>
      <c r="K524" s="121"/>
      <c r="L524" s="121"/>
    </row>
    <row r="525" spans="2:12">
      <c r="B525" s="120"/>
      <c r="C525" s="120"/>
      <c r="D525" s="120"/>
      <c r="E525" s="121"/>
      <c r="F525" s="121"/>
      <c r="G525" s="121"/>
      <c r="H525" s="121"/>
      <c r="I525" s="121"/>
      <c r="J525" s="121"/>
      <c r="K525" s="121"/>
      <c r="L525" s="121"/>
    </row>
    <row r="526" spans="2:12">
      <c r="B526" s="120"/>
      <c r="C526" s="120"/>
      <c r="D526" s="120"/>
      <c r="E526" s="121"/>
      <c r="F526" s="121"/>
      <c r="G526" s="121"/>
      <c r="H526" s="121"/>
      <c r="I526" s="121"/>
      <c r="J526" s="121"/>
      <c r="K526" s="121"/>
      <c r="L526" s="121"/>
    </row>
    <row r="527" spans="2:12">
      <c r="B527" s="120"/>
      <c r="C527" s="120"/>
      <c r="D527" s="120"/>
      <c r="E527" s="121"/>
      <c r="F527" s="121"/>
      <c r="G527" s="121"/>
      <c r="H527" s="121"/>
      <c r="I527" s="121"/>
      <c r="J527" s="121"/>
      <c r="K527" s="121"/>
      <c r="L527" s="121"/>
    </row>
    <row r="528" spans="2:12">
      <c r="B528" s="120"/>
      <c r="C528" s="120"/>
      <c r="D528" s="120"/>
      <c r="E528" s="121"/>
      <c r="F528" s="121"/>
      <c r="G528" s="121"/>
      <c r="H528" s="121"/>
      <c r="I528" s="121"/>
      <c r="J528" s="121"/>
      <c r="K528" s="121"/>
      <c r="L528" s="121"/>
    </row>
    <row r="529" spans="2:12">
      <c r="B529" s="120"/>
      <c r="C529" s="120"/>
      <c r="D529" s="120"/>
      <c r="E529" s="121"/>
      <c r="F529" s="121"/>
      <c r="G529" s="121"/>
      <c r="H529" s="121"/>
      <c r="I529" s="121"/>
      <c r="J529" s="121"/>
      <c r="K529" s="121"/>
      <c r="L529" s="121"/>
    </row>
    <row r="530" spans="2:12">
      <c r="B530" s="120"/>
      <c r="C530" s="120"/>
      <c r="D530" s="120"/>
      <c r="E530" s="121"/>
      <c r="F530" s="121"/>
      <c r="G530" s="121"/>
      <c r="H530" s="121"/>
      <c r="I530" s="121"/>
      <c r="J530" s="121"/>
      <c r="K530" s="121"/>
      <c r="L530" s="121"/>
    </row>
  </sheetData>
  <sheetProtection sheet="1" objects="1" scenarios="1"/>
  <mergeCells count="2">
    <mergeCell ref="B6:L6"/>
    <mergeCell ref="B7:L7"/>
  </mergeCells>
  <phoneticPr fontId="5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93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0">
    <tabColor indexed="43"/>
    <pageSetUpPr fitToPage="1"/>
  </sheetPr>
  <dimension ref="B1:K1099"/>
  <sheetViews>
    <sheetView rightToLeft="1" zoomScale="70" zoomScaleNormal="70" workbookViewId="0"/>
  </sheetViews>
  <sheetFormatPr defaultColWidth="9.140625" defaultRowHeight="18"/>
  <cols>
    <col min="1" max="1" width="6.28515625" style="1" customWidth="1"/>
    <col min="2" max="2" width="48.140625" style="2" bestFit="1" customWidth="1"/>
    <col min="3" max="3" width="44.5703125" style="2" customWidth="1"/>
    <col min="4" max="4" width="8.5703125" style="2" bestFit="1" customWidth="1"/>
    <col min="5" max="5" width="12.28515625" style="1" bestFit="1" customWidth="1"/>
    <col min="6" max="6" width="12.42578125" style="1" bestFit="1" customWidth="1"/>
    <col min="7" max="7" width="19.85546875" style="1" customWidth="1"/>
    <col min="8" max="8" width="7.42578125" style="1" bestFit="1" customWidth="1"/>
    <col min="9" max="9" width="11.7109375" style="1" bestFit="1" customWidth="1"/>
    <col min="10" max="10" width="10" style="1" bestFit="1" customWidth="1"/>
    <col min="11" max="11" width="10.42578125" style="1" bestFit="1" customWidth="1"/>
    <col min="12" max="16384" width="9.140625" style="1"/>
  </cols>
  <sheetData>
    <row r="1" spans="2:11">
      <c r="B1" s="46" t="s">
        <v>146</v>
      </c>
      <c r="C1" s="67" t="s" vm="1">
        <v>230</v>
      </c>
    </row>
    <row r="2" spans="2:11">
      <c r="B2" s="46" t="s">
        <v>145</v>
      </c>
      <c r="C2" s="67" t="s">
        <v>231</v>
      </c>
    </row>
    <row r="3" spans="2:11">
      <c r="B3" s="46" t="s">
        <v>147</v>
      </c>
      <c r="C3" s="67" t="s">
        <v>232</v>
      </c>
    </row>
    <row r="4" spans="2:11">
      <c r="B4" s="46" t="s">
        <v>148</v>
      </c>
      <c r="C4" s="67">
        <v>8802</v>
      </c>
    </row>
    <row r="6" spans="2:11" ht="26.25" customHeight="1">
      <c r="B6" s="154" t="s">
        <v>175</v>
      </c>
      <c r="C6" s="155"/>
      <c r="D6" s="155"/>
      <c r="E6" s="155"/>
      <c r="F6" s="155"/>
      <c r="G6" s="155"/>
      <c r="H6" s="155"/>
      <c r="I6" s="155"/>
      <c r="J6" s="155"/>
      <c r="K6" s="156"/>
    </row>
    <row r="7" spans="2:11" ht="26.25" customHeight="1">
      <c r="B7" s="154" t="s">
        <v>102</v>
      </c>
      <c r="C7" s="155"/>
      <c r="D7" s="155"/>
      <c r="E7" s="155"/>
      <c r="F7" s="155"/>
      <c r="G7" s="155"/>
      <c r="H7" s="155"/>
      <c r="I7" s="155"/>
      <c r="J7" s="155"/>
      <c r="K7" s="156"/>
    </row>
    <row r="8" spans="2:11" s="3" customFormat="1" ht="63">
      <c r="B8" s="21" t="s">
        <v>117</v>
      </c>
      <c r="C8" s="29" t="s">
        <v>47</v>
      </c>
      <c r="D8" s="29" t="s">
        <v>67</v>
      </c>
      <c r="E8" s="29" t="s">
        <v>104</v>
      </c>
      <c r="F8" s="29" t="s">
        <v>105</v>
      </c>
      <c r="G8" s="29" t="s">
        <v>206</v>
      </c>
      <c r="H8" s="29" t="s">
        <v>205</v>
      </c>
      <c r="I8" s="29" t="s">
        <v>112</v>
      </c>
      <c r="J8" s="29" t="s">
        <v>149</v>
      </c>
      <c r="K8" s="30" t="s">
        <v>151</v>
      </c>
    </row>
    <row r="9" spans="2:11" s="3" customFormat="1" ht="22.5" customHeight="1">
      <c r="B9" s="14"/>
      <c r="C9" s="15"/>
      <c r="D9" s="15"/>
      <c r="E9" s="15"/>
      <c r="F9" s="15" t="s">
        <v>21</v>
      </c>
      <c r="G9" s="15" t="s">
        <v>213</v>
      </c>
      <c r="H9" s="15"/>
      <c r="I9" s="15" t="s">
        <v>209</v>
      </c>
      <c r="J9" s="31" t="s">
        <v>19</v>
      </c>
      <c r="K9" s="16" t="s">
        <v>19</v>
      </c>
    </row>
    <row r="10" spans="2:11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9" t="s">
        <v>8</v>
      </c>
    </row>
    <row r="11" spans="2:11" s="4" customFormat="1" ht="18" customHeight="1">
      <c r="B11" s="68" t="s">
        <v>51</v>
      </c>
      <c r="C11" s="69"/>
      <c r="D11" s="69"/>
      <c r="E11" s="69"/>
      <c r="F11" s="69"/>
      <c r="G11" s="74"/>
      <c r="H11" s="76"/>
      <c r="I11" s="74">
        <v>-40248.54429237399</v>
      </c>
      <c r="J11" s="75">
        <f>IFERROR(I11/$I$11,0)</f>
        <v>1</v>
      </c>
      <c r="K11" s="75">
        <f>I11/'סכום נכסי הקרן'!$C$42</f>
        <v>-9.4102978788564023E-3</v>
      </c>
    </row>
    <row r="12" spans="2:11" ht="19.5" customHeight="1">
      <c r="B12" s="97" t="s">
        <v>35</v>
      </c>
      <c r="C12" s="70"/>
      <c r="D12" s="70"/>
      <c r="E12" s="70"/>
      <c r="F12" s="70"/>
      <c r="G12" s="100"/>
      <c r="H12" s="77"/>
      <c r="I12" s="100">
        <v>-28883.121392254005</v>
      </c>
      <c r="J12" s="101">
        <f t="shared" ref="J12:J75" si="0">IFERROR(I12/$I$11,0)</f>
        <v>0.71761903194413357</v>
      </c>
      <c r="K12" s="101">
        <f>I12/'סכום נכסי הקרן'!$C$42</f>
        <v>-6.7530088541308646E-3</v>
      </c>
    </row>
    <row r="13" spans="2:11">
      <c r="B13" s="82" t="s">
        <v>192</v>
      </c>
      <c r="C13" s="70"/>
      <c r="D13" s="70"/>
      <c r="E13" s="70"/>
      <c r="F13" s="70"/>
      <c r="G13" s="100"/>
      <c r="H13" s="77"/>
      <c r="I13" s="100">
        <v>-735.41885314799993</v>
      </c>
      <c r="J13" s="101">
        <f t="shared" si="0"/>
        <v>1.8271936689331195E-2</v>
      </c>
      <c r="K13" s="101">
        <f>I13/'סכום נכסי הקרן'!$C$42</f>
        <v>-1.7194436707021181E-4</v>
      </c>
    </row>
    <row r="14" spans="2:11">
      <c r="B14" s="99" t="s">
        <v>2137</v>
      </c>
      <c r="C14" s="98" t="s">
        <v>2138</v>
      </c>
      <c r="D14" s="79" t="s">
        <v>534</v>
      </c>
      <c r="E14" s="79" t="s">
        <v>133</v>
      </c>
      <c r="F14" s="86">
        <v>44635</v>
      </c>
      <c r="G14" s="102">
        <v>574458.36260800005</v>
      </c>
      <c r="H14" s="78">
        <v>2.8283140000000002</v>
      </c>
      <c r="I14" s="102">
        <v>16.247483684999999</v>
      </c>
      <c r="J14" s="103">
        <f t="shared" si="0"/>
        <v>-4.0367879064084455E-4</v>
      </c>
      <c r="K14" s="103">
        <f>I14/'סכום נכסי הקרן'!$C$42</f>
        <v>3.7987376673068573E-6</v>
      </c>
    </row>
    <row r="15" spans="2:11">
      <c r="B15" s="99" t="s">
        <v>2137</v>
      </c>
      <c r="C15" s="98" t="s">
        <v>2139</v>
      </c>
      <c r="D15" s="79" t="s">
        <v>534</v>
      </c>
      <c r="E15" s="79" t="s">
        <v>133</v>
      </c>
      <c r="F15" s="86">
        <v>44587</v>
      </c>
      <c r="G15" s="102">
        <v>229611.85977200003</v>
      </c>
      <c r="H15" s="78">
        <v>11.058242999999999</v>
      </c>
      <c r="I15" s="102">
        <v>25.391038129000005</v>
      </c>
      <c r="J15" s="103">
        <f t="shared" si="0"/>
        <v>-6.3085606139079474E-4</v>
      </c>
      <c r="K15" s="103">
        <f>I15/'סכום נכסי הקרן'!$C$42</f>
        <v>5.9365434563694994E-6</v>
      </c>
    </row>
    <row r="16" spans="2:11" s="6" customFormat="1">
      <c r="B16" s="99" t="s">
        <v>2137</v>
      </c>
      <c r="C16" s="98" t="s">
        <v>2140</v>
      </c>
      <c r="D16" s="79" t="s">
        <v>534</v>
      </c>
      <c r="E16" s="79" t="s">
        <v>133</v>
      </c>
      <c r="F16" s="86">
        <v>44606</v>
      </c>
      <c r="G16" s="102">
        <v>581382.29208200006</v>
      </c>
      <c r="H16" s="78">
        <v>1.2932570000000001</v>
      </c>
      <c r="I16" s="102">
        <v>7.5187659150000004</v>
      </c>
      <c r="J16" s="103">
        <f t="shared" si="0"/>
        <v>-1.8680839387338048E-4</v>
      </c>
      <c r="K16" s="103">
        <f>I16/'סכום נכסי הקרן'!$C$42</f>
        <v>1.7579226326192436E-6</v>
      </c>
    </row>
    <row r="17" spans="2:11" s="6" customFormat="1">
      <c r="B17" s="99" t="s">
        <v>2137</v>
      </c>
      <c r="C17" s="98" t="s">
        <v>2141</v>
      </c>
      <c r="D17" s="79" t="s">
        <v>534</v>
      </c>
      <c r="E17" s="79" t="s">
        <v>133</v>
      </c>
      <c r="F17" s="86">
        <v>44620</v>
      </c>
      <c r="G17" s="102">
        <v>290641.30351400003</v>
      </c>
      <c r="H17" s="78">
        <v>6.1703789999999996</v>
      </c>
      <c r="I17" s="102">
        <v>17.933670394</v>
      </c>
      <c r="J17" s="103">
        <f t="shared" si="0"/>
        <v>-4.455731433098798E-4</v>
      </c>
      <c r="K17" s="103">
        <f>I17/'סכום נכסי הקרן'!$C$42</f>
        <v>4.1929760053643415E-6</v>
      </c>
    </row>
    <row r="18" spans="2:11" s="6" customFormat="1">
      <c r="B18" s="99" t="s">
        <v>2137</v>
      </c>
      <c r="C18" s="98" t="s">
        <v>2142</v>
      </c>
      <c r="D18" s="79" t="s">
        <v>534</v>
      </c>
      <c r="E18" s="79" t="s">
        <v>133</v>
      </c>
      <c r="F18" s="86">
        <v>44616</v>
      </c>
      <c r="G18" s="102">
        <v>494125.39936799998</v>
      </c>
      <c r="H18" s="78">
        <v>7.2256549999999997</v>
      </c>
      <c r="I18" s="102">
        <v>35.703794749000004</v>
      </c>
      <c r="J18" s="103">
        <f t="shared" si="0"/>
        <v>-8.8708288403277502E-4</v>
      </c>
      <c r="K18" s="103">
        <f>I18/'סכום נכסי הקרן'!$C$42</f>
        <v>8.3477141819834427E-6</v>
      </c>
    </row>
    <row r="19" spans="2:11">
      <c r="B19" s="99" t="s">
        <v>997</v>
      </c>
      <c r="C19" s="98" t="s">
        <v>2143</v>
      </c>
      <c r="D19" s="79" t="s">
        <v>534</v>
      </c>
      <c r="E19" s="79" t="s">
        <v>133</v>
      </c>
      <c r="F19" s="86">
        <v>44585</v>
      </c>
      <c r="G19" s="102">
        <v>2630053.7791200001</v>
      </c>
      <c r="H19" s="78">
        <v>11.729858</v>
      </c>
      <c r="I19" s="102">
        <v>308.501567438</v>
      </c>
      <c r="J19" s="103">
        <f t="shared" si="0"/>
        <v>-7.6649124300491207E-3</v>
      </c>
      <c r="K19" s="103">
        <f>I19/'סכום נכסי הקרן'!$C$42</f>
        <v>7.2129109182111309E-5</v>
      </c>
    </row>
    <row r="20" spans="2:11">
      <c r="B20" s="99" t="s">
        <v>1007</v>
      </c>
      <c r="C20" s="98" t="s">
        <v>2144</v>
      </c>
      <c r="D20" s="79" t="s">
        <v>534</v>
      </c>
      <c r="E20" s="79" t="s">
        <v>133</v>
      </c>
      <c r="F20" s="86">
        <v>44882</v>
      </c>
      <c r="G20" s="102">
        <v>731370.04134999996</v>
      </c>
      <c r="H20" s="78">
        <v>-1.4164460000000001</v>
      </c>
      <c r="I20" s="102">
        <v>-10.359459403999999</v>
      </c>
      <c r="J20" s="103">
        <f t="shared" si="0"/>
        <v>2.5738718222320493E-4</v>
      </c>
      <c r="K20" s="103">
        <f>I20/'סכום נכסי הקרן'!$C$42</f>
        <v>-2.4220900549198517E-6</v>
      </c>
    </row>
    <row r="21" spans="2:11">
      <c r="B21" s="99" t="s">
        <v>1109</v>
      </c>
      <c r="C21" s="98" t="s">
        <v>2145</v>
      </c>
      <c r="D21" s="79" t="s">
        <v>534</v>
      </c>
      <c r="E21" s="79" t="s">
        <v>133</v>
      </c>
      <c r="F21" s="86">
        <v>44585</v>
      </c>
      <c r="G21" s="102">
        <v>2779366.4898899999</v>
      </c>
      <c r="H21" s="78">
        <v>-41.956257999999998</v>
      </c>
      <c r="I21" s="102">
        <v>-1166.1181728459999</v>
      </c>
      <c r="J21" s="103">
        <f t="shared" si="0"/>
        <v>2.8972927924425521E-2</v>
      </c>
      <c r="K21" s="103">
        <f>I21/'סכום נכסי הקרן'!$C$42</f>
        <v>-2.7264388219148093E-4</v>
      </c>
    </row>
    <row r="22" spans="2:11">
      <c r="B22" s="99" t="s">
        <v>1037</v>
      </c>
      <c r="C22" s="98" t="s">
        <v>2146</v>
      </c>
      <c r="D22" s="79" t="s">
        <v>534</v>
      </c>
      <c r="E22" s="79" t="s">
        <v>133</v>
      </c>
      <c r="F22" s="86">
        <v>44679</v>
      </c>
      <c r="G22" s="102">
        <v>2193002.0384999998</v>
      </c>
      <c r="H22" s="78">
        <v>1.025569</v>
      </c>
      <c r="I22" s="102">
        <v>22.490751967000005</v>
      </c>
      <c r="J22" s="103">
        <f t="shared" si="0"/>
        <v>-5.587966561876722E-4</v>
      </c>
      <c r="K22" s="103">
        <f>I22/'סכום נכסי הקרן'!$C$42</f>
        <v>5.2584429884349023E-6</v>
      </c>
    </row>
    <row r="23" spans="2:11">
      <c r="B23" s="99" t="s">
        <v>1037</v>
      </c>
      <c r="C23" s="98" t="s">
        <v>2147</v>
      </c>
      <c r="D23" s="79" t="s">
        <v>534</v>
      </c>
      <c r="E23" s="79" t="s">
        <v>133</v>
      </c>
      <c r="F23" s="86">
        <v>44917</v>
      </c>
      <c r="G23" s="102">
        <v>2575426.8807160002</v>
      </c>
      <c r="H23" s="78">
        <v>0.28234999999999999</v>
      </c>
      <c r="I23" s="102">
        <v>7.2717068249999999</v>
      </c>
      <c r="J23" s="103">
        <f t="shared" si="0"/>
        <v>-1.8067005783306781E-4</v>
      </c>
      <c r="K23" s="103">
        <f>I23/'סכום נכסי הקרן'!$C$42</f>
        <v>1.7001590619993814E-6</v>
      </c>
    </row>
    <row r="24" spans="2:11">
      <c r="B24" s="71"/>
      <c r="C24" s="98"/>
      <c r="D24" s="98"/>
      <c r="E24" s="98"/>
      <c r="F24" s="98"/>
      <c r="G24" s="102"/>
      <c r="H24" s="78"/>
      <c r="I24" s="98"/>
      <c r="J24" s="103"/>
      <c r="K24" s="98"/>
    </row>
    <row r="25" spans="2:11">
      <c r="B25" s="82" t="s">
        <v>2148</v>
      </c>
      <c r="C25" s="70"/>
      <c r="D25" s="70"/>
      <c r="E25" s="70"/>
      <c r="F25" s="70"/>
      <c r="G25" s="100"/>
      <c r="H25" s="77"/>
      <c r="I25" s="100">
        <v>-25802.339310361007</v>
      </c>
      <c r="J25" s="101">
        <f t="shared" si="0"/>
        <v>0.64107509386991302</v>
      </c>
      <c r="K25" s="101">
        <f>I25/'סכום נכסי הקרן'!$C$42</f>
        <v>-6.0327075960317118E-3</v>
      </c>
    </row>
    <row r="26" spans="2:11">
      <c r="B26" s="99" t="s">
        <v>2149</v>
      </c>
      <c r="C26" s="98" t="s">
        <v>2150</v>
      </c>
      <c r="D26" s="79" t="s">
        <v>534</v>
      </c>
      <c r="E26" s="79" t="s">
        <v>132</v>
      </c>
      <c r="F26" s="86">
        <v>44656</v>
      </c>
      <c r="G26" s="102">
        <v>2496669.78816</v>
      </c>
      <c r="H26" s="78">
        <v>-11.323626000000001</v>
      </c>
      <c r="I26" s="102">
        <v>-282.71354092399997</v>
      </c>
      <c r="J26" s="103">
        <f t="shared" si="0"/>
        <v>7.0241929464655581E-3</v>
      </c>
      <c r="K26" s="103">
        <f>I26/'סכום נכסי הקרן'!$C$42</f>
        <v>-6.6099747984802939E-5</v>
      </c>
    </row>
    <row r="27" spans="2:11">
      <c r="B27" s="99" t="s">
        <v>2151</v>
      </c>
      <c r="C27" s="98" t="s">
        <v>2152</v>
      </c>
      <c r="D27" s="79" t="s">
        <v>534</v>
      </c>
      <c r="E27" s="79" t="s">
        <v>132</v>
      </c>
      <c r="F27" s="86">
        <v>44656</v>
      </c>
      <c r="G27" s="102">
        <v>1821640.59504</v>
      </c>
      <c r="H27" s="78">
        <v>-11.253212</v>
      </c>
      <c r="I27" s="102">
        <v>-204.99308231099999</v>
      </c>
      <c r="J27" s="103">
        <f t="shared" si="0"/>
        <v>5.0931800370688351E-3</v>
      </c>
      <c r="K27" s="103">
        <f>I27/'סכום נכסי הקרן'!$C$42</f>
        <v>-4.7928341299462629E-5</v>
      </c>
    </row>
    <row r="28" spans="2:11">
      <c r="B28" s="99" t="s">
        <v>2153</v>
      </c>
      <c r="C28" s="98" t="s">
        <v>2154</v>
      </c>
      <c r="D28" s="79" t="s">
        <v>534</v>
      </c>
      <c r="E28" s="79" t="s">
        <v>132</v>
      </c>
      <c r="F28" s="86">
        <v>44665</v>
      </c>
      <c r="G28" s="102">
        <v>1592621.1405000002</v>
      </c>
      <c r="H28" s="78">
        <v>-11.239820999999999</v>
      </c>
      <c r="I28" s="102">
        <v>-179.007766901</v>
      </c>
      <c r="J28" s="103">
        <f t="shared" si="0"/>
        <v>4.4475587887266056E-3</v>
      </c>
      <c r="K28" s="103">
        <f>I28/'סכום נכסי הקרן'!$C$42</f>
        <v>-4.1852853035643125E-5</v>
      </c>
    </row>
    <row r="29" spans="2:11">
      <c r="B29" s="99" t="s">
        <v>2155</v>
      </c>
      <c r="C29" s="98" t="s">
        <v>2156</v>
      </c>
      <c r="D29" s="79" t="s">
        <v>534</v>
      </c>
      <c r="E29" s="79" t="s">
        <v>132</v>
      </c>
      <c r="F29" s="86">
        <v>44664</v>
      </c>
      <c r="G29" s="102">
        <v>2186660.0387519998</v>
      </c>
      <c r="H29" s="78">
        <v>-11.209114</v>
      </c>
      <c r="I29" s="102">
        <v>-245.10522354100002</v>
      </c>
      <c r="J29" s="103">
        <f t="shared" si="0"/>
        <v>6.0897910185397893E-3</v>
      </c>
      <c r="K29" s="103">
        <f>I29/'סכום נכסי הקרן'!$C$42</f>
        <v>-5.730674750444375E-5</v>
      </c>
    </row>
    <row r="30" spans="2:11">
      <c r="B30" s="99" t="s">
        <v>2157</v>
      </c>
      <c r="C30" s="98" t="s">
        <v>2158</v>
      </c>
      <c r="D30" s="79" t="s">
        <v>534</v>
      </c>
      <c r="E30" s="79" t="s">
        <v>132</v>
      </c>
      <c r="F30" s="86">
        <v>44664</v>
      </c>
      <c r="G30" s="102">
        <v>1822331.9197440001</v>
      </c>
      <c r="H30" s="78">
        <v>-11.202083</v>
      </c>
      <c r="I30" s="102">
        <v>-204.13913219400001</v>
      </c>
      <c r="J30" s="103">
        <f t="shared" si="0"/>
        <v>5.0719631177488043E-3</v>
      </c>
      <c r="K30" s="103">
        <f>I30/'סכום נכסי הקרן'!$C$42</f>
        <v>-4.7728683768589473E-5</v>
      </c>
    </row>
    <row r="31" spans="2:11">
      <c r="B31" s="99" t="s">
        <v>2159</v>
      </c>
      <c r="C31" s="98" t="s">
        <v>2160</v>
      </c>
      <c r="D31" s="79" t="s">
        <v>534</v>
      </c>
      <c r="E31" s="79" t="s">
        <v>132</v>
      </c>
      <c r="F31" s="86">
        <v>44665</v>
      </c>
      <c r="G31" s="102">
        <v>1646489.2084880001</v>
      </c>
      <c r="H31" s="78">
        <v>-11.187075999999999</v>
      </c>
      <c r="I31" s="102">
        <v>-184.193995777</v>
      </c>
      <c r="J31" s="103">
        <f t="shared" si="0"/>
        <v>4.5764138558397442E-3</v>
      </c>
      <c r="K31" s="103">
        <f>I31/'סכום נכסי הקרן'!$C$42</f>
        <v>-4.3065417600377796E-5</v>
      </c>
    </row>
    <row r="32" spans="2:11">
      <c r="B32" s="99" t="s">
        <v>2161</v>
      </c>
      <c r="C32" s="98" t="s">
        <v>2162</v>
      </c>
      <c r="D32" s="79" t="s">
        <v>534</v>
      </c>
      <c r="E32" s="79" t="s">
        <v>132</v>
      </c>
      <c r="F32" s="86">
        <v>44656</v>
      </c>
      <c r="G32" s="102">
        <v>1563875.2411199999</v>
      </c>
      <c r="H32" s="78">
        <v>-11.077567999999999</v>
      </c>
      <c r="I32" s="102">
        <v>-173.23933953700001</v>
      </c>
      <c r="J32" s="103">
        <f t="shared" si="0"/>
        <v>4.3042386397518523E-3</v>
      </c>
      <c r="K32" s="103">
        <f>I32/'סכום נכסי הקרן'!$C$42</f>
        <v>-4.0504167741748623E-5</v>
      </c>
    </row>
    <row r="33" spans="2:11">
      <c r="B33" s="99" t="s">
        <v>2163</v>
      </c>
      <c r="C33" s="98" t="s">
        <v>2164</v>
      </c>
      <c r="D33" s="79" t="s">
        <v>534</v>
      </c>
      <c r="E33" s="79" t="s">
        <v>132</v>
      </c>
      <c r="F33" s="86">
        <v>44657</v>
      </c>
      <c r="G33" s="102">
        <v>533559.98149999999</v>
      </c>
      <c r="H33" s="78">
        <v>-10.693095</v>
      </c>
      <c r="I33" s="102">
        <v>-57.054077702000001</v>
      </c>
      <c r="J33" s="103">
        <f t="shared" si="0"/>
        <v>1.4175438815264233E-3</v>
      </c>
      <c r="K33" s="103">
        <f>I33/'סכום נכסי הקרן'!$C$42</f>
        <v>-1.3339510181513974E-5</v>
      </c>
    </row>
    <row r="34" spans="2:11">
      <c r="B34" s="99" t="s">
        <v>2165</v>
      </c>
      <c r="C34" s="98" t="s">
        <v>2166</v>
      </c>
      <c r="D34" s="79" t="s">
        <v>534</v>
      </c>
      <c r="E34" s="79" t="s">
        <v>132</v>
      </c>
      <c r="F34" s="86">
        <v>44657</v>
      </c>
      <c r="G34" s="102">
        <v>2118744.7056</v>
      </c>
      <c r="H34" s="78">
        <v>-10.623476999999999</v>
      </c>
      <c r="I34" s="102">
        <v>-225.08435811500001</v>
      </c>
      <c r="J34" s="103">
        <f t="shared" si="0"/>
        <v>5.5923602225198344E-3</v>
      </c>
      <c r="K34" s="103">
        <f>I34/'סכום נכסי הקרן'!$C$42</f>
        <v>-5.2625775539779313E-5</v>
      </c>
    </row>
    <row r="35" spans="2:11">
      <c r="B35" s="99" t="s">
        <v>2167</v>
      </c>
      <c r="C35" s="98" t="s">
        <v>2168</v>
      </c>
      <c r="D35" s="79" t="s">
        <v>534</v>
      </c>
      <c r="E35" s="79" t="s">
        <v>132</v>
      </c>
      <c r="F35" s="86">
        <v>44657</v>
      </c>
      <c r="G35" s="102">
        <v>2146069.4025599998</v>
      </c>
      <c r="H35" s="78">
        <v>-10.623476999999999</v>
      </c>
      <c r="I35" s="102">
        <v>-227.98719098799998</v>
      </c>
      <c r="J35" s="103">
        <f t="shared" si="0"/>
        <v>5.664482902334368E-3</v>
      </c>
      <c r="K35" s="103">
        <f>I35/'סכום נכסי הקרן'!$C$42</f>
        <v>-5.3304471440655459E-5</v>
      </c>
    </row>
    <row r="36" spans="2:11">
      <c r="B36" s="99" t="s">
        <v>2169</v>
      </c>
      <c r="C36" s="98" t="s">
        <v>2170</v>
      </c>
      <c r="D36" s="79" t="s">
        <v>534</v>
      </c>
      <c r="E36" s="79" t="s">
        <v>132</v>
      </c>
      <c r="F36" s="86">
        <v>44658</v>
      </c>
      <c r="G36" s="102">
        <v>2620696.73208</v>
      </c>
      <c r="H36" s="78">
        <v>-10.469661</v>
      </c>
      <c r="I36" s="102">
        <v>-274.37807502500004</v>
      </c>
      <c r="J36" s="103">
        <f t="shared" si="0"/>
        <v>6.8170931358873333E-3</v>
      </c>
      <c r="K36" s="103">
        <f>I36/'סכום נכסי הקרן'!$C$42</f>
        <v>-6.4150877076607116E-5</v>
      </c>
    </row>
    <row r="37" spans="2:11">
      <c r="B37" s="99" t="s">
        <v>2171</v>
      </c>
      <c r="C37" s="98" t="s">
        <v>2172</v>
      </c>
      <c r="D37" s="79" t="s">
        <v>534</v>
      </c>
      <c r="E37" s="79" t="s">
        <v>132</v>
      </c>
      <c r="F37" s="86">
        <v>44658</v>
      </c>
      <c r="G37" s="102">
        <v>2307082.218144</v>
      </c>
      <c r="H37" s="78">
        <v>-10.428046999999999</v>
      </c>
      <c r="I37" s="102">
        <v>-240.58361217499998</v>
      </c>
      <c r="J37" s="103">
        <f t="shared" si="0"/>
        <v>5.9774487849137952E-3</v>
      </c>
      <c r="K37" s="103">
        <f>I37/'סכום נכסי הקרן'!$C$42</f>
        <v>-5.6249573621647072E-5</v>
      </c>
    </row>
    <row r="38" spans="2:11">
      <c r="B38" s="99" t="s">
        <v>2173</v>
      </c>
      <c r="C38" s="98" t="s">
        <v>2174</v>
      </c>
      <c r="D38" s="79" t="s">
        <v>534</v>
      </c>
      <c r="E38" s="79" t="s">
        <v>132</v>
      </c>
      <c r="F38" s="86">
        <v>44658</v>
      </c>
      <c r="G38" s="102">
        <v>2359738.116432</v>
      </c>
      <c r="H38" s="78">
        <v>-10.417648</v>
      </c>
      <c r="I38" s="102">
        <v>-245.82921004500002</v>
      </c>
      <c r="J38" s="103">
        <f t="shared" si="0"/>
        <v>6.1077789114370035E-3</v>
      </c>
      <c r="K38" s="103">
        <f>I38/'סכום נכסי הקרן'!$C$42</f>
        <v>-5.7476018934819502E-5</v>
      </c>
    </row>
    <row r="39" spans="2:11">
      <c r="B39" s="99" t="s">
        <v>2175</v>
      </c>
      <c r="C39" s="98" t="s">
        <v>2176</v>
      </c>
      <c r="D39" s="79" t="s">
        <v>534</v>
      </c>
      <c r="E39" s="79" t="s">
        <v>132</v>
      </c>
      <c r="F39" s="86">
        <v>44662</v>
      </c>
      <c r="G39" s="102">
        <v>2097544.9923840002</v>
      </c>
      <c r="H39" s="78">
        <v>-10.413218000000001</v>
      </c>
      <c r="I39" s="102">
        <v>-218.42192411699997</v>
      </c>
      <c r="J39" s="103">
        <f t="shared" si="0"/>
        <v>5.426827925262008E-3</v>
      </c>
      <c r="K39" s="103">
        <f>I39/'סכום נכסי הקרן'!$C$42</f>
        <v>-5.1068067314011766E-5</v>
      </c>
    </row>
    <row r="40" spans="2:11">
      <c r="B40" s="99" t="s">
        <v>2177</v>
      </c>
      <c r="C40" s="98" t="s">
        <v>2178</v>
      </c>
      <c r="D40" s="79" t="s">
        <v>534</v>
      </c>
      <c r="E40" s="79" t="s">
        <v>132</v>
      </c>
      <c r="F40" s="86">
        <v>44658</v>
      </c>
      <c r="G40" s="102">
        <v>2622095.8415999999</v>
      </c>
      <c r="H40" s="78">
        <v>-10.410717</v>
      </c>
      <c r="I40" s="102">
        <v>-272.97896550499996</v>
      </c>
      <c r="J40" s="103">
        <f t="shared" si="0"/>
        <v>6.7823313937026564E-3</v>
      </c>
      <c r="K40" s="103">
        <f>I40/'סכום נכסי הקרן'!$C$42</f>
        <v>-6.3823758727861289E-5</v>
      </c>
    </row>
    <row r="41" spans="2:11">
      <c r="B41" s="99" t="s">
        <v>2179</v>
      </c>
      <c r="C41" s="98" t="s">
        <v>2180</v>
      </c>
      <c r="D41" s="79" t="s">
        <v>534</v>
      </c>
      <c r="E41" s="79" t="s">
        <v>132</v>
      </c>
      <c r="F41" s="86">
        <v>44662</v>
      </c>
      <c r="G41" s="102">
        <v>2884305.4257599995</v>
      </c>
      <c r="H41" s="78">
        <v>-10.406286</v>
      </c>
      <c r="I41" s="102">
        <v>-300.14908442899997</v>
      </c>
      <c r="J41" s="103">
        <f t="shared" si="0"/>
        <v>7.4573898188379974E-3</v>
      </c>
      <c r="K41" s="103">
        <f>I41/'סכום נכסי הקרן'!$C$42</f>
        <v>-7.0176259594016531E-5</v>
      </c>
    </row>
    <row r="42" spans="2:11">
      <c r="B42" s="99" t="s">
        <v>2181</v>
      </c>
      <c r="C42" s="98" t="s">
        <v>2182</v>
      </c>
      <c r="D42" s="79" t="s">
        <v>534</v>
      </c>
      <c r="E42" s="79" t="s">
        <v>132</v>
      </c>
      <c r="F42" s="86">
        <v>44658</v>
      </c>
      <c r="G42" s="102">
        <v>2255710.208592</v>
      </c>
      <c r="H42" s="78">
        <v>-10.376072000000001</v>
      </c>
      <c r="I42" s="102">
        <v>-234.05412556800002</v>
      </c>
      <c r="J42" s="103">
        <f t="shared" si="0"/>
        <v>5.8152196478903941E-3</v>
      </c>
      <c r="K42" s="103">
        <f>I42/'סכום נכסי הקרן'!$C$42</f>
        <v>-5.4722949117627057E-5</v>
      </c>
    </row>
    <row r="43" spans="2:11">
      <c r="B43" s="99" t="s">
        <v>2183</v>
      </c>
      <c r="C43" s="98" t="s">
        <v>2184</v>
      </c>
      <c r="D43" s="79" t="s">
        <v>534</v>
      </c>
      <c r="E43" s="79" t="s">
        <v>132</v>
      </c>
      <c r="F43" s="86">
        <v>44658</v>
      </c>
      <c r="G43" s="102">
        <v>1771505.9899599999</v>
      </c>
      <c r="H43" s="78">
        <v>-10.251533999999999</v>
      </c>
      <c r="I43" s="102">
        <v>-181.60653065299999</v>
      </c>
      <c r="J43" s="103">
        <f t="shared" si="0"/>
        <v>4.5121266829868806E-3</v>
      </c>
      <c r="K43" s="103">
        <f>I43/'סכום נכסי הקרן'!$C$42</f>
        <v>-4.2460456154042819E-5</v>
      </c>
    </row>
    <row r="44" spans="2:11">
      <c r="B44" s="99" t="s">
        <v>2185</v>
      </c>
      <c r="C44" s="98" t="s">
        <v>2186</v>
      </c>
      <c r="D44" s="79" t="s">
        <v>534</v>
      </c>
      <c r="E44" s="79" t="s">
        <v>132</v>
      </c>
      <c r="F44" s="86">
        <v>44658</v>
      </c>
      <c r="G44" s="102">
        <v>1838232.387936</v>
      </c>
      <c r="H44" s="78">
        <v>-10.244623000000001</v>
      </c>
      <c r="I44" s="102">
        <v>-188.31997712000003</v>
      </c>
      <c r="J44" s="103">
        <f t="shared" si="0"/>
        <v>4.6789264166177949E-3</v>
      </c>
      <c r="K44" s="103">
        <f>I44/'סכום נכסי הקרן'!$C$42</f>
        <v>-4.4030091333623624E-5</v>
      </c>
    </row>
    <row r="45" spans="2:11">
      <c r="B45" s="99" t="s">
        <v>2187</v>
      </c>
      <c r="C45" s="98" t="s">
        <v>2188</v>
      </c>
      <c r="D45" s="79" t="s">
        <v>534</v>
      </c>
      <c r="E45" s="79" t="s">
        <v>132</v>
      </c>
      <c r="F45" s="86">
        <v>44677</v>
      </c>
      <c r="G45" s="102">
        <v>4332905.0647809999</v>
      </c>
      <c r="H45" s="78">
        <v>-8.3661410000000007</v>
      </c>
      <c r="I45" s="102">
        <v>-362.49693681500003</v>
      </c>
      <c r="J45" s="103">
        <f t="shared" si="0"/>
        <v>9.0064608096567453E-3</v>
      </c>
      <c r="K45" s="103">
        <f>I45/'סכום נכסי הקרן'!$C$42</f>
        <v>-8.4753479053116193E-5</v>
      </c>
    </row>
    <row r="46" spans="2:11">
      <c r="B46" s="99" t="s">
        <v>2189</v>
      </c>
      <c r="C46" s="98" t="s">
        <v>2190</v>
      </c>
      <c r="D46" s="79" t="s">
        <v>534</v>
      </c>
      <c r="E46" s="79" t="s">
        <v>132</v>
      </c>
      <c r="F46" s="86">
        <v>44678</v>
      </c>
      <c r="G46" s="102">
        <v>2118700.9797</v>
      </c>
      <c r="H46" s="78">
        <v>-8.056476</v>
      </c>
      <c r="I46" s="102">
        <v>-170.69262850699999</v>
      </c>
      <c r="J46" s="103">
        <f t="shared" si="0"/>
        <v>4.24096402759445E-3</v>
      </c>
      <c r="K46" s="103">
        <f>I46/'סכום נכסי הקרן'!$C$42</f>
        <v>-3.9908734793178355E-5</v>
      </c>
    </row>
    <row r="47" spans="2:11">
      <c r="B47" s="99" t="s">
        <v>2189</v>
      </c>
      <c r="C47" s="98" t="s">
        <v>2191</v>
      </c>
      <c r="D47" s="79" t="s">
        <v>534</v>
      </c>
      <c r="E47" s="79" t="s">
        <v>132</v>
      </c>
      <c r="F47" s="86">
        <v>44678</v>
      </c>
      <c r="G47" s="102">
        <v>3803429.8497839998</v>
      </c>
      <c r="H47" s="78">
        <v>-8.056476</v>
      </c>
      <c r="I47" s="102">
        <v>-306.42239967800003</v>
      </c>
      <c r="J47" s="103">
        <f t="shared" si="0"/>
        <v>7.6132542198814081E-3</v>
      </c>
      <c r="K47" s="103">
        <f>I47/'סכום נכסי הקרן'!$C$42</f>
        <v>-7.164299003654457E-5</v>
      </c>
    </row>
    <row r="48" spans="2:11">
      <c r="B48" s="99" t="s">
        <v>2192</v>
      </c>
      <c r="C48" s="98" t="s">
        <v>2193</v>
      </c>
      <c r="D48" s="79" t="s">
        <v>534</v>
      </c>
      <c r="E48" s="79" t="s">
        <v>132</v>
      </c>
      <c r="F48" s="86">
        <v>44678</v>
      </c>
      <c r="G48" s="102">
        <v>1854148.1726249999</v>
      </c>
      <c r="H48" s="78">
        <v>-8.0398770000000006</v>
      </c>
      <c r="I48" s="102">
        <v>-149.07123455600001</v>
      </c>
      <c r="J48" s="103">
        <f t="shared" si="0"/>
        <v>3.703767109516181E-3</v>
      </c>
      <c r="K48" s="103">
        <f>I48/'סכום נכסי הקרן'!$C$42</f>
        <v>-3.485355177445823E-5</v>
      </c>
    </row>
    <row r="49" spans="2:11">
      <c r="B49" s="99" t="s">
        <v>2194</v>
      </c>
      <c r="C49" s="98" t="s">
        <v>2195</v>
      </c>
      <c r="D49" s="79" t="s">
        <v>534</v>
      </c>
      <c r="E49" s="79" t="s">
        <v>132</v>
      </c>
      <c r="F49" s="86">
        <v>44678</v>
      </c>
      <c r="G49" s="102">
        <v>2146398.6047999999</v>
      </c>
      <c r="H49" s="78">
        <v>-7.8741719999999997</v>
      </c>
      <c r="I49" s="102">
        <v>-169.01111320699997</v>
      </c>
      <c r="J49" s="103">
        <f t="shared" si="0"/>
        <v>4.1991857389739934E-3</v>
      </c>
      <c r="K49" s="103">
        <f>I49/'סכום נכסי הקרן'!$C$42</f>
        <v>-3.9515588652391022E-5</v>
      </c>
    </row>
    <row r="50" spans="2:11">
      <c r="B50" s="99" t="s">
        <v>2196</v>
      </c>
      <c r="C50" s="98" t="s">
        <v>2197</v>
      </c>
      <c r="D50" s="79" t="s">
        <v>534</v>
      </c>
      <c r="E50" s="79" t="s">
        <v>132</v>
      </c>
      <c r="F50" s="86">
        <v>44679</v>
      </c>
      <c r="G50" s="102">
        <v>2148571.3395839999</v>
      </c>
      <c r="H50" s="78">
        <v>-7.760764</v>
      </c>
      <c r="I50" s="102">
        <v>-166.74554339100001</v>
      </c>
      <c r="J50" s="103">
        <f t="shared" si="0"/>
        <v>4.1428962543272347E-3</v>
      </c>
      <c r="K50" s="103">
        <f>I50/'סכום נכסי הקרן'!$C$42</f>
        <v>-3.8985887834417713E-5</v>
      </c>
    </row>
    <row r="51" spans="2:11">
      <c r="B51" s="99" t="s">
        <v>2198</v>
      </c>
      <c r="C51" s="98" t="s">
        <v>2199</v>
      </c>
      <c r="D51" s="79" t="s">
        <v>534</v>
      </c>
      <c r="E51" s="79" t="s">
        <v>132</v>
      </c>
      <c r="F51" s="86">
        <v>44679</v>
      </c>
      <c r="G51" s="102">
        <v>2040041.3350500003</v>
      </c>
      <c r="H51" s="78">
        <v>-7.671678</v>
      </c>
      <c r="I51" s="102">
        <v>-156.50540011799998</v>
      </c>
      <c r="J51" s="103">
        <f t="shared" si="0"/>
        <v>3.8884735552449164E-3</v>
      </c>
      <c r="K51" s="103">
        <f>I51/'סכום נכסי הקרן'!$C$42</f>
        <v>-3.6591694448910455E-5</v>
      </c>
    </row>
    <row r="52" spans="2:11">
      <c r="B52" s="99" t="s">
        <v>2200</v>
      </c>
      <c r="C52" s="98" t="s">
        <v>2201</v>
      </c>
      <c r="D52" s="79" t="s">
        <v>534</v>
      </c>
      <c r="E52" s="79" t="s">
        <v>132</v>
      </c>
      <c r="F52" s="86">
        <v>44713</v>
      </c>
      <c r="G52" s="102">
        <v>646092.31622399995</v>
      </c>
      <c r="H52" s="78">
        <v>-7.4084440000000003</v>
      </c>
      <c r="I52" s="102">
        <v>-47.865386795999989</v>
      </c>
      <c r="J52" s="103">
        <f t="shared" si="0"/>
        <v>1.1892451674350166E-3</v>
      </c>
      <c r="K52" s="103">
        <f>I52/'סכום נכסי הקרן'!$C$42</f>
        <v>-1.1191151276553963E-5</v>
      </c>
    </row>
    <row r="53" spans="2:11">
      <c r="B53" s="99" t="s">
        <v>2202</v>
      </c>
      <c r="C53" s="98" t="s">
        <v>2203</v>
      </c>
      <c r="D53" s="79" t="s">
        <v>534</v>
      </c>
      <c r="E53" s="79" t="s">
        <v>132</v>
      </c>
      <c r="F53" s="86">
        <v>44713</v>
      </c>
      <c r="G53" s="102">
        <v>3347634.534403</v>
      </c>
      <c r="H53" s="78">
        <v>-7.0772310000000003</v>
      </c>
      <c r="I53" s="102">
        <v>-236.91982036799996</v>
      </c>
      <c r="J53" s="103">
        <f t="shared" si="0"/>
        <v>5.886419609289816E-3</v>
      </c>
      <c r="K53" s="103">
        <f>I53/'סכום נכסי הקרן'!$C$42</f>
        <v>-5.5392961963358689E-5</v>
      </c>
    </row>
    <row r="54" spans="2:11">
      <c r="B54" s="99" t="s">
        <v>2204</v>
      </c>
      <c r="C54" s="98" t="s">
        <v>2205</v>
      </c>
      <c r="D54" s="79" t="s">
        <v>534</v>
      </c>
      <c r="E54" s="79" t="s">
        <v>132</v>
      </c>
      <c r="F54" s="86">
        <v>44714</v>
      </c>
      <c r="G54" s="102">
        <v>1822364.74652</v>
      </c>
      <c r="H54" s="78">
        <v>-7.0152460000000003</v>
      </c>
      <c r="I54" s="102">
        <v>-127.84336764700001</v>
      </c>
      <c r="J54" s="103">
        <f t="shared" si="0"/>
        <v>3.1763476144209984E-3</v>
      </c>
      <c r="K54" s="103">
        <f>I54/'סכום נכסי הקרן'!$C$42</f>
        <v>-2.9890377218496514E-5</v>
      </c>
    </row>
    <row r="55" spans="2:11">
      <c r="B55" s="99" t="s">
        <v>2206</v>
      </c>
      <c r="C55" s="98" t="s">
        <v>2207</v>
      </c>
      <c r="D55" s="79" t="s">
        <v>534</v>
      </c>
      <c r="E55" s="79" t="s">
        <v>132</v>
      </c>
      <c r="F55" s="86">
        <v>44713</v>
      </c>
      <c r="G55" s="102">
        <v>2245484.51505</v>
      </c>
      <c r="H55" s="78">
        <v>-6.950691</v>
      </c>
      <c r="I55" s="102">
        <v>-156.07669053800001</v>
      </c>
      <c r="J55" s="103">
        <f t="shared" si="0"/>
        <v>3.8778220003244271E-3</v>
      </c>
      <c r="K55" s="103">
        <f>I55/'סכום נכסי הקרן'!$C$42</f>
        <v>-3.6491460144235649E-5</v>
      </c>
    </row>
    <row r="56" spans="2:11">
      <c r="B56" s="99" t="s">
        <v>2206</v>
      </c>
      <c r="C56" s="98" t="s">
        <v>2208</v>
      </c>
      <c r="D56" s="79" t="s">
        <v>534</v>
      </c>
      <c r="E56" s="79" t="s">
        <v>132</v>
      </c>
      <c r="F56" s="86">
        <v>44713</v>
      </c>
      <c r="G56" s="102">
        <v>4596074.7731999997</v>
      </c>
      <c r="H56" s="78">
        <v>-6.950691</v>
      </c>
      <c r="I56" s="102">
        <v>-319.45895652399997</v>
      </c>
      <c r="J56" s="103">
        <f t="shared" si="0"/>
        <v>7.9371555453877328E-3</v>
      </c>
      <c r="K56" s="103">
        <f>I56/'סכום נכסי הקרן'!$C$42</f>
        <v>-7.4690997992915513E-5</v>
      </c>
    </row>
    <row r="57" spans="2:11">
      <c r="B57" s="99" t="s">
        <v>2209</v>
      </c>
      <c r="C57" s="98" t="s">
        <v>2210</v>
      </c>
      <c r="D57" s="79" t="s">
        <v>534</v>
      </c>
      <c r="E57" s="79" t="s">
        <v>132</v>
      </c>
      <c r="F57" s="86">
        <v>44721</v>
      </c>
      <c r="G57" s="102">
        <v>1893423.143472</v>
      </c>
      <c r="H57" s="78">
        <v>-6.8586530000000003</v>
      </c>
      <c r="I57" s="102">
        <v>-129.86332928300001</v>
      </c>
      <c r="J57" s="103">
        <f t="shared" si="0"/>
        <v>3.226534811784624E-3</v>
      </c>
      <c r="K57" s="103">
        <f>I57/'סכום נכסי הקרן'!$C$42</f>
        <v>-3.0362653695393187E-5</v>
      </c>
    </row>
    <row r="58" spans="2:11">
      <c r="B58" s="99" t="s">
        <v>2211</v>
      </c>
      <c r="C58" s="98" t="s">
        <v>2212</v>
      </c>
      <c r="D58" s="79" t="s">
        <v>534</v>
      </c>
      <c r="E58" s="79" t="s">
        <v>132</v>
      </c>
      <c r="F58" s="86">
        <v>44721</v>
      </c>
      <c r="G58" s="102">
        <v>1900034.128699</v>
      </c>
      <c r="H58" s="78">
        <v>-6.8293990000000004</v>
      </c>
      <c r="I58" s="102">
        <v>-129.76091631400001</v>
      </c>
      <c r="J58" s="103">
        <f t="shared" si="0"/>
        <v>3.2239902981680306E-3</v>
      </c>
      <c r="K58" s="103">
        <f>I58/'סכום נכסי הקרן'!$C$42</f>
        <v>-3.033870906430424E-5</v>
      </c>
    </row>
    <row r="59" spans="2:11">
      <c r="B59" s="99" t="s">
        <v>2211</v>
      </c>
      <c r="C59" s="98" t="s">
        <v>2213</v>
      </c>
      <c r="D59" s="79" t="s">
        <v>534</v>
      </c>
      <c r="E59" s="79" t="s">
        <v>132</v>
      </c>
      <c r="F59" s="86">
        <v>44721</v>
      </c>
      <c r="G59" s="102">
        <v>2281634.3093750002</v>
      </c>
      <c r="H59" s="78">
        <v>-6.8293990000000004</v>
      </c>
      <c r="I59" s="102">
        <v>-155.82191617400002</v>
      </c>
      <c r="J59" s="103">
        <f t="shared" si="0"/>
        <v>3.8714919735252152E-3</v>
      </c>
      <c r="K59" s="103">
        <f>I59/'סכום נכסי הקרן'!$C$42</f>
        <v>-3.6431892706473919E-5</v>
      </c>
    </row>
    <row r="60" spans="2:11">
      <c r="B60" s="99" t="s">
        <v>2214</v>
      </c>
      <c r="C60" s="98" t="s">
        <v>2215</v>
      </c>
      <c r="D60" s="79" t="s">
        <v>534</v>
      </c>
      <c r="E60" s="79" t="s">
        <v>132</v>
      </c>
      <c r="F60" s="86">
        <v>44714</v>
      </c>
      <c r="G60" s="102">
        <v>2209455.4300000002</v>
      </c>
      <c r="H60" s="78">
        <v>-6.7615319999999999</v>
      </c>
      <c r="I60" s="102">
        <v>-149.39303404500001</v>
      </c>
      <c r="J60" s="103">
        <f t="shared" si="0"/>
        <v>3.7117624170399112E-3</v>
      </c>
      <c r="K60" s="103">
        <f>I60/'סכום נכסי הקרן'!$C$42</f>
        <v>-3.492878999988959E-5</v>
      </c>
    </row>
    <row r="61" spans="2:11">
      <c r="B61" s="99" t="s">
        <v>2214</v>
      </c>
      <c r="C61" s="98" t="s">
        <v>2216</v>
      </c>
      <c r="D61" s="79" t="s">
        <v>534</v>
      </c>
      <c r="E61" s="79" t="s">
        <v>132</v>
      </c>
      <c r="F61" s="86">
        <v>44714</v>
      </c>
      <c r="G61" s="102">
        <v>2707688.4240000006</v>
      </c>
      <c r="H61" s="78">
        <v>-6.7615319999999999</v>
      </c>
      <c r="I61" s="102">
        <v>-183.08121694499999</v>
      </c>
      <c r="J61" s="103">
        <f t="shared" si="0"/>
        <v>4.54876617685994E-3</v>
      </c>
      <c r="K61" s="103">
        <f>I61/'סכום נכסי הקרן'!$C$42</f>
        <v>-4.2805244705518843E-5</v>
      </c>
    </row>
    <row r="62" spans="2:11">
      <c r="B62" s="99" t="s">
        <v>2217</v>
      </c>
      <c r="C62" s="98" t="s">
        <v>2218</v>
      </c>
      <c r="D62" s="79" t="s">
        <v>534</v>
      </c>
      <c r="E62" s="79" t="s">
        <v>132</v>
      </c>
      <c r="F62" s="86">
        <v>44714</v>
      </c>
      <c r="G62" s="102">
        <v>535615.68015000003</v>
      </c>
      <c r="H62" s="78">
        <v>-6.7290910000000004</v>
      </c>
      <c r="I62" s="102">
        <v>-36.042069000000005</v>
      </c>
      <c r="J62" s="103">
        <f t="shared" si="0"/>
        <v>8.9548751721758542E-4</v>
      </c>
      <c r="K62" s="103">
        <f>I62/'סכום נכסי הקרן'!$C$42</f>
        <v>-8.4268042838150311E-6</v>
      </c>
    </row>
    <row r="63" spans="2:11">
      <c r="B63" s="99" t="s">
        <v>2219</v>
      </c>
      <c r="C63" s="98" t="s">
        <v>2220</v>
      </c>
      <c r="D63" s="79" t="s">
        <v>534</v>
      </c>
      <c r="E63" s="79" t="s">
        <v>132</v>
      </c>
      <c r="F63" s="86">
        <v>44679</v>
      </c>
      <c r="G63" s="102">
        <v>1625353.7594400002</v>
      </c>
      <c r="H63" s="78">
        <v>-6.8375209999999997</v>
      </c>
      <c r="I63" s="102">
        <v>-111.13390279199999</v>
      </c>
      <c r="J63" s="103">
        <f t="shared" si="0"/>
        <v>2.7611906156083479E-3</v>
      </c>
      <c r="K63" s="103">
        <f>I63/'סכום נכסי הקרן'!$C$42</f>
        <v>-2.5983626193177438E-5</v>
      </c>
    </row>
    <row r="64" spans="2:11">
      <c r="B64" s="99" t="s">
        <v>2221</v>
      </c>
      <c r="C64" s="98" t="s">
        <v>2222</v>
      </c>
      <c r="D64" s="79" t="s">
        <v>534</v>
      </c>
      <c r="E64" s="79" t="s">
        <v>132</v>
      </c>
      <c r="F64" s="86">
        <v>44679</v>
      </c>
      <c r="G64" s="102">
        <v>1625600.6611200003</v>
      </c>
      <c r="H64" s="78">
        <v>-6.821294</v>
      </c>
      <c r="I64" s="102">
        <v>-110.88700111199999</v>
      </c>
      <c r="J64" s="103">
        <f t="shared" si="0"/>
        <v>2.7550561905169343E-3</v>
      </c>
      <c r="K64" s="103">
        <f>I64/'סכום נכסי הקרן'!$C$42</f>
        <v>-2.5925899425751708E-5</v>
      </c>
    </row>
    <row r="65" spans="2:11">
      <c r="B65" s="99" t="s">
        <v>2223</v>
      </c>
      <c r="C65" s="98" t="s">
        <v>2224</v>
      </c>
      <c r="D65" s="79" t="s">
        <v>534</v>
      </c>
      <c r="E65" s="79" t="s">
        <v>132</v>
      </c>
      <c r="F65" s="86">
        <v>44683</v>
      </c>
      <c r="G65" s="102">
        <v>2100258.6357999998</v>
      </c>
      <c r="H65" s="78">
        <v>-6.8170109999999999</v>
      </c>
      <c r="I65" s="102">
        <v>-143.174860878</v>
      </c>
      <c r="J65" s="103">
        <f t="shared" si="0"/>
        <v>3.5572680551611345E-3</v>
      </c>
      <c r="K65" s="103">
        <f>I65/'סכום נכסי הקרן'!$C$42</f>
        <v>-3.3474952034006465E-5</v>
      </c>
    </row>
    <row r="66" spans="2:11">
      <c r="B66" s="99" t="s">
        <v>2223</v>
      </c>
      <c r="C66" s="98" t="s">
        <v>2225</v>
      </c>
      <c r="D66" s="79" t="s">
        <v>534</v>
      </c>
      <c r="E66" s="79" t="s">
        <v>132</v>
      </c>
      <c r="F66" s="86">
        <v>44683</v>
      </c>
      <c r="G66" s="102">
        <v>325120.132224</v>
      </c>
      <c r="H66" s="78">
        <v>-6.8170109999999999</v>
      </c>
      <c r="I66" s="102">
        <v>-22.163474967999999</v>
      </c>
      <c r="J66" s="103">
        <f t="shared" si="0"/>
        <v>5.5066525653697687E-4</v>
      </c>
      <c r="K66" s="103">
        <f>I66/'סכום נכסי הקרן'!$C$42</f>
        <v>-5.1819240955498304E-6</v>
      </c>
    </row>
    <row r="67" spans="2:11">
      <c r="B67" s="99" t="s">
        <v>2226</v>
      </c>
      <c r="C67" s="98" t="s">
        <v>2227</v>
      </c>
      <c r="D67" s="79" t="s">
        <v>534</v>
      </c>
      <c r="E67" s="79" t="s">
        <v>132</v>
      </c>
      <c r="F67" s="86">
        <v>44683</v>
      </c>
      <c r="G67" s="102">
        <v>1934566.2677249997</v>
      </c>
      <c r="H67" s="78">
        <v>-6.8105219999999997</v>
      </c>
      <c r="I67" s="102">
        <v>-131.754058163</v>
      </c>
      <c r="J67" s="103">
        <f t="shared" si="0"/>
        <v>3.2735111413200557E-3</v>
      </c>
      <c r="K67" s="103">
        <f>I67/'סכום נכסי הקרן'!$C$42</f>
        <v>-3.0804714949576923E-5</v>
      </c>
    </row>
    <row r="68" spans="2:11">
      <c r="B68" s="99" t="s">
        <v>2228</v>
      </c>
      <c r="C68" s="98" t="s">
        <v>2229</v>
      </c>
      <c r="D68" s="79" t="s">
        <v>534</v>
      </c>
      <c r="E68" s="79" t="s">
        <v>132</v>
      </c>
      <c r="F68" s="86">
        <v>44705</v>
      </c>
      <c r="G68" s="102">
        <v>2169113.5593599998</v>
      </c>
      <c r="H68" s="78">
        <v>-6.6898059999999999</v>
      </c>
      <c r="I68" s="102">
        <v>-145.10949452499997</v>
      </c>
      <c r="J68" s="103">
        <f t="shared" si="0"/>
        <v>3.60533522581323E-3</v>
      </c>
      <c r="K68" s="103">
        <f>I68/'סכום נכסי הקרן'!$C$42</f>
        <v>-3.3927278428036508E-5</v>
      </c>
    </row>
    <row r="69" spans="2:11">
      <c r="B69" s="99" t="s">
        <v>2230</v>
      </c>
      <c r="C69" s="98" t="s">
        <v>2231</v>
      </c>
      <c r="D69" s="79" t="s">
        <v>534</v>
      </c>
      <c r="E69" s="79" t="s">
        <v>132</v>
      </c>
      <c r="F69" s="86">
        <v>44706</v>
      </c>
      <c r="G69" s="102">
        <v>8411183.0724480003</v>
      </c>
      <c r="H69" s="78">
        <v>-6.5745310000000003</v>
      </c>
      <c r="I69" s="102">
        <v>-552.99586915999998</v>
      </c>
      <c r="J69" s="103">
        <f t="shared" si="0"/>
        <v>1.3739524717786569E-2</v>
      </c>
      <c r="K69" s="103">
        <f>I69/'סכום נכסי הקרן'!$C$42</f>
        <v>-1.2929302030828207E-4</v>
      </c>
    </row>
    <row r="70" spans="2:11">
      <c r="B70" s="99" t="s">
        <v>2232</v>
      </c>
      <c r="C70" s="98" t="s">
        <v>2233</v>
      </c>
      <c r="D70" s="79" t="s">
        <v>534</v>
      </c>
      <c r="E70" s="79" t="s">
        <v>132</v>
      </c>
      <c r="F70" s="86">
        <v>44706</v>
      </c>
      <c r="G70" s="102">
        <v>2550565.1328819999</v>
      </c>
      <c r="H70" s="78">
        <v>-6.5712989999999998</v>
      </c>
      <c r="I70" s="102">
        <v>-167.60525586400001</v>
      </c>
      <c r="J70" s="103">
        <f t="shared" si="0"/>
        <v>4.1642563429494439E-3</v>
      </c>
      <c r="K70" s="103">
        <f>I70/'סכום נכסי הקרן'!$C$42</f>
        <v>-3.9186892631071469E-5</v>
      </c>
    </row>
    <row r="71" spans="2:11">
      <c r="B71" s="99" t="s">
        <v>2234</v>
      </c>
      <c r="C71" s="98" t="s">
        <v>2235</v>
      </c>
      <c r="D71" s="79" t="s">
        <v>534</v>
      </c>
      <c r="E71" s="79" t="s">
        <v>132</v>
      </c>
      <c r="F71" s="86">
        <v>44720</v>
      </c>
      <c r="G71" s="102">
        <v>2442104.51688</v>
      </c>
      <c r="H71" s="78">
        <v>-6.5282210000000003</v>
      </c>
      <c r="I71" s="102">
        <v>-159.425982602</v>
      </c>
      <c r="J71" s="103">
        <f t="shared" si="0"/>
        <v>3.9610372351331705E-3</v>
      </c>
      <c r="K71" s="103">
        <f>I71/'סכום נכסי הקרן'!$C$42</f>
        <v>-3.7274540291844897E-5</v>
      </c>
    </row>
    <row r="72" spans="2:11">
      <c r="B72" s="99" t="s">
        <v>2236</v>
      </c>
      <c r="C72" s="98" t="s">
        <v>2237</v>
      </c>
      <c r="D72" s="79" t="s">
        <v>534</v>
      </c>
      <c r="E72" s="79" t="s">
        <v>132</v>
      </c>
      <c r="F72" s="86">
        <v>44720</v>
      </c>
      <c r="G72" s="102">
        <v>2442623.0104080001</v>
      </c>
      <c r="H72" s="78">
        <v>-6.5056079999999996</v>
      </c>
      <c r="I72" s="102">
        <v>-158.90748907400001</v>
      </c>
      <c r="J72" s="103">
        <f t="shared" si="0"/>
        <v>3.9481549424412021E-3</v>
      </c>
      <c r="K72" s="103">
        <f>I72/'סכום נכסי הקרן'!$C$42</f>
        <v>-3.715331408025087E-5</v>
      </c>
    </row>
    <row r="73" spans="2:11">
      <c r="B73" s="99" t="s">
        <v>2238</v>
      </c>
      <c r="C73" s="98" t="s">
        <v>2239</v>
      </c>
      <c r="D73" s="79" t="s">
        <v>534</v>
      </c>
      <c r="E73" s="79" t="s">
        <v>132</v>
      </c>
      <c r="F73" s="86">
        <v>44704</v>
      </c>
      <c r="G73" s="102">
        <v>830560.48724999989</v>
      </c>
      <c r="H73" s="78">
        <v>-6.5765820000000001</v>
      </c>
      <c r="I73" s="102">
        <v>-54.622489565999992</v>
      </c>
      <c r="J73" s="103">
        <f t="shared" si="0"/>
        <v>1.3571295689406952E-3</v>
      </c>
      <c r="K73" s="103">
        <f>I73/'סכום נכסי הקרן'!$C$42</f>
        <v>-1.2770993503935927E-5</v>
      </c>
    </row>
    <row r="74" spans="2:11">
      <c r="B74" s="99" t="s">
        <v>2238</v>
      </c>
      <c r="C74" s="98" t="s">
        <v>2240</v>
      </c>
      <c r="D74" s="79" t="s">
        <v>534</v>
      </c>
      <c r="E74" s="79" t="s">
        <v>132</v>
      </c>
      <c r="F74" s="86">
        <v>44704</v>
      </c>
      <c r="G74" s="102">
        <v>1899990.7281599999</v>
      </c>
      <c r="H74" s="78">
        <v>-6.5765820000000001</v>
      </c>
      <c r="I74" s="102">
        <v>-124.954443907</v>
      </c>
      <c r="J74" s="103">
        <f t="shared" si="0"/>
        <v>3.1045705156267102E-3</v>
      </c>
      <c r="K74" s="103">
        <f>I74/'סכום נכסי הקרן'!$C$42</f>
        <v>-2.9214933337962159E-5</v>
      </c>
    </row>
    <row r="75" spans="2:11">
      <c r="B75" s="99" t="s">
        <v>2241</v>
      </c>
      <c r="C75" s="98" t="s">
        <v>2242</v>
      </c>
      <c r="D75" s="79" t="s">
        <v>534</v>
      </c>
      <c r="E75" s="79" t="s">
        <v>132</v>
      </c>
      <c r="F75" s="86">
        <v>44817</v>
      </c>
      <c r="G75" s="102">
        <v>3800442.3394559999</v>
      </c>
      <c r="H75" s="78">
        <v>-5.5747330000000002</v>
      </c>
      <c r="I75" s="102">
        <v>-211.86452099600004</v>
      </c>
      <c r="J75" s="103">
        <f t="shared" si="0"/>
        <v>5.263905185165731E-3</v>
      </c>
      <c r="K75" s="103">
        <f>I75/'סכום נכסי הקרן'!$C$42</f>
        <v>-4.9534915798466301E-5</v>
      </c>
    </row>
    <row r="76" spans="2:11">
      <c r="B76" s="99" t="s">
        <v>2243</v>
      </c>
      <c r="C76" s="98" t="s">
        <v>2244</v>
      </c>
      <c r="D76" s="79" t="s">
        <v>534</v>
      </c>
      <c r="E76" s="79" t="s">
        <v>132</v>
      </c>
      <c r="F76" s="86">
        <v>44720</v>
      </c>
      <c r="G76" s="102">
        <v>3367738.9152000006</v>
      </c>
      <c r="H76" s="78">
        <v>-6.4313770000000003</v>
      </c>
      <c r="I76" s="102">
        <v>-216.59199519700002</v>
      </c>
      <c r="J76" s="103">
        <f t="shared" ref="J76:J139" si="1">IFERROR(I76/$I$11,0)</f>
        <v>5.3813622083727971E-3</v>
      </c>
      <c r="K76" s="103">
        <f>I76/'סכום נכסי הקרן'!$C$42</f>
        <v>-5.0640221374808536E-5</v>
      </c>
    </row>
    <row r="77" spans="2:11">
      <c r="B77" s="99" t="s">
        <v>2245</v>
      </c>
      <c r="C77" s="98" t="s">
        <v>2246</v>
      </c>
      <c r="D77" s="79" t="s">
        <v>534</v>
      </c>
      <c r="E77" s="79" t="s">
        <v>132</v>
      </c>
      <c r="F77" s="86">
        <v>44817</v>
      </c>
      <c r="G77" s="102">
        <v>3061358.5364999999</v>
      </c>
      <c r="H77" s="78">
        <v>-5.5235450000000004</v>
      </c>
      <c r="I77" s="102">
        <v>-169.09553029</v>
      </c>
      <c r="J77" s="103">
        <f t="shared" si="1"/>
        <v>4.2012831336620295E-3</v>
      </c>
      <c r="K77" s="103">
        <f>I77/'סכום נכסי הקרן'!$C$42</f>
        <v>-3.953532576117498E-5</v>
      </c>
    </row>
    <row r="78" spans="2:11">
      <c r="B78" s="99" t="s">
        <v>2247</v>
      </c>
      <c r="C78" s="98" t="s">
        <v>2248</v>
      </c>
      <c r="D78" s="79" t="s">
        <v>534</v>
      </c>
      <c r="E78" s="79" t="s">
        <v>132</v>
      </c>
      <c r="F78" s="86">
        <v>44699</v>
      </c>
      <c r="G78" s="102">
        <v>1901776.650312</v>
      </c>
      <c r="H78" s="78">
        <v>-6.4834620000000003</v>
      </c>
      <c r="I78" s="102">
        <v>-123.30096179200001</v>
      </c>
      <c r="J78" s="103">
        <f t="shared" si="1"/>
        <v>3.0634887288423546E-3</v>
      </c>
      <c r="K78" s="103">
        <f>I78/'סכום נכסי הקרן'!$C$42</f>
        <v>-2.8828341486925708E-5</v>
      </c>
    </row>
    <row r="79" spans="2:11">
      <c r="B79" s="99" t="s">
        <v>2249</v>
      </c>
      <c r="C79" s="98" t="s">
        <v>2250</v>
      </c>
      <c r="D79" s="79" t="s">
        <v>534</v>
      </c>
      <c r="E79" s="79" t="s">
        <v>132</v>
      </c>
      <c r="F79" s="86">
        <v>44704</v>
      </c>
      <c r="G79" s="102">
        <v>1630193.0323679999</v>
      </c>
      <c r="H79" s="78">
        <v>-6.4425239999999997</v>
      </c>
      <c r="I79" s="102">
        <v>-105.02557991800001</v>
      </c>
      <c r="J79" s="103">
        <f t="shared" si="1"/>
        <v>2.6094255522652408E-3</v>
      </c>
      <c r="K79" s="103">
        <f>I79/'סכום נכסי הקרן'!$C$42</f>
        <v>-2.4555471739515291E-5</v>
      </c>
    </row>
    <row r="80" spans="2:11">
      <c r="B80" s="99" t="s">
        <v>2251</v>
      </c>
      <c r="C80" s="98" t="s">
        <v>2252</v>
      </c>
      <c r="D80" s="79" t="s">
        <v>534</v>
      </c>
      <c r="E80" s="79" t="s">
        <v>132</v>
      </c>
      <c r="F80" s="86">
        <v>44720</v>
      </c>
      <c r="G80" s="102">
        <v>2173788.231168</v>
      </c>
      <c r="H80" s="78">
        <v>-6.3797990000000002</v>
      </c>
      <c r="I80" s="102">
        <v>-138.683323927</v>
      </c>
      <c r="J80" s="103">
        <f t="shared" si="1"/>
        <v>3.4456730389942759E-3</v>
      </c>
      <c r="K80" s="103">
        <f>I80/'סכום נכסי הקרן'!$C$42</f>
        <v>-3.2424809690080527E-5</v>
      </c>
    </row>
    <row r="81" spans="2:11">
      <c r="B81" s="99" t="s">
        <v>2253</v>
      </c>
      <c r="C81" s="98" t="s">
        <v>2254</v>
      </c>
      <c r="D81" s="79" t="s">
        <v>534</v>
      </c>
      <c r="E81" s="79" t="s">
        <v>132</v>
      </c>
      <c r="F81" s="86">
        <v>44699</v>
      </c>
      <c r="G81" s="102">
        <v>2282615.9076669998</v>
      </c>
      <c r="H81" s="78">
        <v>-6.4608869999999996</v>
      </c>
      <c r="I81" s="102">
        <v>-147.47722682400001</v>
      </c>
      <c r="J81" s="103">
        <f t="shared" si="1"/>
        <v>3.6641630005968427E-3</v>
      </c>
      <c r="K81" s="103">
        <f>I81/'סכום נכסי הקרן'!$C$42</f>
        <v>-3.4480865312300582E-5</v>
      </c>
    </row>
    <row r="82" spans="2:11">
      <c r="B82" s="99" t="s">
        <v>2253</v>
      </c>
      <c r="C82" s="98" t="s">
        <v>2255</v>
      </c>
      <c r="D82" s="79" t="s">
        <v>534</v>
      </c>
      <c r="E82" s="79" t="s">
        <v>132</v>
      </c>
      <c r="F82" s="86">
        <v>44699</v>
      </c>
      <c r="G82" s="102">
        <v>2494552.4106749999</v>
      </c>
      <c r="H82" s="78">
        <v>-6.4608869999999996</v>
      </c>
      <c r="I82" s="102">
        <v>-161.170204125</v>
      </c>
      <c r="J82" s="103">
        <f t="shared" si="1"/>
        <v>4.0043734986842097E-3</v>
      </c>
      <c r="K82" s="103">
        <f>I82/'סכום נכסי הקרן'!$C$42</f>
        <v>-3.7682347440816808E-5</v>
      </c>
    </row>
    <row r="83" spans="2:11">
      <c r="B83" s="99" t="s">
        <v>2256</v>
      </c>
      <c r="C83" s="98" t="s">
        <v>2257</v>
      </c>
      <c r="D83" s="79" t="s">
        <v>534</v>
      </c>
      <c r="E83" s="79" t="s">
        <v>132</v>
      </c>
      <c r="F83" s="86">
        <v>44704</v>
      </c>
      <c r="G83" s="102">
        <v>2609889.022541</v>
      </c>
      <c r="H83" s="78">
        <v>-6.3780780000000004</v>
      </c>
      <c r="I83" s="102">
        <v>-166.460757118</v>
      </c>
      <c r="J83" s="103">
        <f t="shared" si="1"/>
        <v>4.1358205630691548E-3</v>
      </c>
      <c r="K83" s="103">
        <f>I83/'סכום נכסי הקרן'!$C$42</f>
        <v>-3.8919303471980358E-5</v>
      </c>
    </row>
    <row r="84" spans="2:11">
      <c r="B84" s="99" t="s">
        <v>2258</v>
      </c>
      <c r="C84" s="98" t="s">
        <v>2259</v>
      </c>
      <c r="D84" s="79" t="s">
        <v>534</v>
      </c>
      <c r="E84" s="79" t="s">
        <v>132</v>
      </c>
      <c r="F84" s="86">
        <v>44804</v>
      </c>
      <c r="G84" s="102">
        <v>2312245.2418800001</v>
      </c>
      <c r="H84" s="78">
        <v>-6.0692729999999999</v>
      </c>
      <c r="I84" s="102">
        <v>-140.33646710099998</v>
      </c>
      <c r="J84" s="103">
        <f t="shared" si="1"/>
        <v>3.4867464045796543E-3</v>
      </c>
      <c r="K84" s="103">
        <f>I84/'סכום נכסי הקרן'!$C$42</f>
        <v>-3.2811322295126108E-5</v>
      </c>
    </row>
    <row r="85" spans="2:11">
      <c r="B85" s="99" t="s">
        <v>2260</v>
      </c>
      <c r="C85" s="98" t="s">
        <v>2261</v>
      </c>
      <c r="D85" s="79" t="s">
        <v>534</v>
      </c>
      <c r="E85" s="79" t="s">
        <v>132</v>
      </c>
      <c r="F85" s="86">
        <v>44704</v>
      </c>
      <c r="G85" s="102">
        <v>2556831.4975200002</v>
      </c>
      <c r="H85" s="78">
        <v>-6.3233600000000001</v>
      </c>
      <c r="I85" s="102">
        <v>-161.67766172900002</v>
      </c>
      <c r="J85" s="103">
        <f t="shared" si="1"/>
        <v>4.0169815970122818E-3</v>
      </c>
      <c r="K85" s="103">
        <f>I85/'סכום נכסי הקרן'!$C$42</f>
        <v>-3.7800993401769879E-5</v>
      </c>
    </row>
    <row r="86" spans="2:11">
      <c r="B86" s="99" t="s">
        <v>2262</v>
      </c>
      <c r="C86" s="98" t="s">
        <v>2263</v>
      </c>
      <c r="D86" s="79" t="s">
        <v>534</v>
      </c>
      <c r="E86" s="79" t="s">
        <v>132</v>
      </c>
      <c r="F86" s="86">
        <v>44705</v>
      </c>
      <c r="G86" s="102">
        <v>1958424.12576</v>
      </c>
      <c r="H86" s="78">
        <v>-6.3167350000000004</v>
      </c>
      <c r="I86" s="102">
        <v>-123.70846708899998</v>
      </c>
      <c r="J86" s="103">
        <f t="shared" si="1"/>
        <v>3.0736134502245683E-3</v>
      </c>
      <c r="K86" s="103">
        <f>I86/'סכום נכסי הקרן'!$C$42</f>
        <v>-2.8923618131072766E-5</v>
      </c>
    </row>
    <row r="87" spans="2:11">
      <c r="B87" s="99" t="s">
        <v>2264</v>
      </c>
      <c r="C87" s="98" t="s">
        <v>2265</v>
      </c>
      <c r="D87" s="79" t="s">
        <v>534</v>
      </c>
      <c r="E87" s="79" t="s">
        <v>132</v>
      </c>
      <c r="F87" s="86">
        <v>44804</v>
      </c>
      <c r="G87" s="102">
        <v>2220872.0690000001</v>
      </c>
      <c r="H87" s="78">
        <v>-5.9730499999999997</v>
      </c>
      <c r="I87" s="102">
        <v>-132.65380146799998</v>
      </c>
      <c r="J87" s="103">
        <f t="shared" si="1"/>
        <v>3.295865820745579E-3</v>
      </c>
      <c r="K87" s="103">
        <f>I87/'סכום נכסי הקרן'!$C$42</f>
        <v>-3.101507914195744E-5</v>
      </c>
    </row>
    <row r="88" spans="2:11">
      <c r="B88" s="99" t="s">
        <v>2266</v>
      </c>
      <c r="C88" s="98" t="s">
        <v>2267</v>
      </c>
      <c r="D88" s="79" t="s">
        <v>534</v>
      </c>
      <c r="E88" s="79" t="s">
        <v>132</v>
      </c>
      <c r="F88" s="86">
        <v>44705</v>
      </c>
      <c r="G88" s="102">
        <v>3053883.7757999999</v>
      </c>
      <c r="H88" s="78">
        <v>-6.2460120000000003</v>
      </c>
      <c r="I88" s="102">
        <v>-190.74593891699999</v>
      </c>
      <c r="J88" s="103">
        <f t="shared" si="1"/>
        <v>4.7392009393279148E-3</v>
      </c>
      <c r="K88" s="103">
        <f>I88/'סכום נכסי הקרן'!$C$42</f>
        <v>-4.4597292546831744E-5</v>
      </c>
    </row>
    <row r="89" spans="2:11">
      <c r="B89" s="99" t="s">
        <v>2266</v>
      </c>
      <c r="C89" s="98" t="s">
        <v>2268</v>
      </c>
      <c r="D89" s="79" t="s">
        <v>534</v>
      </c>
      <c r="E89" s="79" t="s">
        <v>132</v>
      </c>
      <c r="F89" s="86">
        <v>44705</v>
      </c>
      <c r="G89" s="102">
        <v>2504096.590694</v>
      </c>
      <c r="H89" s="78">
        <v>-6.2460120000000003</v>
      </c>
      <c r="I89" s="102">
        <v>-156.40616683500002</v>
      </c>
      <c r="J89" s="103">
        <f t="shared" si="1"/>
        <v>3.8860080428954735E-3</v>
      </c>
      <c r="K89" s="103">
        <f>I89/'סכום נכסי הקרן'!$C$42</f>
        <v>-3.6568493243278191E-5</v>
      </c>
    </row>
    <row r="90" spans="2:11">
      <c r="B90" s="99" t="s">
        <v>2269</v>
      </c>
      <c r="C90" s="98" t="s">
        <v>2270</v>
      </c>
      <c r="D90" s="79" t="s">
        <v>534</v>
      </c>
      <c r="E90" s="79" t="s">
        <v>132</v>
      </c>
      <c r="F90" s="86">
        <v>44705</v>
      </c>
      <c r="G90" s="102">
        <v>1089659.4143999999</v>
      </c>
      <c r="H90" s="78">
        <v>-6.1561360000000001</v>
      </c>
      <c r="I90" s="102">
        <v>-67.080914961000005</v>
      </c>
      <c r="J90" s="103">
        <f t="shared" si="1"/>
        <v>1.6666668606374921E-3</v>
      </c>
      <c r="K90" s="103">
        <f>I90/'סכום נכסי הקרן'!$C$42</f>
        <v>-1.5683831623417251E-5</v>
      </c>
    </row>
    <row r="91" spans="2:11">
      <c r="B91" s="99" t="s">
        <v>2271</v>
      </c>
      <c r="C91" s="98" t="s">
        <v>2272</v>
      </c>
      <c r="D91" s="79" t="s">
        <v>534</v>
      </c>
      <c r="E91" s="79" t="s">
        <v>132</v>
      </c>
      <c r="F91" s="86">
        <v>44684</v>
      </c>
      <c r="G91" s="102">
        <v>55577.206002999999</v>
      </c>
      <c r="H91" s="78">
        <v>-6.2014120000000004</v>
      </c>
      <c r="I91" s="102">
        <v>-3.4465713300000003</v>
      </c>
      <c r="J91" s="103">
        <f t="shared" si="1"/>
        <v>8.5632198396130127E-5</v>
      </c>
      <c r="K91" s="103">
        <f>I91/'סכום נכסי הקרן'!$C$42</f>
        <v>-8.0582449492891392E-7</v>
      </c>
    </row>
    <row r="92" spans="2:11">
      <c r="B92" s="99" t="s">
        <v>2271</v>
      </c>
      <c r="C92" s="98" t="s">
        <v>2273</v>
      </c>
      <c r="D92" s="79" t="s">
        <v>534</v>
      </c>
      <c r="E92" s="79" t="s">
        <v>132</v>
      </c>
      <c r="F92" s="86">
        <v>44684</v>
      </c>
      <c r="G92" s="102">
        <v>3814153.6127519999</v>
      </c>
      <c r="H92" s="78">
        <v>-6.2014120000000004</v>
      </c>
      <c r="I92" s="102">
        <v>-236.53137012000002</v>
      </c>
      <c r="J92" s="103">
        <f t="shared" si="1"/>
        <v>5.8767683223966017E-3</v>
      </c>
      <c r="K92" s="103">
        <f>I92/'סכום נכסי הקרן'!$C$42</f>
        <v>-5.5302140478779244E-5</v>
      </c>
    </row>
    <row r="93" spans="2:11">
      <c r="B93" s="99" t="s">
        <v>2274</v>
      </c>
      <c r="C93" s="98" t="s">
        <v>2275</v>
      </c>
      <c r="D93" s="79" t="s">
        <v>534</v>
      </c>
      <c r="E93" s="79" t="s">
        <v>132</v>
      </c>
      <c r="F93" s="86">
        <v>44684</v>
      </c>
      <c r="G93" s="102">
        <v>1838022.1366400002</v>
      </c>
      <c r="H93" s="78">
        <v>-6.2531160000000003</v>
      </c>
      <c r="I93" s="102">
        <v>-114.933651277</v>
      </c>
      <c r="J93" s="103">
        <f t="shared" si="1"/>
        <v>2.8555977190652536E-3</v>
      </c>
      <c r="K93" s="103">
        <f>I93/'סכום נכסי הקרן'!$C$42</f>
        <v>-2.6872025158586937E-5</v>
      </c>
    </row>
    <row r="94" spans="2:11">
      <c r="B94" s="99" t="s">
        <v>2276</v>
      </c>
      <c r="C94" s="98" t="s">
        <v>2277</v>
      </c>
      <c r="D94" s="79" t="s">
        <v>534</v>
      </c>
      <c r="E94" s="79" t="s">
        <v>132</v>
      </c>
      <c r="F94" s="86">
        <v>44684</v>
      </c>
      <c r="G94" s="102">
        <v>1635476.7283199998</v>
      </c>
      <c r="H94" s="78">
        <v>-6.1468999999999996</v>
      </c>
      <c r="I94" s="102">
        <v>-100.531121482</v>
      </c>
      <c r="J94" s="103">
        <f t="shared" si="1"/>
        <v>2.4977579499949254E-3</v>
      </c>
      <c r="K94" s="103">
        <f>I94/'סכום נכסי הקרן'!$C$42</f>
        <v>-2.3504646338733959E-5</v>
      </c>
    </row>
    <row r="95" spans="2:11">
      <c r="B95" s="99" t="s">
        <v>2278</v>
      </c>
      <c r="C95" s="98" t="s">
        <v>2279</v>
      </c>
      <c r="D95" s="79" t="s">
        <v>534</v>
      </c>
      <c r="E95" s="79" t="s">
        <v>132</v>
      </c>
      <c r="F95" s="86">
        <v>44684</v>
      </c>
      <c r="G95" s="102">
        <v>2224901.4709999999</v>
      </c>
      <c r="H95" s="78">
        <v>-6.1148610000000003</v>
      </c>
      <c r="I95" s="102">
        <v>-136.049624327</v>
      </c>
      <c r="J95" s="103">
        <f t="shared" si="1"/>
        <v>3.3802371419623671E-3</v>
      </c>
      <c r="K95" s="103">
        <f>I95/'סכום נכסי הקרן'!$C$42</f>
        <v>-3.1809038407040094E-5</v>
      </c>
    </row>
    <row r="96" spans="2:11">
      <c r="B96" s="99" t="s">
        <v>2278</v>
      </c>
      <c r="C96" s="98" t="s">
        <v>2280</v>
      </c>
      <c r="D96" s="79" t="s">
        <v>534</v>
      </c>
      <c r="E96" s="79" t="s">
        <v>132</v>
      </c>
      <c r="F96" s="86">
        <v>44684</v>
      </c>
      <c r="G96" s="102">
        <v>2726617.5528000002</v>
      </c>
      <c r="H96" s="78">
        <v>-6.1148610000000003</v>
      </c>
      <c r="I96" s="102">
        <v>-166.728863537</v>
      </c>
      <c r="J96" s="103">
        <f t="shared" si="1"/>
        <v>4.1424818330284456E-3</v>
      </c>
      <c r="K96" s="103">
        <f>I96/'סכום נכסי הקרן'!$C$42</f>
        <v>-3.8981988006548765E-5</v>
      </c>
    </row>
    <row r="97" spans="2:11">
      <c r="B97" s="99" t="s">
        <v>2281</v>
      </c>
      <c r="C97" s="98" t="s">
        <v>2282</v>
      </c>
      <c r="D97" s="79" t="s">
        <v>534</v>
      </c>
      <c r="E97" s="79" t="s">
        <v>132</v>
      </c>
      <c r="F97" s="86">
        <v>44817</v>
      </c>
      <c r="G97" s="102">
        <v>1638439.5484800001</v>
      </c>
      <c r="H97" s="78">
        <v>-5.7154160000000003</v>
      </c>
      <c r="I97" s="102">
        <v>-93.643634681999998</v>
      </c>
      <c r="J97" s="103">
        <f t="shared" si="1"/>
        <v>2.3266340765457929E-3</v>
      </c>
      <c r="K97" s="103">
        <f>I97/'סכום נכסי הקרן'!$C$42</f>
        <v>-2.18943197153939E-5</v>
      </c>
    </row>
    <row r="98" spans="2:11">
      <c r="B98" s="99" t="s">
        <v>2283</v>
      </c>
      <c r="C98" s="98" t="s">
        <v>2284</v>
      </c>
      <c r="D98" s="79" t="s">
        <v>534</v>
      </c>
      <c r="E98" s="79" t="s">
        <v>132</v>
      </c>
      <c r="F98" s="86">
        <v>44817</v>
      </c>
      <c r="G98" s="102">
        <v>2731555.5863999999</v>
      </c>
      <c r="H98" s="78">
        <v>-5.6835639999999996</v>
      </c>
      <c r="I98" s="102">
        <v>-155.24971887000001</v>
      </c>
      <c r="J98" s="103">
        <f t="shared" si="1"/>
        <v>3.8572753772716105E-3</v>
      </c>
      <c r="K98" s="103">
        <f>I98/'סכום נכסי הקרן'!$C$42</f>
        <v>-3.6298110300904068E-5</v>
      </c>
    </row>
    <row r="99" spans="2:11">
      <c r="B99" s="99" t="s">
        <v>2285</v>
      </c>
      <c r="C99" s="98" t="s">
        <v>2286</v>
      </c>
      <c r="D99" s="79" t="s">
        <v>534</v>
      </c>
      <c r="E99" s="79" t="s">
        <v>132</v>
      </c>
      <c r="F99" s="86">
        <v>44816</v>
      </c>
      <c r="G99" s="102">
        <v>1623935.9637</v>
      </c>
      <c r="H99" s="78">
        <v>-4.6986470000000002</v>
      </c>
      <c r="I99" s="102">
        <v>-76.303018821000009</v>
      </c>
      <c r="J99" s="103">
        <f t="shared" si="1"/>
        <v>1.8957957402563094E-3</v>
      </c>
      <c r="K99" s="103">
        <f>I99/'סכום נכסי הקרן'!$C$42</f>
        <v>-1.7840002633278953E-5</v>
      </c>
    </row>
    <row r="100" spans="2:11">
      <c r="B100" s="99" t="s">
        <v>2285</v>
      </c>
      <c r="C100" s="98" t="s">
        <v>2287</v>
      </c>
      <c r="D100" s="79" t="s">
        <v>534</v>
      </c>
      <c r="E100" s="79" t="s">
        <v>132</v>
      </c>
      <c r="F100" s="86">
        <v>44816</v>
      </c>
      <c r="G100" s="102">
        <v>547463.32512000005</v>
      </c>
      <c r="H100" s="78">
        <v>-4.6986470000000002</v>
      </c>
      <c r="I100" s="102">
        <v>-25.723369229999999</v>
      </c>
      <c r="J100" s="103">
        <f t="shared" si="1"/>
        <v>6.3911303333457161E-4</v>
      </c>
      <c r="K100" s="103">
        <f>I100/'סכום נכסי הקרן'!$C$42</f>
        <v>-6.0142440219378004E-6</v>
      </c>
    </row>
    <row r="101" spans="2:11">
      <c r="B101" s="99" t="s">
        <v>2288</v>
      </c>
      <c r="C101" s="98" t="s">
        <v>2289</v>
      </c>
      <c r="D101" s="79" t="s">
        <v>534</v>
      </c>
      <c r="E101" s="79" t="s">
        <v>132</v>
      </c>
      <c r="F101" s="86">
        <v>44816</v>
      </c>
      <c r="G101" s="102">
        <v>2738139.6312000002</v>
      </c>
      <c r="H101" s="78">
        <v>-4.6671779999999998</v>
      </c>
      <c r="I101" s="102">
        <v>-127.793840551</v>
      </c>
      <c r="J101" s="103">
        <f t="shared" si="1"/>
        <v>3.1751170830596593E-3</v>
      </c>
      <c r="K101" s="103">
        <f>I101/'סכום נכסי הקרן'!$C$42</f>
        <v>-2.987879755183704E-5</v>
      </c>
    </row>
    <row r="102" spans="2:11">
      <c r="B102" s="99" t="s">
        <v>2288</v>
      </c>
      <c r="C102" s="98" t="s">
        <v>2290</v>
      </c>
      <c r="D102" s="79" t="s">
        <v>534</v>
      </c>
      <c r="E102" s="79" t="s">
        <v>132</v>
      </c>
      <c r="F102" s="86">
        <v>44816</v>
      </c>
      <c r="G102" s="102">
        <v>1516129.2707400001</v>
      </c>
      <c r="H102" s="78">
        <v>-4.6671779999999998</v>
      </c>
      <c r="I102" s="102">
        <v>-70.760446280000011</v>
      </c>
      <c r="J102" s="103">
        <f t="shared" si="1"/>
        <v>1.7580870941811229E-3</v>
      </c>
      <c r="K102" s="103">
        <f>I102/'סכום נכסי הקרן'!$C$42</f>
        <v>-1.6544123253217439E-5</v>
      </c>
    </row>
    <row r="103" spans="2:11">
      <c r="B103" s="99" t="s">
        <v>2291</v>
      </c>
      <c r="C103" s="98" t="s">
        <v>2292</v>
      </c>
      <c r="D103" s="79" t="s">
        <v>534</v>
      </c>
      <c r="E103" s="79" t="s">
        <v>132</v>
      </c>
      <c r="F103" s="86">
        <v>44805</v>
      </c>
      <c r="G103" s="102">
        <v>2165898.9582000002</v>
      </c>
      <c r="H103" s="78">
        <v>-5.3288140000000004</v>
      </c>
      <c r="I103" s="102">
        <v>-115.41672119500001</v>
      </c>
      <c r="J103" s="103">
        <f t="shared" si="1"/>
        <v>2.8675998902367348E-3</v>
      </c>
      <c r="K103" s="103">
        <f>I103/'סכום נכסי הקרן'!$C$42</f>
        <v>-2.6984969164503595E-5</v>
      </c>
    </row>
    <row r="104" spans="2:11">
      <c r="B104" s="99" t="s">
        <v>2293</v>
      </c>
      <c r="C104" s="98" t="s">
        <v>2294</v>
      </c>
      <c r="D104" s="79" t="s">
        <v>534</v>
      </c>
      <c r="E104" s="79" t="s">
        <v>132</v>
      </c>
      <c r="F104" s="86">
        <v>44805</v>
      </c>
      <c r="G104" s="102">
        <v>1895560.3299680001</v>
      </c>
      <c r="H104" s="78">
        <v>-5.3066570000000004</v>
      </c>
      <c r="I104" s="102">
        <v>-100.59088958400001</v>
      </c>
      <c r="J104" s="103">
        <f t="shared" si="1"/>
        <v>2.4992429254903329E-3</v>
      </c>
      <c r="K104" s="103">
        <f>I104/'סכום נכסי הקרן'!$C$42</f>
        <v>-2.3518620400488548E-5</v>
      </c>
    </row>
    <row r="105" spans="2:11">
      <c r="B105" s="99" t="s">
        <v>2295</v>
      </c>
      <c r="C105" s="98" t="s">
        <v>2296</v>
      </c>
      <c r="D105" s="79" t="s">
        <v>534</v>
      </c>
      <c r="E105" s="79" t="s">
        <v>132</v>
      </c>
      <c r="F105" s="86">
        <v>44700</v>
      </c>
      <c r="G105" s="102">
        <v>2309715.8360640001</v>
      </c>
      <c r="H105" s="78">
        <v>-5.0204209999999998</v>
      </c>
      <c r="I105" s="102">
        <v>-115.957448083</v>
      </c>
      <c r="J105" s="103">
        <f t="shared" si="1"/>
        <v>2.881034584522124E-3</v>
      </c>
      <c r="K105" s="103">
        <f>I105/'סכום נכסי הקרן'!$C$42</f>
        <v>-2.7111393639640481E-5</v>
      </c>
    </row>
    <row r="106" spans="2:11">
      <c r="B106" s="99" t="s">
        <v>2297</v>
      </c>
      <c r="C106" s="98" t="s">
        <v>2298</v>
      </c>
      <c r="D106" s="79" t="s">
        <v>534</v>
      </c>
      <c r="E106" s="79" t="s">
        <v>132</v>
      </c>
      <c r="F106" s="86">
        <v>44700</v>
      </c>
      <c r="G106" s="102">
        <v>5277442.1128000002</v>
      </c>
      <c r="H106" s="78">
        <v>-4.9262040000000002</v>
      </c>
      <c r="I106" s="102">
        <v>-259.97754589900001</v>
      </c>
      <c r="J106" s="103">
        <f t="shared" si="1"/>
        <v>6.4593030746768823E-3</v>
      </c>
      <c r="K106" s="103">
        <f>I106/'סכום נכסי הקרן'!$C$42</f>
        <v>-6.0783966022522504E-5</v>
      </c>
    </row>
    <row r="107" spans="2:11">
      <c r="B107" s="99" t="s">
        <v>2299</v>
      </c>
      <c r="C107" s="98" t="s">
        <v>2300</v>
      </c>
      <c r="D107" s="79" t="s">
        <v>534</v>
      </c>
      <c r="E107" s="79" t="s">
        <v>132</v>
      </c>
      <c r="F107" s="86">
        <v>44900</v>
      </c>
      <c r="G107" s="102">
        <v>2885601.4021490002</v>
      </c>
      <c r="H107" s="78">
        <v>-4.2195819999999999</v>
      </c>
      <c r="I107" s="102">
        <v>-121.76030901999999</v>
      </c>
      <c r="J107" s="103">
        <f t="shared" si="1"/>
        <v>3.0252102569351875E-3</v>
      </c>
      <c r="K107" s="103">
        <f>I107/'סכום נכסי הקרן'!$C$42</f>
        <v>-2.8468129663931826E-5</v>
      </c>
    </row>
    <row r="108" spans="2:11">
      <c r="B108" s="99" t="s">
        <v>2301</v>
      </c>
      <c r="C108" s="98" t="s">
        <v>2302</v>
      </c>
      <c r="D108" s="79" t="s">
        <v>534</v>
      </c>
      <c r="E108" s="79" t="s">
        <v>132</v>
      </c>
      <c r="F108" s="86">
        <v>44900</v>
      </c>
      <c r="G108" s="102">
        <v>1652266.0425599997</v>
      </c>
      <c r="H108" s="78">
        <v>-4.1977779999999996</v>
      </c>
      <c r="I108" s="102">
        <v>-69.358467902000001</v>
      </c>
      <c r="J108" s="103">
        <f t="shared" si="1"/>
        <v>1.7232540734433855E-3</v>
      </c>
      <c r="K108" s="103">
        <f>I108/'סכום נכסי הקרן'!$C$42</f>
        <v>-1.6216334152054946E-5</v>
      </c>
    </row>
    <row r="109" spans="2:11">
      <c r="B109" s="99" t="s">
        <v>2301</v>
      </c>
      <c r="C109" s="98" t="s">
        <v>2303</v>
      </c>
      <c r="D109" s="79" t="s">
        <v>534</v>
      </c>
      <c r="E109" s="79" t="s">
        <v>132</v>
      </c>
      <c r="F109" s="86">
        <v>44900</v>
      </c>
      <c r="G109" s="102">
        <v>3436908.1766599999</v>
      </c>
      <c r="H109" s="78">
        <v>-4.1977779999999996</v>
      </c>
      <c r="I109" s="102">
        <v>-144.27379087900002</v>
      </c>
      <c r="J109" s="103">
        <f t="shared" si="1"/>
        <v>3.5845716513612145E-3</v>
      </c>
      <c r="K109" s="103">
        <f>I109/'סכום נכסי הקרן'!$C$42</f>
        <v>-3.3731887007413231E-5</v>
      </c>
    </row>
    <row r="110" spans="2:11">
      <c r="B110" s="99" t="s">
        <v>2304</v>
      </c>
      <c r="C110" s="98" t="s">
        <v>2305</v>
      </c>
      <c r="D110" s="79" t="s">
        <v>534</v>
      </c>
      <c r="E110" s="79" t="s">
        <v>132</v>
      </c>
      <c r="F110" s="86">
        <v>44900</v>
      </c>
      <c r="G110" s="102">
        <v>1983904.3791360001</v>
      </c>
      <c r="H110" s="78">
        <v>-4.1355339999999998</v>
      </c>
      <c r="I110" s="102">
        <v>-82.045033386</v>
      </c>
      <c r="J110" s="103">
        <f t="shared" si="1"/>
        <v>2.0384596468882806E-3</v>
      </c>
      <c r="K110" s="103">
        <f>I110/'סכום נכסי הקרן'!$C$42</f>
        <v>-1.9182512491247157E-5</v>
      </c>
    </row>
    <row r="111" spans="2:11">
      <c r="B111" s="99" t="s">
        <v>2304</v>
      </c>
      <c r="C111" s="98" t="s">
        <v>2306</v>
      </c>
      <c r="D111" s="79" t="s">
        <v>534</v>
      </c>
      <c r="E111" s="79" t="s">
        <v>132</v>
      </c>
      <c r="F111" s="86">
        <v>44900</v>
      </c>
      <c r="G111" s="102">
        <v>2179570.0967999999</v>
      </c>
      <c r="H111" s="78">
        <v>-4.1355339999999998</v>
      </c>
      <c r="I111" s="102">
        <v>-90.136855037999993</v>
      </c>
      <c r="J111" s="103">
        <f t="shared" si="1"/>
        <v>2.2395059653145888E-3</v>
      </c>
      <c r="K111" s="103">
        <f>I111/'סכום נכסי הקרן'!$C$42</f>
        <v>-2.1074418235086133E-5</v>
      </c>
    </row>
    <row r="112" spans="2:11">
      <c r="B112" s="99" t="s">
        <v>2307</v>
      </c>
      <c r="C112" s="98" t="s">
        <v>2308</v>
      </c>
      <c r="D112" s="79" t="s">
        <v>534</v>
      </c>
      <c r="E112" s="79" t="s">
        <v>132</v>
      </c>
      <c r="F112" s="86">
        <v>44816</v>
      </c>
      <c r="G112" s="102">
        <v>2249749.4500000002</v>
      </c>
      <c r="H112" s="78">
        <v>-4.705597</v>
      </c>
      <c r="I112" s="102">
        <v>-105.86414296300002</v>
      </c>
      <c r="J112" s="103">
        <f t="shared" si="1"/>
        <v>2.6302601702556088E-3</v>
      </c>
      <c r="K112" s="103">
        <f>I112/'סכום נכסי הקרן'!$C$42</f>
        <v>-2.4751531700996834E-5</v>
      </c>
    </row>
    <row r="113" spans="2:11">
      <c r="B113" s="99" t="s">
        <v>2309</v>
      </c>
      <c r="C113" s="98" t="s">
        <v>2310</v>
      </c>
      <c r="D113" s="79" t="s">
        <v>534</v>
      </c>
      <c r="E113" s="79" t="s">
        <v>132</v>
      </c>
      <c r="F113" s="86">
        <v>44810</v>
      </c>
      <c r="G113" s="102">
        <v>2207959.42368</v>
      </c>
      <c r="H113" s="78">
        <v>-3.8802449999999999</v>
      </c>
      <c r="I113" s="102">
        <v>-85.674224556000013</v>
      </c>
      <c r="J113" s="103">
        <f t="shared" si="1"/>
        <v>2.1286291482654433E-3</v>
      </c>
      <c r="K113" s="103">
        <f>I113/'סכום נכסי הקרן'!$C$42</f>
        <v>-2.003103435879421E-5</v>
      </c>
    </row>
    <row r="114" spans="2:11">
      <c r="B114" s="99" t="s">
        <v>2311</v>
      </c>
      <c r="C114" s="98" t="s">
        <v>2312</v>
      </c>
      <c r="D114" s="79" t="s">
        <v>534</v>
      </c>
      <c r="E114" s="79" t="s">
        <v>132</v>
      </c>
      <c r="F114" s="86">
        <v>44810</v>
      </c>
      <c r="G114" s="102">
        <v>2760360.7823999999</v>
      </c>
      <c r="H114" s="78">
        <v>-3.8647580000000001</v>
      </c>
      <c r="I114" s="102">
        <v>-106.681277894</v>
      </c>
      <c r="J114" s="103">
        <f t="shared" si="1"/>
        <v>2.6505623934879358E-3</v>
      </c>
      <c r="K114" s="103">
        <f>I114/'סכום נכסי הקרן'!$C$42</f>
        <v>-2.4942581669216071E-5</v>
      </c>
    </row>
    <row r="115" spans="2:11">
      <c r="B115" s="99" t="s">
        <v>2313</v>
      </c>
      <c r="C115" s="98" t="s">
        <v>2314</v>
      </c>
      <c r="D115" s="79" t="s">
        <v>534</v>
      </c>
      <c r="E115" s="79" t="s">
        <v>132</v>
      </c>
      <c r="F115" s="86">
        <v>44816</v>
      </c>
      <c r="G115" s="102">
        <v>5246718.3103919998</v>
      </c>
      <c r="H115" s="78">
        <v>-4.5402050000000003</v>
      </c>
      <c r="I115" s="102">
        <v>-238.21176962100003</v>
      </c>
      <c r="J115" s="103">
        <f t="shared" si="1"/>
        <v>5.9185188883001342E-3</v>
      </c>
      <c r="K115" s="103">
        <f>I115/'סכום נכסי הקרן'!$C$42</f>
        <v>-5.5695025740542308E-5</v>
      </c>
    </row>
    <row r="116" spans="2:11">
      <c r="B116" s="99" t="s">
        <v>2315</v>
      </c>
      <c r="C116" s="98" t="s">
        <v>2316</v>
      </c>
      <c r="D116" s="79" t="s">
        <v>534</v>
      </c>
      <c r="E116" s="79" t="s">
        <v>132</v>
      </c>
      <c r="F116" s="86">
        <v>44881</v>
      </c>
      <c r="G116" s="102">
        <v>928364.70689699997</v>
      </c>
      <c r="H116" s="78">
        <v>-3.9831859999999999</v>
      </c>
      <c r="I116" s="102">
        <v>-36.978495772000002</v>
      </c>
      <c r="J116" s="103">
        <f t="shared" si="1"/>
        <v>9.1875362009071284E-4</v>
      </c>
      <c r="K116" s="103">
        <f>I116/'סכום נכסי הקרן'!$C$42</f>
        <v>-8.6457452423312768E-6</v>
      </c>
    </row>
    <row r="117" spans="2:11">
      <c r="B117" s="99" t="s">
        <v>2315</v>
      </c>
      <c r="C117" s="98" t="s">
        <v>2317</v>
      </c>
      <c r="D117" s="79" t="s">
        <v>534</v>
      </c>
      <c r="E117" s="79" t="s">
        <v>132</v>
      </c>
      <c r="F117" s="86">
        <v>44881</v>
      </c>
      <c r="G117" s="102">
        <v>1933059.093168</v>
      </c>
      <c r="H117" s="78">
        <v>-3.9831859999999999</v>
      </c>
      <c r="I117" s="102">
        <v>-76.997344988999998</v>
      </c>
      <c r="J117" s="103">
        <f t="shared" si="1"/>
        <v>1.9130467037434919E-3</v>
      </c>
      <c r="K117" s="103">
        <f>I117/'סכום נכסי הקרן'!$C$42</f>
        <v>-1.8002339338390613E-5</v>
      </c>
    </row>
    <row r="118" spans="2:11">
      <c r="B118" s="99" t="s">
        <v>2318</v>
      </c>
      <c r="C118" s="98" t="s">
        <v>2319</v>
      </c>
      <c r="D118" s="79" t="s">
        <v>534</v>
      </c>
      <c r="E118" s="79" t="s">
        <v>132</v>
      </c>
      <c r="F118" s="86">
        <v>44810</v>
      </c>
      <c r="G118" s="102">
        <v>1093723.63833</v>
      </c>
      <c r="H118" s="78">
        <v>-3.6762000000000001</v>
      </c>
      <c r="I118" s="102">
        <v>-40.207469629000002</v>
      </c>
      <c r="J118" s="103">
        <f t="shared" si="1"/>
        <v>9.9897947455998386E-4</v>
      </c>
      <c r="K118" s="103">
        <f>I118/'סכום נכסי הקרן'!$C$42</f>
        <v>-9.4006944304728993E-6</v>
      </c>
    </row>
    <row r="119" spans="2:11">
      <c r="B119" s="99" t="s">
        <v>2318</v>
      </c>
      <c r="C119" s="98" t="s">
        <v>2320</v>
      </c>
      <c r="D119" s="79" t="s">
        <v>534</v>
      </c>
      <c r="E119" s="79" t="s">
        <v>132</v>
      </c>
      <c r="F119" s="86">
        <v>44810</v>
      </c>
      <c r="G119" s="102">
        <v>1659228.6699359999</v>
      </c>
      <c r="H119" s="78">
        <v>-3.6762000000000001</v>
      </c>
      <c r="I119" s="102">
        <v>-60.996566240999996</v>
      </c>
      <c r="J119" s="103">
        <f t="shared" si="1"/>
        <v>1.5154974499924261E-3</v>
      </c>
      <c r="K119" s="103">
        <f>I119/'סכום נכסי הקרן'!$C$42</f>
        <v>-1.4261282439076014E-5</v>
      </c>
    </row>
    <row r="120" spans="2:11">
      <c r="B120" s="99" t="s">
        <v>2321</v>
      </c>
      <c r="C120" s="98" t="s">
        <v>2322</v>
      </c>
      <c r="D120" s="79" t="s">
        <v>534</v>
      </c>
      <c r="E120" s="79" t="s">
        <v>132</v>
      </c>
      <c r="F120" s="86">
        <v>44881</v>
      </c>
      <c r="G120" s="102">
        <v>7469639.9758799998</v>
      </c>
      <c r="H120" s="78">
        <v>-3.794492</v>
      </c>
      <c r="I120" s="102">
        <v>-283.43485661100004</v>
      </c>
      <c r="J120" s="103">
        <f t="shared" si="1"/>
        <v>7.0421144812609603E-3</v>
      </c>
      <c r="K120" s="103">
        <f>I120/'סכום נכסי הקרן'!$C$42</f>
        <v>-6.6268394965673973E-5</v>
      </c>
    </row>
    <row r="121" spans="2:11">
      <c r="B121" s="99" t="s">
        <v>2323</v>
      </c>
      <c r="C121" s="98" t="s">
        <v>2324</v>
      </c>
      <c r="D121" s="79" t="s">
        <v>534</v>
      </c>
      <c r="E121" s="79" t="s">
        <v>132</v>
      </c>
      <c r="F121" s="86">
        <v>44810</v>
      </c>
      <c r="G121" s="102">
        <v>1094342.0946</v>
      </c>
      <c r="H121" s="78">
        <v>-3.6176089999999999</v>
      </c>
      <c r="I121" s="102">
        <v>-39.589013358999999</v>
      </c>
      <c r="J121" s="103">
        <f t="shared" si="1"/>
        <v>9.8361354565812322E-4</v>
      </c>
      <c r="K121" s="103">
        <f>I121/'סכום נכסי הקרן'!$C$42</f>
        <v>-9.2560964623210622E-6</v>
      </c>
    </row>
    <row r="122" spans="2:11">
      <c r="B122" s="99" t="s">
        <v>2325</v>
      </c>
      <c r="C122" s="98" t="s">
        <v>2326</v>
      </c>
      <c r="D122" s="79" t="s">
        <v>534</v>
      </c>
      <c r="E122" s="79" t="s">
        <v>132</v>
      </c>
      <c r="F122" s="86">
        <v>44879</v>
      </c>
      <c r="G122" s="102">
        <v>2906907.22065</v>
      </c>
      <c r="H122" s="78">
        <v>-3.5711840000000001</v>
      </c>
      <c r="I122" s="102">
        <v>-103.811019516</v>
      </c>
      <c r="J122" s="103">
        <f t="shared" si="1"/>
        <v>2.5792490471678842E-3</v>
      </c>
      <c r="K122" s="103">
        <f>I122/'סכום נכסי הקרן'!$C$42</f>
        <v>-2.427150183760634E-5</v>
      </c>
    </row>
    <row r="123" spans="2:11">
      <c r="B123" s="99" t="s">
        <v>2327</v>
      </c>
      <c r="C123" s="98" t="s">
        <v>2328</v>
      </c>
      <c r="D123" s="79" t="s">
        <v>534</v>
      </c>
      <c r="E123" s="79" t="s">
        <v>132</v>
      </c>
      <c r="F123" s="86">
        <v>44889</v>
      </c>
      <c r="G123" s="102">
        <v>6101763.5184000004</v>
      </c>
      <c r="H123" s="78">
        <v>-3.4711129999999999</v>
      </c>
      <c r="I123" s="102">
        <v>-211.79909205000001</v>
      </c>
      <c r="J123" s="103">
        <f t="shared" si="1"/>
        <v>5.2622795624966291E-3</v>
      </c>
      <c r="K123" s="103">
        <f>I123/'סכום נכסי הקרן'!$C$42</f>
        <v>-4.9519618204911428E-5</v>
      </c>
    </row>
    <row r="124" spans="2:11">
      <c r="B124" s="99" t="s">
        <v>2329</v>
      </c>
      <c r="C124" s="98" t="s">
        <v>2330</v>
      </c>
      <c r="D124" s="79" t="s">
        <v>534</v>
      </c>
      <c r="E124" s="79" t="s">
        <v>132</v>
      </c>
      <c r="F124" s="86">
        <v>44889</v>
      </c>
      <c r="G124" s="102">
        <v>1871169.16466</v>
      </c>
      <c r="H124" s="78">
        <v>-3.4680420000000001</v>
      </c>
      <c r="I124" s="102">
        <v>-64.892941715000006</v>
      </c>
      <c r="J124" s="103">
        <f t="shared" si="1"/>
        <v>1.6123053108108424E-3</v>
      </c>
      <c r="K124" s="103">
        <f>I124/'סכום נכסי הקרן'!$C$42</f>
        <v>-1.5172273246392184E-5</v>
      </c>
    </row>
    <row r="125" spans="2:11">
      <c r="B125" s="99" t="s">
        <v>2331</v>
      </c>
      <c r="C125" s="98" t="s">
        <v>2332</v>
      </c>
      <c r="D125" s="79" t="s">
        <v>534</v>
      </c>
      <c r="E125" s="79" t="s">
        <v>132</v>
      </c>
      <c r="F125" s="86">
        <v>44889</v>
      </c>
      <c r="G125" s="102">
        <v>1941585.4311840001</v>
      </c>
      <c r="H125" s="78">
        <v>-3.4649719999999999</v>
      </c>
      <c r="I125" s="102">
        <v>-67.275399414000006</v>
      </c>
      <c r="J125" s="103">
        <f t="shared" si="1"/>
        <v>1.6714989472736501E-3</v>
      </c>
      <c r="K125" s="103">
        <f>I125/'סכום נכסי הקרן'!$C$42</f>
        <v>-1.5729302998039939E-5</v>
      </c>
    </row>
    <row r="126" spans="2:11">
      <c r="B126" s="99" t="s">
        <v>2333</v>
      </c>
      <c r="C126" s="98" t="s">
        <v>2334</v>
      </c>
      <c r="D126" s="79" t="s">
        <v>534</v>
      </c>
      <c r="E126" s="79" t="s">
        <v>132</v>
      </c>
      <c r="F126" s="86">
        <v>44901</v>
      </c>
      <c r="G126" s="102">
        <v>4438172.918784</v>
      </c>
      <c r="H126" s="78">
        <v>-3.4059900000000001</v>
      </c>
      <c r="I126" s="102">
        <v>-151.16374296800001</v>
      </c>
      <c r="J126" s="103">
        <f t="shared" si="1"/>
        <v>3.7557567764417619E-3</v>
      </c>
      <c r="K126" s="103">
        <f>I126/'סכום נכסי הקרן'!$C$42</f>
        <v>-3.5342790026850473E-5</v>
      </c>
    </row>
    <row r="127" spans="2:11">
      <c r="B127" s="99" t="s">
        <v>2335</v>
      </c>
      <c r="C127" s="98" t="s">
        <v>2336</v>
      </c>
      <c r="D127" s="79" t="s">
        <v>534</v>
      </c>
      <c r="E127" s="79" t="s">
        <v>132</v>
      </c>
      <c r="F127" s="86">
        <v>44692</v>
      </c>
      <c r="G127" s="102">
        <v>1942046.3143199999</v>
      </c>
      <c r="H127" s="78">
        <v>-4.2822740000000001</v>
      </c>
      <c r="I127" s="102">
        <v>-83.163737162000004</v>
      </c>
      <c r="J127" s="103">
        <f t="shared" si="1"/>
        <v>2.0662545347697775E-3</v>
      </c>
      <c r="K127" s="103">
        <f>I127/'סכום נכסי הקרן'!$C$42</f>
        <v>-1.9444070665721459E-5</v>
      </c>
    </row>
    <row r="128" spans="2:11">
      <c r="B128" s="99" t="s">
        <v>2337</v>
      </c>
      <c r="C128" s="98" t="s">
        <v>2338</v>
      </c>
      <c r="D128" s="79" t="s">
        <v>534</v>
      </c>
      <c r="E128" s="79" t="s">
        <v>132</v>
      </c>
      <c r="F128" s="86">
        <v>44879</v>
      </c>
      <c r="G128" s="102">
        <v>2304817.2565740002</v>
      </c>
      <c r="H128" s="78">
        <v>-3.5158939999999999</v>
      </c>
      <c r="I128" s="102">
        <v>-81.034933694000003</v>
      </c>
      <c r="J128" s="103">
        <f t="shared" si="1"/>
        <v>2.0133630947083451E-3</v>
      </c>
      <c r="K128" s="103">
        <f>I128/'סכום נכסי הקרן'!$C$42</f>
        <v>-1.8946346459501704E-5</v>
      </c>
    </row>
    <row r="129" spans="2:11">
      <c r="B129" s="99" t="s">
        <v>2339</v>
      </c>
      <c r="C129" s="98" t="s">
        <v>2340</v>
      </c>
      <c r="D129" s="79" t="s">
        <v>534</v>
      </c>
      <c r="E129" s="79" t="s">
        <v>132</v>
      </c>
      <c r="F129" s="86">
        <v>44889</v>
      </c>
      <c r="G129" s="102">
        <v>2220995.8323840001</v>
      </c>
      <c r="H129" s="78">
        <v>-3.3698899999999998</v>
      </c>
      <c r="I129" s="102">
        <v>-74.845116871000002</v>
      </c>
      <c r="J129" s="103">
        <f t="shared" si="1"/>
        <v>1.859573263751085E-3</v>
      </c>
      <c r="K129" s="103">
        <f>I129/'סכום נכסי הקרן'!$C$42</f>
        <v>-1.7499138339454912E-5</v>
      </c>
    </row>
    <row r="130" spans="2:11">
      <c r="B130" s="99" t="s">
        <v>2341</v>
      </c>
      <c r="C130" s="98" t="s">
        <v>2342</v>
      </c>
      <c r="D130" s="79" t="s">
        <v>534</v>
      </c>
      <c r="E130" s="79" t="s">
        <v>132</v>
      </c>
      <c r="F130" s="86">
        <v>44879</v>
      </c>
      <c r="G130" s="102">
        <v>1922503.8656250001</v>
      </c>
      <c r="H130" s="78">
        <v>-3.4177460000000002</v>
      </c>
      <c r="I130" s="102">
        <v>-65.706292904999998</v>
      </c>
      <c r="J130" s="103">
        <f t="shared" si="1"/>
        <v>1.6325135246555876E-3</v>
      </c>
      <c r="K130" s="103">
        <f>I130/'סכום נכסי הקרן'!$C$42</f>
        <v>-1.5362438558270865E-5</v>
      </c>
    </row>
    <row r="131" spans="2:11">
      <c r="B131" s="99" t="s">
        <v>2343</v>
      </c>
      <c r="C131" s="98" t="s">
        <v>2344</v>
      </c>
      <c r="D131" s="79" t="s">
        <v>534</v>
      </c>
      <c r="E131" s="79" t="s">
        <v>132</v>
      </c>
      <c r="F131" s="86">
        <v>44692</v>
      </c>
      <c r="G131" s="102">
        <v>1701012.0543</v>
      </c>
      <c r="H131" s="78">
        <v>-4.0908280000000001</v>
      </c>
      <c r="I131" s="102">
        <v>-69.585477796000006</v>
      </c>
      <c r="J131" s="103">
        <f t="shared" si="1"/>
        <v>1.7288942747970284E-3</v>
      </c>
      <c r="K131" s="103">
        <f>I131/'סכום נכסי הקרן'!$C$42</f>
        <v>-1.6269410126889453E-5</v>
      </c>
    </row>
    <row r="132" spans="2:11">
      <c r="B132" s="99" t="s">
        <v>2345</v>
      </c>
      <c r="C132" s="98" t="s">
        <v>2346</v>
      </c>
      <c r="D132" s="79" t="s">
        <v>534</v>
      </c>
      <c r="E132" s="79" t="s">
        <v>132</v>
      </c>
      <c r="F132" s="86">
        <v>44889</v>
      </c>
      <c r="G132" s="102">
        <v>6954603.0713999998</v>
      </c>
      <c r="H132" s="78">
        <v>-3.1619329999999999</v>
      </c>
      <c r="I132" s="102">
        <v>-219.89989502100002</v>
      </c>
      <c r="J132" s="103">
        <f t="shared" si="1"/>
        <v>5.4635490273536452E-3</v>
      </c>
      <c r="K132" s="103">
        <f>I132/'סכום נכסי הקרן'!$C$42</f>
        <v>-5.1413623823133968E-5</v>
      </c>
    </row>
    <row r="133" spans="2:11">
      <c r="B133" s="99" t="s">
        <v>2347</v>
      </c>
      <c r="C133" s="98" t="s">
        <v>2348</v>
      </c>
      <c r="D133" s="79" t="s">
        <v>534</v>
      </c>
      <c r="E133" s="79" t="s">
        <v>132</v>
      </c>
      <c r="F133" s="86">
        <v>44692</v>
      </c>
      <c r="G133" s="102">
        <v>5007906.77544</v>
      </c>
      <c r="H133" s="78">
        <v>-4.0539649999999998</v>
      </c>
      <c r="I133" s="102">
        <v>-203.01878668700002</v>
      </c>
      <c r="J133" s="103">
        <f t="shared" si="1"/>
        <v>5.04412744004425E-3</v>
      </c>
      <c r="K133" s="103">
        <f>I133/'סכום נכסי הקרן'!$C$42</f>
        <v>-4.7466741749729776E-5</v>
      </c>
    </row>
    <row r="134" spans="2:11">
      <c r="B134" s="99" t="s">
        <v>2349</v>
      </c>
      <c r="C134" s="98" t="s">
        <v>2350</v>
      </c>
      <c r="D134" s="79" t="s">
        <v>534</v>
      </c>
      <c r="E134" s="79" t="s">
        <v>132</v>
      </c>
      <c r="F134" s="86">
        <v>44692</v>
      </c>
      <c r="G134" s="102">
        <v>2782499.6330400002</v>
      </c>
      <c r="H134" s="78">
        <v>-4.0500040000000004</v>
      </c>
      <c r="I134" s="102">
        <v>-112.69133472199999</v>
      </c>
      <c r="J134" s="103">
        <f t="shared" si="1"/>
        <v>2.7998859760836607E-3</v>
      </c>
      <c r="K134" s="103">
        <f>I134/'סכום נכסי הקרן'!$C$42</f>
        <v>-2.6347761061779858E-5</v>
      </c>
    </row>
    <row r="135" spans="2:11">
      <c r="B135" s="99" t="s">
        <v>2351</v>
      </c>
      <c r="C135" s="98" t="s">
        <v>2352</v>
      </c>
      <c r="D135" s="79" t="s">
        <v>534</v>
      </c>
      <c r="E135" s="79" t="s">
        <v>132</v>
      </c>
      <c r="F135" s="86">
        <v>44726</v>
      </c>
      <c r="G135" s="102">
        <v>2043050.9403599999</v>
      </c>
      <c r="H135" s="78">
        <v>-3.8071990000000002</v>
      </c>
      <c r="I135" s="102">
        <v>-77.783019700000011</v>
      </c>
      <c r="J135" s="103">
        <f t="shared" si="1"/>
        <v>1.9325672783335368E-3</v>
      </c>
      <c r="K135" s="103">
        <f>I135/'סכום נכסי הקרן'!$C$42</f>
        <v>-1.8186033760049374E-5</v>
      </c>
    </row>
    <row r="136" spans="2:11">
      <c r="B136" s="99" t="s">
        <v>2353</v>
      </c>
      <c r="C136" s="98" t="s">
        <v>2354</v>
      </c>
      <c r="D136" s="79" t="s">
        <v>534</v>
      </c>
      <c r="E136" s="79" t="s">
        <v>132</v>
      </c>
      <c r="F136" s="86">
        <v>44726</v>
      </c>
      <c r="G136" s="102">
        <v>1136962.9310000001</v>
      </c>
      <c r="H136" s="78">
        <v>-3.7152259999999999</v>
      </c>
      <c r="I136" s="102">
        <v>-42.240741629999995</v>
      </c>
      <c r="J136" s="103">
        <f t="shared" si="1"/>
        <v>1.0494973761822107E-3</v>
      </c>
      <c r="K136" s="103">
        <f>I136/'סכום נכסי הקרן'!$C$42</f>
        <v>-9.8760829329528177E-6</v>
      </c>
    </row>
    <row r="137" spans="2:11">
      <c r="B137" s="99" t="s">
        <v>2355</v>
      </c>
      <c r="C137" s="98" t="s">
        <v>2356</v>
      </c>
      <c r="D137" s="79" t="s">
        <v>534</v>
      </c>
      <c r="E137" s="79" t="s">
        <v>132</v>
      </c>
      <c r="F137" s="86">
        <v>44811</v>
      </c>
      <c r="G137" s="102">
        <v>1672018.1769600001</v>
      </c>
      <c r="H137" s="78">
        <v>-3.5988319999999998</v>
      </c>
      <c r="I137" s="102">
        <v>-60.17312444800001</v>
      </c>
      <c r="J137" s="103">
        <f t="shared" si="1"/>
        <v>1.4950385288692587E-3</v>
      </c>
      <c r="K137" s="103">
        <f>I137/'סכום נכסי הקרן'!$C$42</f>
        <v>-1.4068757897026982E-5</v>
      </c>
    </row>
    <row r="138" spans="2:11">
      <c r="B138" s="99" t="s">
        <v>2357</v>
      </c>
      <c r="C138" s="98" t="s">
        <v>2358</v>
      </c>
      <c r="D138" s="79" t="s">
        <v>534</v>
      </c>
      <c r="E138" s="79" t="s">
        <v>132</v>
      </c>
      <c r="F138" s="86">
        <v>44812</v>
      </c>
      <c r="G138" s="102">
        <v>6915090.5725440001</v>
      </c>
      <c r="H138" s="78">
        <v>-3.5699879999999999</v>
      </c>
      <c r="I138" s="102">
        <v>-246.86791701800001</v>
      </c>
      <c r="J138" s="103">
        <f t="shared" si="1"/>
        <v>6.1335862292235697E-3</v>
      </c>
      <c r="K138" s="103">
        <f>I138/'סכום נכסי הקרן'!$C$42</f>
        <v>-5.7718873482645398E-5</v>
      </c>
    </row>
    <row r="139" spans="2:11">
      <c r="B139" s="99" t="s">
        <v>2359</v>
      </c>
      <c r="C139" s="98" t="s">
        <v>2360</v>
      </c>
      <c r="D139" s="79" t="s">
        <v>534</v>
      </c>
      <c r="E139" s="79" t="s">
        <v>132</v>
      </c>
      <c r="F139" s="86">
        <v>44812</v>
      </c>
      <c r="G139" s="102">
        <v>2788342.9728000001</v>
      </c>
      <c r="H139" s="78">
        <v>-3.5699879999999999</v>
      </c>
      <c r="I139" s="102">
        <v>-99.54351492699999</v>
      </c>
      <c r="J139" s="103">
        <f t="shared" si="1"/>
        <v>2.4732202537287988E-3</v>
      </c>
      <c r="K139" s="103">
        <f>I139/'סכום נכסי הקרן'!$C$42</f>
        <v>-2.3273739307608807E-5</v>
      </c>
    </row>
    <row r="140" spans="2:11">
      <c r="B140" s="99" t="s">
        <v>2361</v>
      </c>
      <c r="C140" s="98" t="s">
        <v>2362</v>
      </c>
      <c r="D140" s="79" t="s">
        <v>534</v>
      </c>
      <c r="E140" s="79" t="s">
        <v>132</v>
      </c>
      <c r="F140" s="86">
        <v>44725</v>
      </c>
      <c r="G140" s="102">
        <v>3309587.3530799998</v>
      </c>
      <c r="H140" s="78">
        <v>-3.6173009999999999</v>
      </c>
      <c r="I140" s="102">
        <v>-119.71772129099998</v>
      </c>
      <c r="J140" s="103">
        <f t="shared" ref="J140:J203" si="2">IFERROR(I140/$I$11,0)</f>
        <v>2.9744609002836219E-3</v>
      </c>
      <c r="K140" s="103">
        <f>I140/'סכום נכסי הקרן'!$C$42</f>
        <v>-2.7990563100680272E-5</v>
      </c>
    </row>
    <row r="141" spans="2:11">
      <c r="B141" s="99" t="s">
        <v>2363</v>
      </c>
      <c r="C141" s="98" t="s">
        <v>2364</v>
      </c>
      <c r="D141" s="79" t="s">
        <v>534</v>
      </c>
      <c r="E141" s="79" t="s">
        <v>132</v>
      </c>
      <c r="F141" s="86">
        <v>44811</v>
      </c>
      <c r="G141" s="102">
        <v>1655184.2805000001</v>
      </c>
      <c r="H141" s="78">
        <v>-3.476591</v>
      </c>
      <c r="I141" s="102">
        <v>-57.543995102000004</v>
      </c>
      <c r="J141" s="103">
        <f t="shared" si="2"/>
        <v>1.4297161826273314E-3</v>
      </c>
      <c r="K141" s="103">
        <f>I141/'סכום נכסי הקרן'!$C$42</f>
        <v>-1.3454055160744648E-5</v>
      </c>
    </row>
    <row r="142" spans="2:11">
      <c r="B142" s="99" t="s">
        <v>2363</v>
      </c>
      <c r="C142" s="98" t="s">
        <v>2365</v>
      </c>
      <c r="D142" s="79" t="s">
        <v>534</v>
      </c>
      <c r="E142" s="79" t="s">
        <v>132</v>
      </c>
      <c r="F142" s="86">
        <v>44811</v>
      </c>
      <c r="G142" s="102">
        <v>2231991.1872</v>
      </c>
      <c r="H142" s="78">
        <v>-3.476591</v>
      </c>
      <c r="I142" s="102">
        <v>-77.597214676999997</v>
      </c>
      <c r="J142" s="103">
        <f t="shared" si="2"/>
        <v>1.9279508375089872E-3</v>
      </c>
      <c r="K142" s="103">
        <f>I142/'סכום נכסי הקרן'!$C$42</f>
        <v>-1.8142591676750245E-5</v>
      </c>
    </row>
    <row r="143" spans="2:11">
      <c r="B143" s="99" t="s">
        <v>2363</v>
      </c>
      <c r="C143" s="98" t="s">
        <v>2366</v>
      </c>
      <c r="D143" s="79" t="s">
        <v>534</v>
      </c>
      <c r="E143" s="79" t="s">
        <v>132</v>
      </c>
      <c r="F143" s="86">
        <v>44811</v>
      </c>
      <c r="G143" s="102">
        <v>2561188.6462500002</v>
      </c>
      <c r="H143" s="78">
        <v>-3.476591</v>
      </c>
      <c r="I143" s="102">
        <v>-89.042065377</v>
      </c>
      <c r="J143" s="103">
        <f t="shared" si="2"/>
        <v>2.2123052384250097E-3</v>
      </c>
      <c r="K143" s="103">
        <f>I143/'סכום נכסי הקרן'!$C$42</f>
        <v>-2.0818451292533775E-5</v>
      </c>
    </row>
    <row r="144" spans="2:11">
      <c r="B144" s="99" t="s">
        <v>2367</v>
      </c>
      <c r="C144" s="98" t="s">
        <v>2368</v>
      </c>
      <c r="D144" s="79" t="s">
        <v>534</v>
      </c>
      <c r="E144" s="79" t="s">
        <v>132</v>
      </c>
      <c r="F144" s="86">
        <v>44907</v>
      </c>
      <c r="G144" s="102">
        <v>1395241.39368</v>
      </c>
      <c r="H144" s="78">
        <v>-2.7833130000000001</v>
      </c>
      <c r="I144" s="102">
        <v>-38.833930739000003</v>
      </c>
      <c r="J144" s="103">
        <f t="shared" si="2"/>
        <v>9.6485305050791567E-4</v>
      </c>
      <c r="K144" s="103">
        <f>I144/'סכום נכסי הקרן'!$C$42</f>
        <v>-9.0795546146027675E-6</v>
      </c>
    </row>
    <row r="145" spans="2:11">
      <c r="B145" s="99" t="s">
        <v>2369</v>
      </c>
      <c r="C145" s="98" t="s">
        <v>2370</v>
      </c>
      <c r="D145" s="79" t="s">
        <v>534</v>
      </c>
      <c r="E145" s="79" t="s">
        <v>132</v>
      </c>
      <c r="F145" s="86">
        <v>44725</v>
      </c>
      <c r="G145" s="102">
        <v>1103781.6902999999</v>
      </c>
      <c r="H145" s="78">
        <v>-3.5622989999999999</v>
      </c>
      <c r="I145" s="102">
        <v>-39.320001157</v>
      </c>
      <c r="J145" s="103">
        <f t="shared" si="2"/>
        <v>9.7692977095944502E-4</v>
      </c>
      <c r="K145" s="103">
        <f>I145/'סכום נכסי הקרן'!$C$42</f>
        <v>-9.1932001514513362E-6</v>
      </c>
    </row>
    <row r="146" spans="2:11">
      <c r="B146" s="99" t="s">
        <v>2369</v>
      </c>
      <c r="C146" s="98" t="s">
        <v>2371</v>
      </c>
      <c r="D146" s="79" t="s">
        <v>534</v>
      </c>
      <c r="E146" s="79" t="s">
        <v>132</v>
      </c>
      <c r="F146" s="86">
        <v>44725</v>
      </c>
      <c r="G146" s="102">
        <v>2071050.7406599999</v>
      </c>
      <c r="H146" s="78">
        <v>-3.5622989999999999</v>
      </c>
      <c r="I146" s="102">
        <v>-73.777014272000002</v>
      </c>
      <c r="J146" s="103">
        <f t="shared" si="2"/>
        <v>1.8330355934383135E-3</v>
      </c>
      <c r="K146" s="103">
        <f>I146/'סכום נכסי הקרן'!$C$42</f>
        <v>-1.7249410956800847E-5</v>
      </c>
    </row>
    <row r="147" spans="2:11">
      <c r="B147" s="99" t="s">
        <v>2372</v>
      </c>
      <c r="C147" s="98" t="s">
        <v>2373</v>
      </c>
      <c r="D147" s="79" t="s">
        <v>534</v>
      </c>
      <c r="E147" s="79" t="s">
        <v>132</v>
      </c>
      <c r="F147" s="86">
        <v>44882</v>
      </c>
      <c r="G147" s="102">
        <v>4465694.2260480002</v>
      </c>
      <c r="H147" s="78">
        <v>-2.8747799999999999</v>
      </c>
      <c r="I147" s="102">
        <v>-128.378888238</v>
      </c>
      <c r="J147" s="103">
        <f t="shared" si="2"/>
        <v>3.1896529550343097E-3</v>
      </c>
      <c r="K147" s="103">
        <f>I147/'סכום נכסי הקרן'!$C$42</f>
        <v>-3.0015584437047422E-5</v>
      </c>
    </row>
    <row r="148" spans="2:11">
      <c r="B148" s="99" t="s">
        <v>2374</v>
      </c>
      <c r="C148" s="98" t="s">
        <v>2375</v>
      </c>
      <c r="D148" s="79" t="s">
        <v>534</v>
      </c>
      <c r="E148" s="79" t="s">
        <v>132</v>
      </c>
      <c r="F148" s="86">
        <v>44889</v>
      </c>
      <c r="G148" s="102">
        <v>2791634.9951999998</v>
      </c>
      <c r="H148" s="78">
        <v>-3.345675</v>
      </c>
      <c r="I148" s="102">
        <v>-93.399037418000006</v>
      </c>
      <c r="J148" s="103">
        <f t="shared" si="2"/>
        <v>2.3205569060965169E-3</v>
      </c>
      <c r="K148" s="103">
        <f>I148/'סכום נכסי הקרן'!$C$42</f>
        <v>-2.1837131731205626E-5</v>
      </c>
    </row>
    <row r="149" spans="2:11">
      <c r="B149" s="99" t="s">
        <v>2376</v>
      </c>
      <c r="C149" s="98" t="s">
        <v>2377</v>
      </c>
      <c r="D149" s="79" t="s">
        <v>534</v>
      </c>
      <c r="E149" s="79" t="s">
        <v>132</v>
      </c>
      <c r="F149" s="86">
        <v>44824</v>
      </c>
      <c r="G149" s="102">
        <v>2792046.4980000001</v>
      </c>
      <c r="H149" s="78">
        <v>-3.245857</v>
      </c>
      <c r="I149" s="102">
        <v>-90.625837748000009</v>
      </c>
      <c r="J149" s="103">
        <f t="shared" si="2"/>
        <v>2.2516550434637994E-3</v>
      </c>
      <c r="K149" s="103">
        <f>I149/'סכום נכסי הקרן'!$C$42</f>
        <v>-2.1188744679423711E-5</v>
      </c>
    </row>
    <row r="150" spans="2:11">
      <c r="B150" s="99" t="s">
        <v>2376</v>
      </c>
      <c r="C150" s="98" t="s">
        <v>2378</v>
      </c>
      <c r="D150" s="79" t="s">
        <v>534</v>
      </c>
      <c r="E150" s="79" t="s">
        <v>132</v>
      </c>
      <c r="F150" s="86">
        <v>44824</v>
      </c>
      <c r="G150" s="102">
        <v>2847863.8093750002</v>
      </c>
      <c r="H150" s="78">
        <v>-3.245857</v>
      </c>
      <c r="I150" s="102">
        <v>-92.437587876999999</v>
      </c>
      <c r="J150" s="103">
        <f t="shared" si="2"/>
        <v>2.2966690970364963E-3</v>
      </c>
      <c r="K150" s="103">
        <f>I150/'סכום נכסי הקרן'!$C$42</f>
        <v>-2.161234033227759E-5</v>
      </c>
    </row>
    <row r="151" spans="2:11">
      <c r="B151" s="99" t="s">
        <v>2379</v>
      </c>
      <c r="C151" s="98" t="s">
        <v>2380</v>
      </c>
      <c r="D151" s="79" t="s">
        <v>534</v>
      </c>
      <c r="E151" s="79" t="s">
        <v>132</v>
      </c>
      <c r="F151" s="86">
        <v>44824</v>
      </c>
      <c r="G151" s="102">
        <v>1675277.279136</v>
      </c>
      <c r="H151" s="78">
        <v>-3.2428140000000001</v>
      </c>
      <c r="I151" s="102">
        <v>-54.326122312999999</v>
      </c>
      <c r="J151" s="103">
        <f t="shared" si="2"/>
        <v>1.349766141064966E-3</v>
      </c>
      <c r="K151" s="103">
        <f>I151/'סכום נכסי הקרן'!$C$42</f>
        <v>-1.270170145421584E-5</v>
      </c>
    </row>
    <row r="152" spans="2:11">
      <c r="B152" s="99" t="s">
        <v>2381</v>
      </c>
      <c r="C152" s="98" t="s">
        <v>2382</v>
      </c>
      <c r="D152" s="79" t="s">
        <v>534</v>
      </c>
      <c r="E152" s="79" t="s">
        <v>132</v>
      </c>
      <c r="F152" s="86">
        <v>44903</v>
      </c>
      <c r="G152" s="102">
        <v>5584916.0016000001</v>
      </c>
      <c r="H152" s="78">
        <v>-2.6642939999999999</v>
      </c>
      <c r="I152" s="102">
        <v>-148.79858947400001</v>
      </c>
      <c r="J152" s="103">
        <f t="shared" si="2"/>
        <v>3.6969930736648611E-3</v>
      </c>
      <c r="K152" s="103">
        <f>I152/'סכום נכסי הקרן'!$C$42</f>
        <v>-3.4789806079255253E-5</v>
      </c>
    </row>
    <row r="153" spans="2:11">
      <c r="B153" s="99" t="s">
        <v>2383</v>
      </c>
      <c r="C153" s="98" t="s">
        <v>2384</v>
      </c>
      <c r="D153" s="79" t="s">
        <v>534</v>
      </c>
      <c r="E153" s="79" t="s">
        <v>132</v>
      </c>
      <c r="F153" s="86">
        <v>44811</v>
      </c>
      <c r="G153" s="102">
        <v>5584916.0016000001</v>
      </c>
      <c r="H153" s="78">
        <v>-3.3152170000000001</v>
      </c>
      <c r="I153" s="102">
        <v>-185.15206363499999</v>
      </c>
      <c r="J153" s="103">
        <f t="shared" si="2"/>
        <v>4.6002176448920983E-3</v>
      </c>
      <c r="K153" s="103">
        <f>I153/'סכום נכסי הקרן'!$C$42</f>
        <v>-4.3289418346005907E-5</v>
      </c>
    </row>
    <row r="154" spans="2:11">
      <c r="B154" s="99" t="s">
        <v>2385</v>
      </c>
      <c r="C154" s="98" t="s">
        <v>2386</v>
      </c>
      <c r="D154" s="79" t="s">
        <v>534</v>
      </c>
      <c r="E154" s="79" t="s">
        <v>132</v>
      </c>
      <c r="F154" s="86">
        <v>44907</v>
      </c>
      <c r="G154" s="102">
        <v>558590.36083200003</v>
      </c>
      <c r="H154" s="78">
        <v>-2.69245</v>
      </c>
      <c r="I154" s="102">
        <v>-15.039768936</v>
      </c>
      <c r="J154" s="103">
        <f t="shared" si="2"/>
        <v>3.7367237003027782E-4</v>
      </c>
      <c r="K154" s="103">
        <f>I154/'סכום נכסי הקרן'!$C$42</f>
        <v>-3.5163683110831679E-6</v>
      </c>
    </row>
    <row r="155" spans="2:11">
      <c r="B155" s="99" t="s">
        <v>2385</v>
      </c>
      <c r="C155" s="98" t="s">
        <v>2387</v>
      </c>
      <c r="D155" s="79" t="s">
        <v>534</v>
      </c>
      <c r="E155" s="79" t="s">
        <v>132</v>
      </c>
      <c r="F155" s="86">
        <v>44907</v>
      </c>
      <c r="G155" s="102">
        <v>2108102.5383600001</v>
      </c>
      <c r="H155" s="78">
        <v>-2.69245</v>
      </c>
      <c r="I155" s="102">
        <v>-56.759617230000003</v>
      </c>
      <c r="J155" s="103">
        <f t="shared" si="2"/>
        <v>1.4102278288050884E-3</v>
      </c>
      <c r="K155" s="103">
        <f>I155/'סכום נכסי הקרן'!$C$42</f>
        <v>-1.3270663946108792E-5</v>
      </c>
    </row>
    <row r="156" spans="2:11">
      <c r="B156" s="99" t="s">
        <v>2388</v>
      </c>
      <c r="C156" s="98" t="s">
        <v>2389</v>
      </c>
      <c r="D156" s="79" t="s">
        <v>534</v>
      </c>
      <c r="E156" s="79" t="s">
        <v>132</v>
      </c>
      <c r="F156" s="86">
        <v>44896</v>
      </c>
      <c r="G156" s="102">
        <v>1907994.5689050001</v>
      </c>
      <c r="H156" s="78">
        <v>-3.3340960000000002</v>
      </c>
      <c r="I156" s="102">
        <v>-63.614378947999995</v>
      </c>
      <c r="J156" s="103">
        <f t="shared" si="2"/>
        <v>1.580538627332497E-3</v>
      </c>
      <c r="K156" s="103">
        <f>I156/'סכום נכסי הקרן'!$C$42</f>
        <v>-1.4873339292237607E-5</v>
      </c>
    </row>
    <row r="157" spans="2:11">
      <c r="B157" s="99" t="s">
        <v>2388</v>
      </c>
      <c r="C157" s="98" t="s">
        <v>2390</v>
      </c>
      <c r="D157" s="79" t="s">
        <v>534</v>
      </c>
      <c r="E157" s="79" t="s">
        <v>132</v>
      </c>
      <c r="F157" s="86">
        <v>44896</v>
      </c>
      <c r="G157" s="102">
        <v>2191177.4142769999</v>
      </c>
      <c r="H157" s="78">
        <v>-3.3340960000000002</v>
      </c>
      <c r="I157" s="102">
        <v>-73.055967976000005</v>
      </c>
      <c r="J157" s="103">
        <f t="shared" si="2"/>
        <v>1.8151207518290824E-3</v>
      </c>
      <c r="K157" s="103">
        <f>I157/'סכום נכסי הקרן'!$C$42</f>
        <v>-1.7080826960805452E-5</v>
      </c>
    </row>
    <row r="158" spans="2:11">
      <c r="B158" s="99" t="s">
        <v>2388</v>
      </c>
      <c r="C158" s="98" t="s">
        <v>2391</v>
      </c>
      <c r="D158" s="79" t="s">
        <v>534</v>
      </c>
      <c r="E158" s="79" t="s">
        <v>132</v>
      </c>
      <c r="F158" s="86">
        <v>44896</v>
      </c>
      <c r="G158" s="102">
        <v>2849146.6265280005</v>
      </c>
      <c r="H158" s="78">
        <v>-3.3340960000000002</v>
      </c>
      <c r="I158" s="102">
        <v>-94.993296049999998</v>
      </c>
      <c r="J158" s="103">
        <f t="shared" si="2"/>
        <v>2.3601672487816821E-3</v>
      </c>
      <c r="K158" s="103">
        <f>I158/'סכום נכסי הקרן'!$C$42</f>
        <v>-2.2209876854956615E-5</v>
      </c>
    </row>
    <row r="159" spans="2:11">
      <c r="B159" s="99" t="s">
        <v>2392</v>
      </c>
      <c r="C159" s="98" t="s">
        <v>2393</v>
      </c>
      <c r="D159" s="79" t="s">
        <v>534</v>
      </c>
      <c r="E159" s="79" t="s">
        <v>132</v>
      </c>
      <c r="F159" s="86">
        <v>44896</v>
      </c>
      <c r="G159" s="102">
        <v>4804443.3310080003</v>
      </c>
      <c r="H159" s="78">
        <v>-3.3340960000000002</v>
      </c>
      <c r="I159" s="102">
        <v>-160.18477384800002</v>
      </c>
      <c r="J159" s="103">
        <f t="shared" si="2"/>
        <v>3.9798898733922833E-3</v>
      </c>
      <c r="K159" s="103">
        <f>I159/'סכום נכסי הקרן'!$C$42</f>
        <v>-3.7451949233665477E-5</v>
      </c>
    </row>
    <row r="160" spans="2:11">
      <c r="B160" s="99" t="s">
        <v>2392</v>
      </c>
      <c r="C160" s="98" t="s">
        <v>2394</v>
      </c>
      <c r="D160" s="79" t="s">
        <v>534</v>
      </c>
      <c r="E160" s="79" t="s">
        <v>132</v>
      </c>
      <c r="F160" s="86">
        <v>44896</v>
      </c>
      <c r="G160" s="102">
        <v>1657137.3003</v>
      </c>
      <c r="H160" s="78">
        <v>-3.3340960000000002</v>
      </c>
      <c r="I160" s="102">
        <v>-55.250555650000003</v>
      </c>
      <c r="J160" s="103">
        <f t="shared" si="2"/>
        <v>1.3727342596206264E-3</v>
      </c>
      <c r="K160" s="103">
        <f>I160/'סכום נכסי הקרן'!$C$42</f>
        <v>-1.2917838291541496E-5</v>
      </c>
    </row>
    <row r="161" spans="2:11">
      <c r="B161" s="99" t="s">
        <v>2395</v>
      </c>
      <c r="C161" s="98" t="s">
        <v>2396</v>
      </c>
      <c r="D161" s="79" t="s">
        <v>534</v>
      </c>
      <c r="E161" s="79" t="s">
        <v>132</v>
      </c>
      <c r="F161" s="86">
        <v>44908</v>
      </c>
      <c r="G161" s="102">
        <v>3351937.20768</v>
      </c>
      <c r="H161" s="78">
        <v>-3.5688140000000002</v>
      </c>
      <c r="I161" s="102">
        <v>-119.624413069</v>
      </c>
      <c r="J161" s="103">
        <f t="shared" si="2"/>
        <v>2.9721425997428085E-3</v>
      </c>
      <c r="K161" s="103">
        <f>I161/'סכום נכסי הקרן'!$C$42</f>
        <v>-2.7968747202018504E-5</v>
      </c>
    </row>
    <row r="162" spans="2:11">
      <c r="B162" s="99" t="s">
        <v>2397</v>
      </c>
      <c r="C162" s="98" t="s">
        <v>2398</v>
      </c>
      <c r="D162" s="79" t="s">
        <v>534</v>
      </c>
      <c r="E162" s="79" t="s">
        <v>132</v>
      </c>
      <c r="F162" s="86">
        <v>44889</v>
      </c>
      <c r="G162" s="102">
        <v>2793610.2086399999</v>
      </c>
      <c r="H162" s="78">
        <v>-3.272605</v>
      </c>
      <c r="I162" s="102">
        <v>-91.423823978000001</v>
      </c>
      <c r="J162" s="103">
        <f t="shared" si="2"/>
        <v>2.2714815053652099E-3</v>
      </c>
      <c r="K162" s="103">
        <f>I162/'סכום נכסי הקרן'!$C$42</f>
        <v>-2.1375317591799784E-5</v>
      </c>
    </row>
    <row r="163" spans="2:11">
      <c r="B163" s="99" t="s">
        <v>2399</v>
      </c>
      <c r="C163" s="98" t="s">
        <v>2400</v>
      </c>
      <c r="D163" s="79" t="s">
        <v>534</v>
      </c>
      <c r="E163" s="79" t="s">
        <v>132</v>
      </c>
      <c r="F163" s="86">
        <v>44894</v>
      </c>
      <c r="G163" s="102">
        <v>2235283.2096000002</v>
      </c>
      <c r="H163" s="78">
        <v>-2.7015340000000001</v>
      </c>
      <c r="I163" s="102">
        <v>-60.38693834</v>
      </c>
      <c r="J163" s="103">
        <f t="shared" si="2"/>
        <v>1.5003508673838346E-3</v>
      </c>
      <c r="K163" s="103">
        <f>I163/'סכום נכסי הקרן'!$C$42</f>
        <v>-1.4118748584882463E-5</v>
      </c>
    </row>
    <row r="164" spans="2:11">
      <c r="B164" s="99" t="s">
        <v>2401</v>
      </c>
      <c r="C164" s="98" t="s">
        <v>2402</v>
      </c>
      <c r="D164" s="79" t="s">
        <v>534</v>
      </c>
      <c r="E164" s="79" t="s">
        <v>132</v>
      </c>
      <c r="F164" s="86">
        <v>44903</v>
      </c>
      <c r="G164" s="102">
        <v>2794515.5148</v>
      </c>
      <c r="H164" s="78">
        <v>-2.5887060000000002</v>
      </c>
      <c r="I164" s="102">
        <v>-72.341780736999993</v>
      </c>
      <c r="J164" s="103">
        <f t="shared" si="2"/>
        <v>1.7973763277373191E-3</v>
      </c>
      <c r="K164" s="103">
        <f>I164/'סכום נכסי הקרן'!$C$42</f>
        <v>-1.6913846644413203E-5</v>
      </c>
    </row>
    <row r="165" spans="2:11">
      <c r="B165" s="99" t="s">
        <v>2403</v>
      </c>
      <c r="C165" s="98" t="s">
        <v>2404</v>
      </c>
      <c r="D165" s="79" t="s">
        <v>534</v>
      </c>
      <c r="E165" s="79" t="s">
        <v>132</v>
      </c>
      <c r="F165" s="86">
        <v>44818</v>
      </c>
      <c r="G165" s="102">
        <v>5981143.8176640002</v>
      </c>
      <c r="H165" s="78">
        <v>-3.4549530000000002</v>
      </c>
      <c r="I165" s="102">
        <v>-206.64570092900001</v>
      </c>
      <c r="J165" s="103">
        <f t="shared" si="2"/>
        <v>5.1342403697356527E-3</v>
      </c>
      <c r="K165" s="103">
        <f>I165/'סכום נכסי הקרן'!$C$42</f>
        <v>-4.8314731260862321E-5</v>
      </c>
    </row>
    <row r="166" spans="2:11">
      <c r="B166" s="99" t="s">
        <v>2403</v>
      </c>
      <c r="C166" s="98" t="s">
        <v>2405</v>
      </c>
      <c r="D166" s="79" t="s">
        <v>534</v>
      </c>
      <c r="E166" s="79" t="s">
        <v>132</v>
      </c>
      <c r="F166" s="86">
        <v>44818</v>
      </c>
      <c r="G166" s="102">
        <v>2763523.017</v>
      </c>
      <c r="H166" s="78">
        <v>-3.4549530000000002</v>
      </c>
      <c r="I166" s="102">
        <v>-95.478418223999995</v>
      </c>
      <c r="J166" s="103">
        <f t="shared" si="2"/>
        <v>2.3722204095239928E-3</v>
      </c>
      <c r="K166" s="103">
        <f>I166/'סכום נכסי הקרן'!$C$42</f>
        <v>-2.2323300687923497E-5</v>
      </c>
    </row>
    <row r="167" spans="2:11">
      <c r="B167" s="99" t="s">
        <v>2406</v>
      </c>
      <c r="C167" s="98" t="s">
        <v>2407</v>
      </c>
      <c r="D167" s="79" t="s">
        <v>534</v>
      </c>
      <c r="E167" s="79" t="s">
        <v>132</v>
      </c>
      <c r="F167" s="86">
        <v>44902</v>
      </c>
      <c r="G167" s="102">
        <v>1229767.8877439999</v>
      </c>
      <c r="H167" s="78">
        <v>-2.626487</v>
      </c>
      <c r="I167" s="102">
        <v>-32.299694238000001</v>
      </c>
      <c r="J167" s="103">
        <f t="shared" si="2"/>
        <v>8.0250589942752087E-4</v>
      </c>
      <c r="K167" s="103">
        <f>I167/'סכום נכסי הקרן'!$C$42</f>
        <v>-7.5518195631525491E-6</v>
      </c>
    </row>
    <row r="168" spans="2:11">
      <c r="B168" s="99" t="s">
        <v>2406</v>
      </c>
      <c r="C168" s="98" t="s">
        <v>2408</v>
      </c>
      <c r="D168" s="79" t="s">
        <v>534</v>
      </c>
      <c r="E168" s="79" t="s">
        <v>132</v>
      </c>
      <c r="F168" s="86">
        <v>44902</v>
      </c>
      <c r="G168" s="102">
        <v>2280641.5320000001</v>
      </c>
      <c r="H168" s="78">
        <v>-2.626487</v>
      </c>
      <c r="I168" s="102">
        <v>-59.90075434900001</v>
      </c>
      <c r="J168" s="103">
        <f t="shared" si="2"/>
        <v>1.4882713251408097E-3</v>
      </c>
      <c r="K168" s="103">
        <f>I168/'סכום נכסי הקרן'!$C$42</f>
        <v>-1.4005076494135369E-5</v>
      </c>
    </row>
    <row r="169" spans="2:11">
      <c r="B169" s="99" t="s">
        <v>2409</v>
      </c>
      <c r="C169" s="98" t="s">
        <v>2410</v>
      </c>
      <c r="D169" s="79" t="s">
        <v>534</v>
      </c>
      <c r="E169" s="79" t="s">
        <v>132</v>
      </c>
      <c r="F169" s="86">
        <v>44818</v>
      </c>
      <c r="G169" s="102">
        <v>1710732.9866249999</v>
      </c>
      <c r="H169" s="78">
        <v>-3.4397229999999999</v>
      </c>
      <c r="I169" s="102">
        <v>-58.84448019300001</v>
      </c>
      <c r="J169" s="103">
        <f t="shared" si="2"/>
        <v>1.4620275398171219E-3</v>
      </c>
      <c r="K169" s="103">
        <f>I169/'סכום נכסי הקרן'!$C$42</f>
        <v>-1.3758114656770707E-5</v>
      </c>
    </row>
    <row r="170" spans="2:11">
      <c r="B170" s="99" t="s">
        <v>2409</v>
      </c>
      <c r="C170" s="98" t="s">
        <v>2411</v>
      </c>
      <c r="D170" s="79" t="s">
        <v>534</v>
      </c>
      <c r="E170" s="79" t="s">
        <v>132</v>
      </c>
      <c r="F170" s="86">
        <v>44818</v>
      </c>
      <c r="G170" s="102">
        <v>5311143.1887600003</v>
      </c>
      <c r="H170" s="78">
        <v>-3.4397229999999999</v>
      </c>
      <c r="I170" s="102">
        <v>-182.68862681299998</v>
      </c>
      <c r="J170" s="103">
        <f t="shared" si="2"/>
        <v>4.5390120319858257E-3</v>
      </c>
      <c r="K170" s="103">
        <f>I170/'סכום נכסי הקרן'!$C$42</f>
        <v>-4.2713455296699907E-5</v>
      </c>
    </row>
    <row r="171" spans="2:11">
      <c r="B171" s="99" t="s">
        <v>2412</v>
      </c>
      <c r="C171" s="98" t="s">
        <v>2413</v>
      </c>
      <c r="D171" s="79" t="s">
        <v>534</v>
      </c>
      <c r="E171" s="79" t="s">
        <v>132</v>
      </c>
      <c r="F171" s="86">
        <v>44882</v>
      </c>
      <c r="G171" s="102">
        <v>2487683.3829979999</v>
      </c>
      <c r="H171" s="78">
        <v>-2.7112319999999999</v>
      </c>
      <c r="I171" s="102">
        <v>-67.446867605000008</v>
      </c>
      <c r="J171" s="103">
        <f t="shared" si="2"/>
        <v>1.6757591806315182E-3</v>
      </c>
      <c r="K171" s="103">
        <f>I171/'סכום נכסי הקרן'!$C$42</f>
        <v>-1.5769393062970919E-5</v>
      </c>
    </row>
    <row r="172" spans="2:11">
      <c r="B172" s="99" t="s">
        <v>2414</v>
      </c>
      <c r="C172" s="98" t="s">
        <v>2415</v>
      </c>
      <c r="D172" s="79" t="s">
        <v>534</v>
      </c>
      <c r="E172" s="79" t="s">
        <v>132</v>
      </c>
      <c r="F172" s="86">
        <v>44894</v>
      </c>
      <c r="G172" s="102">
        <v>1886104.7601999999</v>
      </c>
      <c r="H172" s="78">
        <v>-2.6410680000000002</v>
      </c>
      <c r="I172" s="102">
        <v>-49.813310955999995</v>
      </c>
      <c r="J172" s="103">
        <f t="shared" si="2"/>
        <v>1.2376425491104847E-3</v>
      </c>
      <c r="K172" s="103">
        <f>I172/'סכום נכסי הקרן'!$C$42</f>
        <v>-1.1646585054676826E-5</v>
      </c>
    </row>
    <row r="173" spans="2:11">
      <c r="B173" s="99" t="s">
        <v>2416</v>
      </c>
      <c r="C173" s="98" t="s">
        <v>2417</v>
      </c>
      <c r="D173" s="79" t="s">
        <v>534</v>
      </c>
      <c r="E173" s="79" t="s">
        <v>132</v>
      </c>
      <c r="F173" s="86">
        <v>44818</v>
      </c>
      <c r="G173" s="102">
        <v>2393423.4067799998</v>
      </c>
      <c r="H173" s="78">
        <v>-3.4705819999999998</v>
      </c>
      <c r="I173" s="102">
        <v>-83.065719345000005</v>
      </c>
      <c r="J173" s="103">
        <f t="shared" si="2"/>
        <v>2.0638192214255738E-3</v>
      </c>
      <c r="K173" s="103">
        <f>I173/'סכום נכסי הקרן'!$C$42</f>
        <v>-1.9421153641724149E-5</v>
      </c>
    </row>
    <row r="174" spans="2:11">
      <c r="B174" s="99" t="s">
        <v>2416</v>
      </c>
      <c r="C174" s="98" t="s">
        <v>2418</v>
      </c>
      <c r="D174" s="79" t="s">
        <v>534</v>
      </c>
      <c r="E174" s="79" t="s">
        <v>132</v>
      </c>
      <c r="F174" s="86">
        <v>44818</v>
      </c>
      <c r="G174" s="102">
        <v>4193625.0348</v>
      </c>
      <c r="H174" s="78">
        <v>-3.4705819999999998</v>
      </c>
      <c r="I174" s="102">
        <v>-145.54319131699998</v>
      </c>
      <c r="J174" s="103">
        <f t="shared" si="2"/>
        <v>3.6161106911033422E-3</v>
      </c>
      <c r="K174" s="103">
        <f>I174/'סכום נכסי הקרן'!$C$42</f>
        <v>-3.4028678766199741E-5</v>
      </c>
    </row>
    <row r="175" spans="2:11">
      <c r="B175" s="99" t="s">
        <v>2419</v>
      </c>
      <c r="C175" s="98" t="s">
        <v>2420</v>
      </c>
      <c r="D175" s="79" t="s">
        <v>534</v>
      </c>
      <c r="E175" s="79" t="s">
        <v>132</v>
      </c>
      <c r="F175" s="86">
        <v>44902</v>
      </c>
      <c r="G175" s="102">
        <v>2795750.0231999997</v>
      </c>
      <c r="H175" s="78">
        <v>-2.596276</v>
      </c>
      <c r="I175" s="102">
        <v>-72.58539039499999</v>
      </c>
      <c r="J175" s="103">
        <f t="shared" si="2"/>
        <v>1.8034289605041184E-3</v>
      </c>
      <c r="K175" s="103">
        <f>I175/'סכום נכסי הקרן'!$C$42</f>
        <v>-1.6970803721700113E-5</v>
      </c>
    </row>
    <row r="176" spans="2:11">
      <c r="B176" s="99" t="s">
        <v>2421</v>
      </c>
      <c r="C176" s="98" t="s">
        <v>2422</v>
      </c>
      <c r="D176" s="79" t="s">
        <v>534</v>
      </c>
      <c r="E176" s="79" t="s">
        <v>132</v>
      </c>
      <c r="F176" s="86">
        <v>44693</v>
      </c>
      <c r="G176" s="102">
        <v>1711488.4994999999</v>
      </c>
      <c r="H176" s="78">
        <v>-3.453662</v>
      </c>
      <c r="I176" s="102">
        <v>-59.109032595999999</v>
      </c>
      <c r="J176" s="103">
        <f t="shared" si="2"/>
        <v>1.4686005080486739E-3</v>
      </c>
      <c r="K176" s="103">
        <f>I176/'סכום נכסי הקרן'!$C$42</f>
        <v>-1.3819968245777872E-5</v>
      </c>
    </row>
    <row r="177" spans="2:11">
      <c r="B177" s="99" t="s">
        <v>2423</v>
      </c>
      <c r="C177" s="98" t="s">
        <v>2424</v>
      </c>
      <c r="D177" s="79" t="s">
        <v>534</v>
      </c>
      <c r="E177" s="79" t="s">
        <v>132</v>
      </c>
      <c r="F177" s="86">
        <v>44894</v>
      </c>
      <c r="G177" s="102">
        <v>6991432.5719999997</v>
      </c>
      <c r="H177" s="78">
        <v>-2.610862</v>
      </c>
      <c r="I177" s="102">
        <v>-182.53664039399999</v>
      </c>
      <c r="J177" s="103">
        <f t="shared" si="2"/>
        <v>4.5352358353140674E-3</v>
      </c>
      <c r="K177" s="103">
        <f>I177/'סכום נכסי הקרן'!$C$42</f>
        <v>-4.2677920161169514E-5</v>
      </c>
    </row>
    <row r="178" spans="2:11">
      <c r="B178" s="99" t="s">
        <v>2425</v>
      </c>
      <c r="C178" s="98" t="s">
        <v>2426</v>
      </c>
      <c r="D178" s="79" t="s">
        <v>534</v>
      </c>
      <c r="E178" s="79" t="s">
        <v>132</v>
      </c>
      <c r="F178" s="86">
        <v>44693</v>
      </c>
      <c r="G178" s="102">
        <v>4475570.2932479996</v>
      </c>
      <c r="H178" s="78">
        <v>-3.4293119999999999</v>
      </c>
      <c r="I178" s="102">
        <v>-153.48125299599999</v>
      </c>
      <c r="J178" s="103">
        <f t="shared" si="2"/>
        <v>3.8133367478107908E-3</v>
      </c>
      <c r="K178" s="103">
        <f>I178/'סכום נכסי הקרן'!$C$42</f>
        <v>-3.5884634709289057E-5</v>
      </c>
    </row>
    <row r="179" spans="2:11">
      <c r="B179" s="99" t="s">
        <v>2427</v>
      </c>
      <c r="C179" s="98" t="s">
        <v>2428</v>
      </c>
      <c r="D179" s="79" t="s">
        <v>534</v>
      </c>
      <c r="E179" s="79" t="s">
        <v>132</v>
      </c>
      <c r="F179" s="86">
        <v>44693</v>
      </c>
      <c r="G179" s="102">
        <v>3794947.4602670004</v>
      </c>
      <c r="H179" s="78">
        <v>-3.4232260000000001</v>
      </c>
      <c r="I179" s="102">
        <v>-129.90961956199999</v>
      </c>
      <c r="J179" s="103">
        <f t="shared" si="2"/>
        <v>3.2276849224237496E-3</v>
      </c>
      <c r="K179" s="103">
        <f>I179/'סכום נכסי הקרן'!$C$42</f>
        <v>-3.0373476579101001E-5</v>
      </c>
    </row>
    <row r="180" spans="2:11">
      <c r="B180" s="99" t="s">
        <v>2429</v>
      </c>
      <c r="C180" s="98" t="s">
        <v>2430</v>
      </c>
      <c r="D180" s="79" t="s">
        <v>534</v>
      </c>
      <c r="E180" s="79" t="s">
        <v>132</v>
      </c>
      <c r="F180" s="86">
        <v>44823</v>
      </c>
      <c r="G180" s="102">
        <v>2797807.5372000001</v>
      </c>
      <c r="H180" s="78">
        <v>-3.0684330000000002</v>
      </c>
      <c r="I180" s="102">
        <v>-85.848839185000003</v>
      </c>
      <c r="J180" s="103">
        <f t="shared" si="2"/>
        <v>2.132967556823317E-3</v>
      </c>
      <c r="K180" s="103">
        <f>I180/'סכום נכסי הקרן'!$C$42</f>
        <v>-2.007186007564398E-5</v>
      </c>
    </row>
    <row r="181" spans="2:11">
      <c r="B181" s="99" t="s">
        <v>2431</v>
      </c>
      <c r="C181" s="98" t="s">
        <v>2432</v>
      </c>
      <c r="D181" s="79" t="s">
        <v>534</v>
      </c>
      <c r="E181" s="79" t="s">
        <v>132</v>
      </c>
      <c r="F181" s="86">
        <v>44823</v>
      </c>
      <c r="G181" s="102">
        <v>1958753.3280000002</v>
      </c>
      <c r="H181" s="78">
        <v>-3.0532750000000002</v>
      </c>
      <c r="I181" s="102">
        <v>-59.806135387000005</v>
      </c>
      <c r="J181" s="103">
        <f t="shared" si="2"/>
        <v>1.4859204584532428E-3</v>
      </c>
      <c r="K181" s="103">
        <f>I181/'סכום נכסי הקרן'!$C$42</f>
        <v>-1.3982954138331884E-5</v>
      </c>
    </row>
    <row r="182" spans="2:11">
      <c r="B182" s="99" t="s">
        <v>2433</v>
      </c>
      <c r="C182" s="98" t="s">
        <v>2434</v>
      </c>
      <c r="D182" s="79" t="s">
        <v>534</v>
      </c>
      <c r="E182" s="79" t="s">
        <v>132</v>
      </c>
      <c r="F182" s="86">
        <v>44882</v>
      </c>
      <c r="G182" s="102">
        <v>2238575.2319999998</v>
      </c>
      <c r="H182" s="78">
        <v>-2.611542</v>
      </c>
      <c r="I182" s="102">
        <v>-58.461325143000003</v>
      </c>
      <c r="J182" s="103">
        <f t="shared" si="2"/>
        <v>1.4525078153963657E-3</v>
      </c>
      <c r="K182" s="103">
        <f>I182/'סכום נכסי הקרן'!$C$42</f>
        <v>-1.3668531214246767E-5</v>
      </c>
    </row>
    <row r="183" spans="2:11">
      <c r="B183" s="99" t="s">
        <v>2435</v>
      </c>
      <c r="C183" s="98" t="s">
        <v>2436</v>
      </c>
      <c r="D183" s="79" t="s">
        <v>534</v>
      </c>
      <c r="E183" s="79" t="s">
        <v>132</v>
      </c>
      <c r="F183" s="86">
        <v>44882</v>
      </c>
      <c r="G183" s="102">
        <v>3357862.8480000002</v>
      </c>
      <c r="H183" s="78">
        <v>-2.611542</v>
      </c>
      <c r="I183" s="102">
        <v>-87.691987714000007</v>
      </c>
      <c r="J183" s="103">
        <f t="shared" si="2"/>
        <v>2.1787617230821254E-3</v>
      </c>
      <c r="K183" s="103">
        <f>I183/'סכום נכסי הקרן'!$C$42</f>
        <v>-2.0502796821253247E-5</v>
      </c>
    </row>
    <row r="184" spans="2:11">
      <c r="B184" s="99" t="s">
        <v>2437</v>
      </c>
      <c r="C184" s="98" t="s">
        <v>2438</v>
      </c>
      <c r="D184" s="79" t="s">
        <v>534</v>
      </c>
      <c r="E184" s="79" t="s">
        <v>132</v>
      </c>
      <c r="F184" s="86">
        <v>44760</v>
      </c>
      <c r="G184" s="102">
        <v>1108013.2331999999</v>
      </c>
      <c r="H184" s="78">
        <v>-3.121766</v>
      </c>
      <c r="I184" s="102">
        <v>-34.589575623999998</v>
      </c>
      <c r="J184" s="103">
        <f t="shared" si="2"/>
        <v>8.5939942008172922E-4</v>
      </c>
      <c r="K184" s="103">
        <f>I184/'סכום נכסי הקרן'!$C$42</f>
        <v>-8.0872045398855178E-6</v>
      </c>
    </row>
    <row r="185" spans="2:11">
      <c r="B185" s="99" t="s">
        <v>2439</v>
      </c>
      <c r="C185" s="98" t="s">
        <v>2440</v>
      </c>
      <c r="D185" s="79" t="s">
        <v>534</v>
      </c>
      <c r="E185" s="79" t="s">
        <v>132</v>
      </c>
      <c r="F185" s="86">
        <v>44823</v>
      </c>
      <c r="G185" s="102">
        <v>7284142.7436960004</v>
      </c>
      <c r="H185" s="78">
        <v>-2.9291550000000002</v>
      </c>
      <c r="I185" s="102">
        <v>-213.36383490399999</v>
      </c>
      <c r="J185" s="103">
        <f t="shared" si="2"/>
        <v>5.301156567404766E-3</v>
      </c>
      <c r="K185" s="103">
        <f>I185/'סכום נכסי הקרן'!$C$42</f>
        <v>-4.9885462401734755E-5</v>
      </c>
    </row>
    <row r="186" spans="2:11">
      <c r="B186" s="99" t="s">
        <v>2439</v>
      </c>
      <c r="C186" s="98" t="s">
        <v>2441</v>
      </c>
      <c r="D186" s="79" t="s">
        <v>534</v>
      </c>
      <c r="E186" s="79" t="s">
        <v>132</v>
      </c>
      <c r="F186" s="86">
        <v>44823</v>
      </c>
      <c r="G186" s="102">
        <v>1108045.7835299999</v>
      </c>
      <c r="H186" s="78">
        <v>-2.9291550000000002</v>
      </c>
      <c r="I186" s="102">
        <v>-32.456379005999999</v>
      </c>
      <c r="J186" s="103">
        <f t="shared" si="2"/>
        <v>8.0639882948883705E-4</v>
      </c>
      <c r="K186" s="103">
        <f>I186/'סכום נכסי הקרן'!$C$42</f>
        <v>-7.5884531946510893E-6</v>
      </c>
    </row>
    <row r="187" spans="2:11">
      <c r="B187" s="99" t="s">
        <v>2439</v>
      </c>
      <c r="C187" s="98" t="s">
        <v>2442</v>
      </c>
      <c r="D187" s="79" t="s">
        <v>534</v>
      </c>
      <c r="E187" s="79" t="s">
        <v>132</v>
      </c>
      <c r="F187" s="86">
        <v>44823</v>
      </c>
      <c r="G187" s="102">
        <v>1143040.6123500001</v>
      </c>
      <c r="H187" s="78">
        <v>-2.9291550000000002</v>
      </c>
      <c r="I187" s="102">
        <v>-33.481431800999999</v>
      </c>
      <c r="J187" s="103">
        <f t="shared" si="2"/>
        <v>8.3186690076996958E-4</v>
      </c>
      <c r="K187" s="103">
        <f>I187/'סכום נכסי הקרן'!$C$42</f>
        <v>-7.8281153318064934E-6</v>
      </c>
    </row>
    <row r="188" spans="2:11">
      <c r="B188" s="99" t="s">
        <v>2443</v>
      </c>
      <c r="C188" s="98" t="s">
        <v>2444</v>
      </c>
      <c r="D188" s="79" t="s">
        <v>534</v>
      </c>
      <c r="E188" s="79" t="s">
        <v>132</v>
      </c>
      <c r="F188" s="86">
        <v>44823</v>
      </c>
      <c r="G188" s="102">
        <v>3362010.7962239999</v>
      </c>
      <c r="H188" s="78">
        <v>-2.9261309999999998</v>
      </c>
      <c r="I188" s="102">
        <v>-98.376855437999993</v>
      </c>
      <c r="J188" s="103">
        <f t="shared" si="2"/>
        <v>2.4442338764694093E-3</v>
      </c>
      <c r="K188" s="103">
        <f>I188/'סכום נכסי הקרן'!$C$42</f>
        <v>-2.3000968863169045E-5</v>
      </c>
    </row>
    <row r="189" spans="2:11">
      <c r="B189" s="99" t="s">
        <v>2445</v>
      </c>
      <c r="C189" s="98" t="s">
        <v>2446</v>
      </c>
      <c r="D189" s="79" t="s">
        <v>534</v>
      </c>
      <c r="E189" s="79" t="s">
        <v>132</v>
      </c>
      <c r="F189" s="86">
        <v>44760</v>
      </c>
      <c r="G189" s="102">
        <v>2286685.6349999998</v>
      </c>
      <c r="H189" s="78">
        <v>-3.0914799999999998</v>
      </c>
      <c r="I189" s="102">
        <v>-70.692433097999995</v>
      </c>
      <c r="J189" s="103">
        <f t="shared" si="2"/>
        <v>1.7563972645687537E-3</v>
      </c>
      <c r="K189" s="103">
        <f>I189/'סכום נכסי הקרן'!$C$42</f>
        <v>-1.6528221453200529E-5</v>
      </c>
    </row>
    <row r="190" spans="2:11">
      <c r="B190" s="99" t="s">
        <v>2445</v>
      </c>
      <c r="C190" s="98" t="s">
        <v>2447</v>
      </c>
      <c r="D190" s="79" t="s">
        <v>534</v>
      </c>
      <c r="E190" s="79" t="s">
        <v>132</v>
      </c>
      <c r="F190" s="86">
        <v>44760</v>
      </c>
      <c r="G190" s="102">
        <v>1939592.7888750001</v>
      </c>
      <c r="H190" s="78">
        <v>-3.0914799999999998</v>
      </c>
      <c r="I190" s="102">
        <v>-59.962126566999999</v>
      </c>
      <c r="J190" s="103">
        <f t="shared" si="2"/>
        <v>1.4897961558913125E-3</v>
      </c>
      <c r="K190" s="103">
        <f>I190/'סכום נכסי הקרן'!$C$42</f>
        <v>-1.4019425605712441E-5</v>
      </c>
    </row>
    <row r="191" spans="2:11">
      <c r="B191" s="99" t="s">
        <v>2445</v>
      </c>
      <c r="C191" s="98" t="s">
        <v>2448</v>
      </c>
      <c r="D191" s="79" t="s">
        <v>534</v>
      </c>
      <c r="E191" s="79" t="s">
        <v>132</v>
      </c>
      <c r="F191" s="86">
        <v>44760</v>
      </c>
      <c r="G191" s="102">
        <v>2802334.068</v>
      </c>
      <c r="H191" s="78">
        <v>-3.0914799999999998</v>
      </c>
      <c r="I191" s="102">
        <v>-86.633602182999994</v>
      </c>
      <c r="J191" s="103">
        <f t="shared" si="2"/>
        <v>2.1524654793394532E-3</v>
      </c>
      <c r="K191" s="103">
        <f>I191/'סכום נכסי הקרן'!$C$42</f>
        <v>-2.0255341334539685E-5</v>
      </c>
    </row>
    <row r="192" spans="2:11">
      <c r="B192" s="99" t="s">
        <v>2449</v>
      </c>
      <c r="C192" s="98" t="s">
        <v>2450</v>
      </c>
      <c r="D192" s="79" t="s">
        <v>534</v>
      </c>
      <c r="E192" s="79" t="s">
        <v>132</v>
      </c>
      <c r="F192" s="86">
        <v>44760</v>
      </c>
      <c r="G192" s="102">
        <v>3362800.8815999995</v>
      </c>
      <c r="H192" s="78">
        <v>-3.0914799999999998</v>
      </c>
      <c r="I192" s="102">
        <v>-103.96032262</v>
      </c>
      <c r="J192" s="103">
        <f t="shared" si="2"/>
        <v>2.5829585752172824E-3</v>
      </c>
      <c r="K192" s="103">
        <f>I192/'סכום נכסי הקרן'!$C$42</f>
        <v>-2.4306409601541145E-5</v>
      </c>
    </row>
    <row r="193" spans="2:11">
      <c r="B193" s="99" t="s">
        <v>2451</v>
      </c>
      <c r="C193" s="98" t="s">
        <v>2452</v>
      </c>
      <c r="D193" s="79" t="s">
        <v>534</v>
      </c>
      <c r="E193" s="79" t="s">
        <v>132</v>
      </c>
      <c r="F193" s="86">
        <v>44901</v>
      </c>
      <c r="G193" s="102">
        <v>3643034.2884</v>
      </c>
      <c r="H193" s="78">
        <v>-3.2762699999999998</v>
      </c>
      <c r="I193" s="102">
        <v>-119.355646435</v>
      </c>
      <c r="J193" s="103">
        <f t="shared" si="2"/>
        <v>2.9654649263331162E-3</v>
      </c>
      <c r="K193" s="103">
        <f>I193/'סכום נכסי הקרן'!$C$42</f>
        <v>-2.7905908306095581E-5</v>
      </c>
    </row>
    <row r="194" spans="2:11">
      <c r="B194" s="99" t="s">
        <v>2453</v>
      </c>
      <c r="C194" s="98" t="s">
        <v>2454</v>
      </c>
      <c r="D194" s="79" t="s">
        <v>534</v>
      </c>
      <c r="E194" s="79" t="s">
        <v>132</v>
      </c>
      <c r="F194" s="86">
        <v>44823</v>
      </c>
      <c r="G194" s="102">
        <v>2803157.0735999998</v>
      </c>
      <c r="H194" s="78">
        <v>-2.871737</v>
      </c>
      <c r="I194" s="102">
        <v>-80.499302785000012</v>
      </c>
      <c r="J194" s="103">
        <f t="shared" si="2"/>
        <v>2.0000550131760281E-3</v>
      </c>
      <c r="K194" s="103">
        <f>I194/'סכום נכסי הקרן'!$C$42</f>
        <v>-1.8821113448086491E-5</v>
      </c>
    </row>
    <row r="195" spans="2:11">
      <c r="B195" s="99" t="s">
        <v>2455</v>
      </c>
      <c r="C195" s="98" t="s">
        <v>2456</v>
      </c>
      <c r="D195" s="79" t="s">
        <v>534</v>
      </c>
      <c r="E195" s="79" t="s">
        <v>132</v>
      </c>
      <c r="F195" s="86">
        <v>44901</v>
      </c>
      <c r="G195" s="102">
        <v>3364776.09504</v>
      </c>
      <c r="H195" s="78">
        <v>-3.2156440000000002</v>
      </c>
      <c r="I195" s="102">
        <v>-108.19922942299999</v>
      </c>
      <c r="J195" s="103">
        <f t="shared" si="2"/>
        <v>2.6882768389588892E-3</v>
      </c>
      <c r="K195" s="103">
        <f>I195/'סכום נכסי הקרן'!$C$42</f>
        <v>-2.5297485835433629E-5</v>
      </c>
    </row>
    <row r="196" spans="2:11">
      <c r="B196" s="99" t="s">
        <v>2457</v>
      </c>
      <c r="C196" s="98" t="s">
        <v>2458</v>
      </c>
      <c r="D196" s="79" t="s">
        <v>534</v>
      </c>
      <c r="E196" s="79" t="s">
        <v>132</v>
      </c>
      <c r="F196" s="86">
        <v>44825</v>
      </c>
      <c r="G196" s="102">
        <v>561289.81920000003</v>
      </c>
      <c r="H196" s="78">
        <v>-2.6173999999999999</v>
      </c>
      <c r="I196" s="102">
        <v>-14.691198576000001</v>
      </c>
      <c r="J196" s="103">
        <f t="shared" si="2"/>
        <v>3.6501192364325053E-4</v>
      </c>
      <c r="K196" s="103">
        <f>I196/'סכום נכסי הקרן'!$C$42</f>
        <v>-3.4348709308173755E-6</v>
      </c>
    </row>
    <row r="197" spans="2:11">
      <c r="B197" s="99" t="s">
        <v>2459</v>
      </c>
      <c r="C197" s="98" t="s">
        <v>2460</v>
      </c>
      <c r="D197" s="79" t="s">
        <v>534</v>
      </c>
      <c r="E197" s="79" t="s">
        <v>132</v>
      </c>
      <c r="F197" s="86">
        <v>44823</v>
      </c>
      <c r="G197" s="102">
        <v>2806449.0959999994</v>
      </c>
      <c r="H197" s="78">
        <v>-2.8001550000000002</v>
      </c>
      <c r="I197" s="102">
        <v>-78.584936618</v>
      </c>
      <c r="J197" s="103">
        <f t="shared" si="2"/>
        <v>1.9524914006117165E-3</v>
      </c>
      <c r="K197" s="103">
        <f>I197/'סכום נכסי הקרן'!$C$42</f>
        <v>-1.8373525685661801E-5</v>
      </c>
    </row>
    <row r="198" spans="2:11">
      <c r="B198" s="99" t="s">
        <v>2461</v>
      </c>
      <c r="C198" s="98" t="s">
        <v>2462</v>
      </c>
      <c r="D198" s="79" t="s">
        <v>534</v>
      </c>
      <c r="E198" s="79" t="s">
        <v>132</v>
      </c>
      <c r="F198" s="86">
        <v>44824</v>
      </c>
      <c r="G198" s="102">
        <v>4770963.4632000001</v>
      </c>
      <c r="H198" s="78">
        <v>-2.869691</v>
      </c>
      <c r="I198" s="102">
        <v>-136.91189078799999</v>
      </c>
      <c r="J198" s="103">
        <f t="shared" si="2"/>
        <v>3.4016606859975577E-3</v>
      </c>
      <c r="K198" s="103">
        <f>I198/'סכום נכסי הקרן'!$C$42</f>
        <v>-3.2010640338032029E-5</v>
      </c>
    </row>
    <row r="199" spans="2:11">
      <c r="B199" s="99" t="s">
        <v>2463</v>
      </c>
      <c r="C199" s="98" t="s">
        <v>2464</v>
      </c>
      <c r="D199" s="79" t="s">
        <v>534</v>
      </c>
      <c r="E199" s="79" t="s">
        <v>132</v>
      </c>
      <c r="F199" s="86">
        <v>44895</v>
      </c>
      <c r="G199" s="102">
        <v>2471630.665786</v>
      </c>
      <c r="H199" s="78">
        <v>-2.7748810000000002</v>
      </c>
      <c r="I199" s="102">
        <v>-68.584812023000012</v>
      </c>
      <c r="J199" s="103">
        <f t="shared" si="2"/>
        <v>1.7040321141749959E-3</v>
      </c>
      <c r="K199" s="103">
        <f>I199/'סכום נכסי הקרן'!$C$42</f>
        <v>-1.6035449789524153E-5</v>
      </c>
    </row>
    <row r="200" spans="2:11">
      <c r="B200" s="99" t="s">
        <v>2465</v>
      </c>
      <c r="C200" s="98" t="s">
        <v>2466</v>
      </c>
      <c r="D200" s="79" t="s">
        <v>534</v>
      </c>
      <c r="E200" s="79" t="s">
        <v>132</v>
      </c>
      <c r="F200" s="86">
        <v>44825</v>
      </c>
      <c r="G200" s="102">
        <v>1123830.6069120001</v>
      </c>
      <c r="H200" s="78">
        <v>-2.5031729999999999</v>
      </c>
      <c r="I200" s="102">
        <v>-28.131428639000003</v>
      </c>
      <c r="J200" s="103">
        <f t="shared" si="2"/>
        <v>6.9894276013182785E-4</v>
      </c>
      <c r="K200" s="103">
        <f>I200/'סכום נכסי הקרן'!$C$42</f>
        <v>-6.5772595731105788E-6</v>
      </c>
    </row>
    <row r="201" spans="2:11">
      <c r="B201" s="99" t="s">
        <v>2465</v>
      </c>
      <c r="C201" s="98" t="s">
        <v>2467</v>
      </c>
      <c r="D201" s="79" t="s">
        <v>534</v>
      </c>
      <c r="E201" s="79" t="s">
        <v>132</v>
      </c>
      <c r="F201" s="86">
        <v>44825</v>
      </c>
      <c r="G201" s="102">
        <v>1184645.354425</v>
      </c>
      <c r="H201" s="78">
        <v>-2.5031729999999999</v>
      </c>
      <c r="I201" s="102">
        <v>-29.653727281999995</v>
      </c>
      <c r="J201" s="103">
        <f t="shared" si="2"/>
        <v>7.3676521234132119E-4</v>
      </c>
      <c r="K201" s="103">
        <f>I201/'סכום נכסי הקרן'!$C$42</f>
        <v>-6.9331801149107218E-6</v>
      </c>
    </row>
    <row r="202" spans="2:11">
      <c r="B202" s="99" t="s">
        <v>2465</v>
      </c>
      <c r="C202" s="98" t="s">
        <v>2207</v>
      </c>
      <c r="D202" s="79" t="s">
        <v>534</v>
      </c>
      <c r="E202" s="79" t="s">
        <v>132</v>
      </c>
      <c r="F202" s="86">
        <v>44825</v>
      </c>
      <c r="G202" s="102">
        <v>2292595.4246</v>
      </c>
      <c r="H202" s="78">
        <v>-2.5031729999999999</v>
      </c>
      <c r="I202" s="102">
        <v>-57.387638483000011</v>
      </c>
      <c r="J202" s="103">
        <f t="shared" si="2"/>
        <v>1.4258314056310706E-3</v>
      </c>
      <c r="K202" s="103">
        <f>I202/'סכום נכסי הקרן'!$C$42</f>
        <v>-1.3417498252016906E-5</v>
      </c>
    </row>
    <row r="203" spans="2:11">
      <c r="B203" s="99" t="s">
        <v>2468</v>
      </c>
      <c r="C203" s="98" t="s">
        <v>2469</v>
      </c>
      <c r="D203" s="79" t="s">
        <v>534</v>
      </c>
      <c r="E203" s="79" t="s">
        <v>132</v>
      </c>
      <c r="F203" s="86">
        <v>44886</v>
      </c>
      <c r="G203" s="102">
        <v>6801166.8453700002</v>
      </c>
      <c r="H203" s="78">
        <v>-2.1592190000000002</v>
      </c>
      <c r="I203" s="102">
        <v>-146.85206601000002</v>
      </c>
      <c r="J203" s="103">
        <f t="shared" si="2"/>
        <v>3.6486304931486555E-3</v>
      </c>
      <c r="K203" s="103">
        <f>I203/'סכום נכסי הקרן'!$C$42</f>
        <v>-3.4334699790407581E-5</v>
      </c>
    </row>
    <row r="204" spans="2:11">
      <c r="B204" s="99" t="s">
        <v>2470</v>
      </c>
      <c r="C204" s="98" t="s">
        <v>2471</v>
      </c>
      <c r="D204" s="79" t="s">
        <v>534</v>
      </c>
      <c r="E204" s="79" t="s">
        <v>132</v>
      </c>
      <c r="F204" s="86">
        <v>44895</v>
      </c>
      <c r="G204" s="102">
        <v>1686338.4743999999</v>
      </c>
      <c r="H204" s="78">
        <v>-2.7056619999999998</v>
      </c>
      <c r="I204" s="102">
        <v>-45.626624083000003</v>
      </c>
      <c r="J204" s="103">
        <f t="shared" ref="J204:J267" si="3">IFERROR(I204/$I$11,0)</f>
        <v>1.1336217218580254E-3</v>
      </c>
      <c r="K204" s="103">
        <f>I204/'סכום נכסי הקרן'!$C$42</f>
        <v>-1.0667718084626119E-5</v>
      </c>
    </row>
    <row r="205" spans="2:11">
      <c r="B205" s="99" t="s">
        <v>2472</v>
      </c>
      <c r="C205" s="98" t="s">
        <v>2473</v>
      </c>
      <c r="D205" s="79" t="s">
        <v>534</v>
      </c>
      <c r="E205" s="79" t="s">
        <v>132</v>
      </c>
      <c r="F205" s="86">
        <v>44895</v>
      </c>
      <c r="G205" s="102">
        <v>2778984.4237500001</v>
      </c>
      <c r="H205" s="78">
        <v>-2.7056619999999998</v>
      </c>
      <c r="I205" s="102">
        <v>-75.189933432999993</v>
      </c>
      <c r="J205" s="103">
        <f t="shared" si="3"/>
        <v>1.868140444702902E-3</v>
      </c>
      <c r="K205" s="103">
        <f>I205/'סכום נכסי הקרן'!$C$42</f>
        <v>-1.7579758064193573E-5</v>
      </c>
    </row>
    <row r="206" spans="2:11">
      <c r="B206" s="99" t="s">
        <v>2474</v>
      </c>
      <c r="C206" s="98" t="s">
        <v>2475</v>
      </c>
      <c r="D206" s="79" t="s">
        <v>534</v>
      </c>
      <c r="E206" s="79" t="s">
        <v>132</v>
      </c>
      <c r="F206" s="86">
        <v>44895</v>
      </c>
      <c r="G206" s="102">
        <v>860025.489375</v>
      </c>
      <c r="H206" s="78">
        <v>-2.7056619999999998</v>
      </c>
      <c r="I206" s="102">
        <v>-23.269385382999999</v>
      </c>
      <c r="J206" s="103">
        <f t="shared" si="3"/>
        <v>5.7814228544431903E-4</v>
      </c>
      <c r="K206" s="103">
        <f>I206/'סכום נכסי הקרן'!$C$42</f>
        <v>-5.4404911223938674E-6</v>
      </c>
    </row>
    <row r="207" spans="2:11">
      <c r="B207" s="99" t="s">
        <v>2476</v>
      </c>
      <c r="C207" s="98" t="s">
        <v>2218</v>
      </c>
      <c r="D207" s="79" t="s">
        <v>534</v>
      </c>
      <c r="E207" s="79" t="s">
        <v>132</v>
      </c>
      <c r="F207" s="86">
        <v>44825</v>
      </c>
      <c r="G207" s="102">
        <v>2007842.6220129998</v>
      </c>
      <c r="H207" s="78">
        <v>-2.410177</v>
      </c>
      <c r="I207" s="102">
        <v>-48.392558268999998</v>
      </c>
      <c r="J207" s="103">
        <f t="shared" si="3"/>
        <v>1.2023430690428494E-3</v>
      </c>
      <c r="K207" s="103">
        <f>I207/'סכום נכסי הקרן'!$C$42</f>
        <v>-1.1314406432271622E-5</v>
      </c>
    </row>
    <row r="208" spans="2:11">
      <c r="B208" s="99" t="s">
        <v>2476</v>
      </c>
      <c r="C208" s="98" t="s">
        <v>2477</v>
      </c>
      <c r="D208" s="79" t="s">
        <v>534</v>
      </c>
      <c r="E208" s="79" t="s">
        <v>132</v>
      </c>
      <c r="F208" s="86">
        <v>44825</v>
      </c>
      <c r="G208" s="102">
        <v>4780617.3188880002</v>
      </c>
      <c r="H208" s="78">
        <v>-2.410177</v>
      </c>
      <c r="I208" s="102">
        <v>-115.22133228600001</v>
      </c>
      <c r="J208" s="103">
        <f t="shared" si="3"/>
        <v>2.8627453318313262E-3</v>
      </c>
      <c r="K208" s="103">
        <f>I208/'סכום נכסי הקרן'!$C$42</f>
        <v>-2.6939286323838395E-5</v>
      </c>
    </row>
    <row r="209" spans="2:11">
      <c r="B209" s="99" t="s">
        <v>2478</v>
      </c>
      <c r="C209" s="98" t="s">
        <v>2479</v>
      </c>
      <c r="D209" s="79" t="s">
        <v>534</v>
      </c>
      <c r="E209" s="79" t="s">
        <v>132</v>
      </c>
      <c r="F209" s="86">
        <v>44825</v>
      </c>
      <c r="G209" s="102">
        <v>2280101.791005</v>
      </c>
      <c r="H209" s="78">
        <v>-2.4071799999999999</v>
      </c>
      <c r="I209" s="102">
        <v>-54.886149173</v>
      </c>
      <c r="J209" s="103">
        <f t="shared" si="3"/>
        <v>1.3636803551029157E-3</v>
      </c>
      <c r="K209" s="103">
        <f>I209/'סכום נכסי הקרן'!$C$42</f>
        <v>-1.2832638353063114E-5</v>
      </c>
    </row>
    <row r="210" spans="2:11">
      <c r="B210" s="99" t="s">
        <v>2480</v>
      </c>
      <c r="C210" s="98" t="s">
        <v>2481</v>
      </c>
      <c r="D210" s="79" t="s">
        <v>534</v>
      </c>
      <c r="E210" s="79" t="s">
        <v>132</v>
      </c>
      <c r="F210" s="86">
        <v>44887</v>
      </c>
      <c r="G210" s="102">
        <v>1125542.4585599999</v>
      </c>
      <c r="H210" s="78">
        <v>-2.0261360000000002</v>
      </c>
      <c r="I210" s="102">
        <v>-22.805018695999998</v>
      </c>
      <c r="J210" s="103">
        <f t="shared" si="3"/>
        <v>5.6660480762582338E-4</v>
      </c>
      <c r="K210" s="103">
        <f>I210/'סכום נכסי הקרן'!$C$42</f>
        <v>-5.3319200193511261E-6</v>
      </c>
    </row>
    <row r="211" spans="2:11">
      <c r="B211" s="99" t="s">
        <v>2480</v>
      </c>
      <c r="C211" s="98" t="s">
        <v>2482</v>
      </c>
      <c r="D211" s="79" t="s">
        <v>534</v>
      </c>
      <c r="E211" s="79" t="s">
        <v>132</v>
      </c>
      <c r="F211" s="86">
        <v>44887</v>
      </c>
      <c r="G211" s="102">
        <v>2753055.9326399998</v>
      </c>
      <c r="H211" s="78">
        <v>-2.0261360000000002</v>
      </c>
      <c r="I211" s="102">
        <v>-55.780651843999998</v>
      </c>
      <c r="J211" s="103">
        <f t="shared" si="3"/>
        <v>1.3859048277323391E-3</v>
      </c>
      <c r="K211" s="103">
        <f>I211/'סכום נכסי הקרן'!$C$42</f>
        <v>-1.3041777260706478E-5</v>
      </c>
    </row>
    <row r="212" spans="2:11">
      <c r="B212" s="99" t="s">
        <v>2483</v>
      </c>
      <c r="C212" s="98" t="s">
        <v>2484</v>
      </c>
      <c r="D212" s="79" t="s">
        <v>534</v>
      </c>
      <c r="E212" s="79" t="s">
        <v>132</v>
      </c>
      <c r="F212" s="86">
        <v>44886</v>
      </c>
      <c r="G212" s="102">
        <v>1435474.4624999999</v>
      </c>
      <c r="H212" s="78">
        <v>-2.003889</v>
      </c>
      <c r="I212" s="102">
        <v>-28.765313256999999</v>
      </c>
      <c r="J212" s="103">
        <f t="shared" si="3"/>
        <v>7.1469201589112496E-4</v>
      </c>
      <c r="K212" s="103">
        <f>I212/'סכום נכסי הקרן'!$C$42</f>
        <v>-6.7254647611758599E-6</v>
      </c>
    </row>
    <row r="213" spans="2:11">
      <c r="B213" s="99" t="s">
        <v>2483</v>
      </c>
      <c r="C213" s="98" t="s">
        <v>2485</v>
      </c>
      <c r="D213" s="79" t="s">
        <v>534</v>
      </c>
      <c r="E213" s="79" t="s">
        <v>132</v>
      </c>
      <c r="F213" s="86">
        <v>44886</v>
      </c>
      <c r="G213" s="102">
        <v>1948137.2505000001</v>
      </c>
      <c r="H213" s="78">
        <v>-2.003889</v>
      </c>
      <c r="I213" s="102">
        <v>-39.038505903000001</v>
      </c>
      <c r="J213" s="103">
        <f t="shared" si="3"/>
        <v>9.6993584710582288E-4</v>
      </c>
      <c r="K213" s="103">
        <f>I213/'סכום נכסי הקרן'!$C$42</f>
        <v>-9.1273852446467142E-6</v>
      </c>
    </row>
    <row r="214" spans="2:11">
      <c r="B214" s="99" t="s">
        <v>2486</v>
      </c>
      <c r="C214" s="98" t="s">
        <v>2487</v>
      </c>
      <c r="D214" s="79" t="s">
        <v>534</v>
      </c>
      <c r="E214" s="79" t="s">
        <v>132</v>
      </c>
      <c r="F214" s="86">
        <v>44887</v>
      </c>
      <c r="G214" s="102">
        <v>2815913.6604000004</v>
      </c>
      <c r="H214" s="78">
        <v>-2.1310150000000001</v>
      </c>
      <c r="I214" s="102">
        <v>-60.007533252000002</v>
      </c>
      <c r="J214" s="103">
        <f t="shared" si="3"/>
        <v>1.4909243130904937E-3</v>
      </c>
      <c r="K214" s="103">
        <f>I214/'סכום נכסי הקרן'!$C$42</f>
        <v>-1.4030041901010911E-5</v>
      </c>
    </row>
    <row r="215" spans="2:11">
      <c r="B215" s="99" t="s">
        <v>2488</v>
      </c>
      <c r="C215" s="98" t="s">
        <v>2489</v>
      </c>
      <c r="D215" s="79" t="s">
        <v>534</v>
      </c>
      <c r="E215" s="79" t="s">
        <v>132</v>
      </c>
      <c r="F215" s="86">
        <v>44888</v>
      </c>
      <c r="G215" s="102">
        <v>2816325.1631999998</v>
      </c>
      <c r="H215" s="78">
        <v>-2.5793370000000002</v>
      </c>
      <c r="I215" s="102">
        <v>-72.642506983000004</v>
      </c>
      <c r="J215" s="103">
        <f t="shared" si="3"/>
        <v>1.8048480574926978E-3</v>
      </c>
      <c r="K215" s="103">
        <f>I215/'סכום נכסי הקרן'!$C$42</f>
        <v>-1.6984157847081633E-5</v>
      </c>
    </row>
    <row r="216" spans="2:11">
      <c r="B216" s="99" t="s">
        <v>2490</v>
      </c>
      <c r="C216" s="98" t="s">
        <v>2491</v>
      </c>
      <c r="D216" s="79" t="s">
        <v>534</v>
      </c>
      <c r="E216" s="79" t="s">
        <v>132</v>
      </c>
      <c r="F216" s="86">
        <v>44886</v>
      </c>
      <c r="G216" s="102">
        <v>557098.89795000001</v>
      </c>
      <c r="H216" s="78">
        <v>-1.91449</v>
      </c>
      <c r="I216" s="102">
        <v>-10.665603879000001</v>
      </c>
      <c r="J216" s="103">
        <f t="shared" si="3"/>
        <v>2.6499353123240398E-4</v>
      </c>
      <c r="K216" s="103">
        <f>I216/'סכום נכסי הקרן'!$C$42</f>
        <v>-2.4936680648669587E-6</v>
      </c>
    </row>
    <row r="217" spans="2:11">
      <c r="B217" s="99" t="s">
        <v>2490</v>
      </c>
      <c r="C217" s="98" t="s">
        <v>2492</v>
      </c>
      <c r="D217" s="79" t="s">
        <v>534</v>
      </c>
      <c r="E217" s="79" t="s">
        <v>132</v>
      </c>
      <c r="F217" s="86">
        <v>44886</v>
      </c>
      <c r="G217" s="102">
        <v>2411742.2200199999</v>
      </c>
      <c r="H217" s="78">
        <v>-1.91449</v>
      </c>
      <c r="I217" s="102">
        <v>-46.172568771000002</v>
      </c>
      <c r="J217" s="103">
        <f t="shared" si="3"/>
        <v>1.1471860556146486E-3</v>
      </c>
      <c r="K217" s="103">
        <f>I217/'סכום נכסי הקרן'!$C$42</f>
        <v>-1.0795362505804172E-5</v>
      </c>
    </row>
    <row r="218" spans="2:11">
      <c r="B218" s="99" t="s">
        <v>2493</v>
      </c>
      <c r="C218" s="98" t="s">
        <v>2494</v>
      </c>
      <c r="D218" s="79" t="s">
        <v>534</v>
      </c>
      <c r="E218" s="79" t="s">
        <v>132</v>
      </c>
      <c r="F218" s="86">
        <v>44755</v>
      </c>
      <c r="G218" s="102">
        <v>3268846.5623039994</v>
      </c>
      <c r="H218" s="78">
        <v>-2.7320180000000001</v>
      </c>
      <c r="I218" s="102">
        <v>-89.305466655000004</v>
      </c>
      <c r="J218" s="103">
        <f t="shared" si="3"/>
        <v>2.2188496062432988E-3</v>
      </c>
      <c r="K218" s="103">
        <f>I218/'סכום נכסי הקרן'!$C$42</f>
        <v>-2.088003574313268E-5</v>
      </c>
    </row>
    <row r="219" spans="2:11">
      <c r="B219" s="99" t="s">
        <v>2493</v>
      </c>
      <c r="C219" s="98" t="s">
        <v>2495</v>
      </c>
      <c r="D219" s="79" t="s">
        <v>534</v>
      </c>
      <c r="E219" s="79" t="s">
        <v>132</v>
      </c>
      <c r="F219" s="86">
        <v>44755</v>
      </c>
      <c r="G219" s="102">
        <v>1671784.9487999999</v>
      </c>
      <c r="H219" s="78">
        <v>-2.7320180000000001</v>
      </c>
      <c r="I219" s="102">
        <v>-45.673460684000005</v>
      </c>
      <c r="J219" s="103">
        <f t="shared" si="3"/>
        <v>1.1347854062054585E-3</v>
      </c>
      <c r="K219" s="103">
        <f>I219/'סכום נכסי הקרן'!$C$42</f>
        <v>-1.0678668700972426E-5</v>
      </c>
    </row>
    <row r="220" spans="2:11">
      <c r="B220" s="99" t="s">
        <v>2496</v>
      </c>
      <c r="C220" s="98" t="s">
        <v>2497</v>
      </c>
      <c r="D220" s="79" t="s">
        <v>534</v>
      </c>
      <c r="E220" s="79" t="s">
        <v>132</v>
      </c>
      <c r="F220" s="86">
        <v>44755</v>
      </c>
      <c r="G220" s="102">
        <v>2012896.1636880001</v>
      </c>
      <c r="H220" s="78">
        <v>-2.6870319999999999</v>
      </c>
      <c r="I220" s="102">
        <v>-54.087166889000009</v>
      </c>
      <c r="J220" s="103">
        <f t="shared" si="3"/>
        <v>1.3438291456232385E-3</v>
      </c>
      <c r="K220" s="103">
        <f>I220/'סכום נכסי הקרן'!$C$42</f>
        <v>-1.2645832558603773E-5</v>
      </c>
    </row>
    <row r="221" spans="2:11">
      <c r="B221" s="99" t="s">
        <v>2496</v>
      </c>
      <c r="C221" s="98" t="s">
        <v>2498</v>
      </c>
      <c r="D221" s="79" t="s">
        <v>534</v>
      </c>
      <c r="E221" s="79" t="s">
        <v>132</v>
      </c>
      <c r="F221" s="86">
        <v>44755</v>
      </c>
      <c r="G221" s="102">
        <v>278752.888538</v>
      </c>
      <c r="H221" s="78">
        <v>-2.6870319999999999</v>
      </c>
      <c r="I221" s="102">
        <v>-7.4901797100000005</v>
      </c>
      <c r="J221" s="103">
        <f t="shared" si="3"/>
        <v>1.860981519130168E-4</v>
      </c>
      <c r="K221" s="103">
        <f>I221/'סכום נכסי הקרן'!$C$42</f>
        <v>-1.7512390442061587E-6</v>
      </c>
    </row>
    <row r="222" spans="2:11">
      <c r="B222" s="99" t="s">
        <v>2499</v>
      </c>
      <c r="C222" s="98" t="s">
        <v>2500</v>
      </c>
      <c r="D222" s="79" t="s">
        <v>534</v>
      </c>
      <c r="E222" s="79" t="s">
        <v>132</v>
      </c>
      <c r="F222" s="86">
        <v>44755</v>
      </c>
      <c r="G222" s="102">
        <v>4654325.2895729998</v>
      </c>
      <c r="H222" s="78">
        <v>-2.6323539999999999</v>
      </c>
      <c r="I222" s="102">
        <v>-122.51832511000001</v>
      </c>
      <c r="J222" s="103">
        <f t="shared" si="3"/>
        <v>3.0440436359635971E-3</v>
      </c>
      <c r="K222" s="103">
        <f>I222/'סכום נכסי הקרן'!$C$42</f>
        <v>-2.8645357370654568E-5</v>
      </c>
    </row>
    <row r="223" spans="2:11">
      <c r="B223" s="99" t="s">
        <v>2501</v>
      </c>
      <c r="C223" s="98" t="s">
        <v>2502</v>
      </c>
      <c r="D223" s="79" t="s">
        <v>534</v>
      </c>
      <c r="E223" s="79" t="s">
        <v>132</v>
      </c>
      <c r="F223" s="86">
        <v>44755</v>
      </c>
      <c r="G223" s="102">
        <v>3387491.0495999996</v>
      </c>
      <c r="H223" s="78">
        <v>-2.5605410000000002</v>
      </c>
      <c r="I223" s="102">
        <v>-86.738111713999999</v>
      </c>
      <c r="J223" s="103">
        <f t="shared" si="3"/>
        <v>2.1550620833368753E-3</v>
      </c>
      <c r="K223" s="103">
        <f>I223/'סכום נכסי הקרן'!$C$42</f>
        <v>-2.0279776151628858E-5</v>
      </c>
    </row>
    <row r="224" spans="2:11">
      <c r="B224" s="99" t="s">
        <v>2503</v>
      </c>
      <c r="C224" s="98" t="s">
        <v>2504</v>
      </c>
      <c r="D224" s="79" t="s">
        <v>534</v>
      </c>
      <c r="E224" s="79" t="s">
        <v>132</v>
      </c>
      <c r="F224" s="86">
        <v>44826</v>
      </c>
      <c r="G224" s="102">
        <v>5655694.4831999997</v>
      </c>
      <c r="H224" s="78">
        <v>-1.9874750000000001</v>
      </c>
      <c r="I224" s="102">
        <v>-112.405500762</v>
      </c>
      <c r="J224" s="103">
        <f t="shared" si="3"/>
        <v>2.7927842543934637E-3</v>
      </c>
      <c r="K224" s="103">
        <f>I224/'סכום נכסי הקרן'!$C$42</f>
        <v>-2.6280931745222375E-5</v>
      </c>
    </row>
    <row r="225" spans="2:11">
      <c r="B225" s="99" t="s">
        <v>2505</v>
      </c>
      <c r="C225" s="98" t="s">
        <v>2506</v>
      </c>
      <c r="D225" s="79" t="s">
        <v>534</v>
      </c>
      <c r="E225" s="79" t="s">
        <v>132</v>
      </c>
      <c r="F225" s="86">
        <v>44887</v>
      </c>
      <c r="G225" s="102">
        <v>2837394.1065600002</v>
      </c>
      <c r="H225" s="78">
        <v>-1.679003</v>
      </c>
      <c r="I225" s="102">
        <v>-47.639926058</v>
      </c>
      <c r="J225" s="103">
        <f t="shared" si="3"/>
        <v>1.1836434558212452E-3</v>
      </c>
      <c r="K225" s="103">
        <f>I225/'סכום נכסי הקרן'!$C$42</f>
        <v>-1.1138437501636924E-5</v>
      </c>
    </row>
    <row r="226" spans="2:11">
      <c r="B226" s="99" t="s">
        <v>2507</v>
      </c>
      <c r="C226" s="98" t="s">
        <v>2508</v>
      </c>
      <c r="D226" s="79" t="s">
        <v>534</v>
      </c>
      <c r="E226" s="79" t="s">
        <v>132</v>
      </c>
      <c r="F226" s="86">
        <v>44852</v>
      </c>
      <c r="G226" s="102">
        <v>1993319.5632</v>
      </c>
      <c r="H226" s="78">
        <v>-0.93711699999999998</v>
      </c>
      <c r="I226" s="102">
        <v>-18.679737528</v>
      </c>
      <c r="J226" s="103">
        <f t="shared" si="3"/>
        <v>4.6410964312911326E-4</v>
      </c>
      <c r="K226" s="103">
        <f>I226/'סכום נכסי הקרן'!$C$42</f>
        <v>-4.3674099902946962E-6</v>
      </c>
    </row>
    <row r="227" spans="2:11">
      <c r="B227" s="99" t="s">
        <v>2509</v>
      </c>
      <c r="C227" s="98" t="s">
        <v>2510</v>
      </c>
      <c r="D227" s="79" t="s">
        <v>534</v>
      </c>
      <c r="E227" s="79" t="s">
        <v>132</v>
      </c>
      <c r="F227" s="86">
        <v>44852</v>
      </c>
      <c r="G227" s="102">
        <v>1743421.5103500003</v>
      </c>
      <c r="H227" s="78">
        <v>-0.89629199999999998</v>
      </c>
      <c r="I227" s="102">
        <v>-15.626146875</v>
      </c>
      <c r="J227" s="103">
        <f t="shared" si="3"/>
        <v>3.8824129293940033E-4</v>
      </c>
      <c r="K227" s="103">
        <f>I227/'סכום נכסי הקרן'!$C$42</f>
        <v>-3.653466215432106E-6</v>
      </c>
    </row>
    <row r="228" spans="2:11">
      <c r="B228" s="99" t="s">
        <v>2509</v>
      </c>
      <c r="C228" s="98" t="s">
        <v>2511</v>
      </c>
      <c r="D228" s="79" t="s">
        <v>534</v>
      </c>
      <c r="E228" s="79" t="s">
        <v>132</v>
      </c>
      <c r="F228" s="86">
        <v>44852</v>
      </c>
      <c r="G228" s="102">
        <v>3939815.7741419999</v>
      </c>
      <c r="H228" s="78">
        <v>-0.89629199999999998</v>
      </c>
      <c r="I228" s="102">
        <v>-35.312252132000005</v>
      </c>
      <c r="J228" s="103">
        <f t="shared" si="3"/>
        <v>8.7735476531733154E-4</v>
      </c>
      <c r="K228" s="103">
        <f>I228/'סכום נכסי הקרן'!$C$42</f>
        <v>-8.2561696870702407E-6</v>
      </c>
    </row>
    <row r="229" spans="2:11">
      <c r="B229" s="99" t="s">
        <v>2512</v>
      </c>
      <c r="C229" s="98" t="s">
        <v>2513</v>
      </c>
      <c r="D229" s="79" t="s">
        <v>534</v>
      </c>
      <c r="E229" s="79" t="s">
        <v>132</v>
      </c>
      <c r="F229" s="86">
        <v>44852</v>
      </c>
      <c r="G229" s="102">
        <v>4842877.6925280001</v>
      </c>
      <c r="H229" s="78">
        <v>-0.89629199999999998</v>
      </c>
      <c r="I229" s="102">
        <v>-43.406323526000001</v>
      </c>
      <c r="J229" s="103">
        <f t="shared" si="3"/>
        <v>1.0784569799763995E-3</v>
      </c>
      <c r="K229" s="103">
        <f>I229/'סכום נכסי הקרן'!$C$42</f>
        <v>-1.0148601431109793E-5</v>
      </c>
    </row>
    <row r="230" spans="2:11">
      <c r="B230" s="99" t="s">
        <v>2514</v>
      </c>
      <c r="C230" s="98" t="s">
        <v>2515</v>
      </c>
      <c r="D230" s="79" t="s">
        <v>534</v>
      </c>
      <c r="E230" s="79" t="s">
        <v>132</v>
      </c>
      <c r="F230" s="86">
        <v>44860</v>
      </c>
      <c r="G230" s="102">
        <v>2564098.6369679999</v>
      </c>
      <c r="H230" s="78">
        <v>-1.358646</v>
      </c>
      <c r="I230" s="102">
        <v>-34.837024618000001</v>
      </c>
      <c r="J230" s="103">
        <f t="shared" si="3"/>
        <v>8.6554744352830353E-4</v>
      </c>
      <c r="K230" s="103">
        <f>I230/'סכום נכסי הקרן'!$C$42</f>
        <v>-8.1450592718839766E-6</v>
      </c>
    </row>
    <row r="231" spans="2:11">
      <c r="B231" s="99" t="s">
        <v>2516</v>
      </c>
      <c r="C231" s="98" t="s">
        <v>2517</v>
      </c>
      <c r="D231" s="79" t="s">
        <v>534</v>
      </c>
      <c r="E231" s="79" t="s">
        <v>132</v>
      </c>
      <c r="F231" s="86">
        <v>44865</v>
      </c>
      <c r="G231" s="102">
        <v>349164.63258000003</v>
      </c>
      <c r="H231" s="78">
        <v>-0.76047299999999995</v>
      </c>
      <c r="I231" s="102">
        <v>-2.6553019140000003</v>
      </c>
      <c r="J231" s="103">
        <f t="shared" si="3"/>
        <v>6.5972619896792343E-5</v>
      </c>
      <c r="K231" s="103">
        <f>I231/'סכום נכסי הקרן'!$C$42</f>
        <v>-6.2082200507738466E-7</v>
      </c>
    </row>
    <row r="232" spans="2:11">
      <c r="B232" s="99" t="s">
        <v>2516</v>
      </c>
      <c r="C232" s="98" t="s">
        <v>2518</v>
      </c>
      <c r="D232" s="79" t="s">
        <v>534</v>
      </c>
      <c r="E232" s="79" t="s">
        <v>132</v>
      </c>
      <c r="F232" s="86">
        <v>44865</v>
      </c>
      <c r="G232" s="102">
        <v>1926081.0754</v>
      </c>
      <c r="H232" s="78">
        <v>-0.76047299999999995</v>
      </c>
      <c r="I232" s="102">
        <v>-14.647321889000002</v>
      </c>
      <c r="J232" s="103">
        <f t="shared" si="3"/>
        <v>3.6392178019157016E-4</v>
      </c>
      <c r="K232" s="103">
        <f>I232/'סכום נכסי הקרן'!$C$42</f>
        <v>-3.4246123562063784E-6</v>
      </c>
    </row>
    <row r="233" spans="2:11">
      <c r="B233" s="99" t="s">
        <v>2516</v>
      </c>
      <c r="C233" s="98" t="s">
        <v>2519</v>
      </c>
      <c r="D233" s="79" t="s">
        <v>534</v>
      </c>
      <c r="E233" s="79" t="s">
        <v>132</v>
      </c>
      <c r="F233" s="86">
        <v>44865</v>
      </c>
      <c r="G233" s="102">
        <v>1693756.4215500001</v>
      </c>
      <c r="H233" s="78">
        <v>-0.76047299999999995</v>
      </c>
      <c r="I233" s="102">
        <v>-12.880556185</v>
      </c>
      <c r="J233" s="103">
        <f t="shared" si="3"/>
        <v>3.2002539250694132E-4</v>
      </c>
      <c r="K233" s="103">
        <f>I233/'סכום נכסי הקרן'!$C$42</f>
        <v>-3.0115342722882577E-6</v>
      </c>
    </row>
    <row r="234" spans="2:11">
      <c r="B234" s="99" t="s">
        <v>2520</v>
      </c>
      <c r="C234" s="98" t="s">
        <v>2521</v>
      </c>
      <c r="D234" s="79" t="s">
        <v>534</v>
      </c>
      <c r="E234" s="79" t="s">
        <v>132</v>
      </c>
      <c r="F234" s="86">
        <v>44865</v>
      </c>
      <c r="G234" s="102">
        <v>7598695.4840160003</v>
      </c>
      <c r="H234" s="78">
        <v>-0.70241399999999998</v>
      </c>
      <c r="I234" s="102">
        <v>-53.37432291999999</v>
      </c>
      <c r="J234" s="103">
        <f t="shared" si="3"/>
        <v>1.326118095906216E-3</v>
      </c>
      <c r="K234" s="103">
        <f>I234/'סכום נכסי הקרן'!$C$42</f>
        <v>-1.2479166305019355E-5</v>
      </c>
    </row>
    <row r="235" spans="2:11">
      <c r="B235" s="99" t="s">
        <v>2522</v>
      </c>
      <c r="C235" s="98" t="s">
        <v>2523</v>
      </c>
      <c r="D235" s="79" t="s">
        <v>534</v>
      </c>
      <c r="E235" s="79" t="s">
        <v>132</v>
      </c>
      <c r="F235" s="86">
        <v>44865</v>
      </c>
      <c r="G235" s="102">
        <v>2430306.916307</v>
      </c>
      <c r="H235" s="78">
        <v>-0.65311699999999995</v>
      </c>
      <c r="I235" s="102">
        <v>-15.87275178</v>
      </c>
      <c r="J235" s="103">
        <f t="shared" si="3"/>
        <v>3.9436834447221131E-4</v>
      </c>
      <c r="K235" s="103">
        <f>I235/'סכום נכסי הקרן'!$C$42</f>
        <v>-3.7111235954749611E-6</v>
      </c>
    </row>
    <row r="236" spans="2:11">
      <c r="B236" s="99" t="s">
        <v>2524</v>
      </c>
      <c r="C236" s="98" t="s">
        <v>2525</v>
      </c>
      <c r="D236" s="79" t="s">
        <v>534</v>
      </c>
      <c r="E236" s="79" t="s">
        <v>132</v>
      </c>
      <c r="F236" s="86">
        <v>44867</v>
      </c>
      <c r="G236" s="102">
        <v>4581178.3718400002</v>
      </c>
      <c r="H236" s="78">
        <v>-0.33366899999999999</v>
      </c>
      <c r="I236" s="102">
        <v>-15.285956905000001</v>
      </c>
      <c r="J236" s="103">
        <f t="shared" si="3"/>
        <v>3.7978906253005221E-4</v>
      </c>
      <c r="K236" s="103">
        <f>I236/'סכום נכסי הקרן'!$C$42</f>
        <v>-3.5739282095394117E-6</v>
      </c>
    </row>
    <row r="237" spans="2:11">
      <c r="B237" s="99" t="s">
        <v>2526</v>
      </c>
      <c r="C237" s="98" t="s">
        <v>2212</v>
      </c>
      <c r="D237" s="79" t="s">
        <v>534</v>
      </c>
      <c r="E237" s="79" t="s">
        <v>132</v>
      </c>
      <c r="F237" s="86">
        <v>44853</v>
      </c>
      <c r="G237" s="102">
        <v>3155021.7659999998</v>
      </c>
      <c r="H237" s="78">
        <v>-0.34956399999999999</v>
      </c>
      <c r="I237" s="102">
        <v>-11.028825510999997</v>
      </c>
      <c r="J237" s="103">
        <f t="shared" si="3"/>
        <v>2.7401799754257598E-4</v>
      </c>
      <c r="K237" s="103">
        <f>I237/'סכום נכסי הקרן'!$C$42</f>
        <v>-2.578590981043382E-6</v>
      </c>
    </row>
    <row r="238" spans="2:11">
      <c r="B238" s="99" t="s">
        <v>2527</v>
      </c>
      <c r="C238" s="98" t="s">
        <v>2370</v>
      </c>
      <c r="D238" s="79" t="s">
        <v>534</v>
      </c>
      <c r="E238" s="79" t="s">
        <v>132</v>
      </c>
      <c r="F238" s="86">
        <v>44853</v>
      </c>
      <c r="G238" s="102">
        <v>2629184.8050000002</v>
      </c>
      <c r="H238" s="78">
        <v>-0.34956399999999999</v>
      </c>
      <c r="I238" s="102">
        <v>-9.1906878699999996</v>
      </c>
      <c r="J238" s="103">
        <f t="shared" si="3"/>
        <v>2.2834832989826633E-4</v>
      </c>
      <c r="K238" s="103">
        <f>I238/'סכום נכסי הקרן'!$C$42</f>
        <v>-2.1488258044820575E-6</v>
      </c>
    </row>
    <row r="239" spans="2:11">
      <c r="B239" s="99" t="s">
        <v>2527</v>
      </c>
      <c r="C239" s="98" t="s">
        <v>2528</v>
      </c>
      <c r="D239" s="79" t="s">
        <v>534</v>
      </c>
      <c r="E239" s="79" t="s">
        <v>132</v>
      </c>
      <c r="F239" s="86">
        <v>44853</v>
      </c>
      <c r="G239" s="102">
        <v>2718603.5616000001</v>
      </c>
      <c r="H239" s="78">
        <v>-0.34956399999999999</v>
      </c>
      <c r="I239" s="102">
        <v>-9.5032638200000008</v>
      </c>
      <c r="J239" s="103">
        <f t="shared" si="3"/>
        <v>2.361144728854358E-4</v>
      </c>
      <c r="K239" s="103">
        <f>I239/'סכום נכסי הקרן'!$C$42</f>
        <v>-2.221907523361114E-6</v>
      </c>
    </row>
    <row r="240" spans="2:11">
      <c r="B240" s="99" t="s">
        <v>2529</v>
      </c>
      <c r="C240" s="98" t="s">
        <v>2530</v>
      </c>
      <c r="D240" s="79" t="s">
        <v>534</v>
      </c>
      <c r="E240" s="79" t="s">
        <v>132</v>
      </c>
      <c r="F240" s="86">
        <v>44865</v>
      </c>
      <c r="G240" s="102">
        <v>1432029.7439999999</v>
      </c>
      <c r="H240" s="78">
        <v>-0.31229200000000001</v>
      </c>
      <c r="I240" s="102">
        <v>-4.4721095550000003</v>
      </c>
      <c r="J240" s="103">
        <f t="shared" si="3"/>
        <v>1.111123304861325E-4</v>
      </c>
      <c r="K240" s="103">
        <f>I240/'סכום נכסי הקרן'!$C$42</f>
        <v>-1.0456001278884441E-6</v>
      </c>
    </row>
    <row r="241" spans="2:11">
      <c r="B241" s="99" t="s">
        <v>2529</v>
      </c>
      <c r="C241" s="98" t="s">
        <v>2531</v>
      </c>
      <c r="D241" s="79" t="s">
        <v>534</v>
      </c>
      <c r="E241" s="79" t="s">
        <v>132</v>
      </c>
      <c r="F241" s="86">
        <v>44865</v>
      </c>
      <c r="G241" s="102">
        <v>1168526.58</v>
      </c>
      <c r="H241" s="78">
        <v>-0.31229200000000001</v>
      </c>
      <c r="I241" s="102">
        <v>-3.6492111319999996</v>
      </c>
      <c r="J241" s="103">
        <f t="shared" si="3"/>
        <v>9.0666909727004125E-5</v>
      </c>
      <c r="K241" s="103">
        <f>I241/'סכום נכסי הקרן'!$C$42</f>
        <v>-8.5320262828649179E-7</v>
      </c>
    </row>
    <row r="242" spans="2:11">
      <c r="B242" s="99" t="s">
        <v>2532</v>
      </c>
      <c r="C242" s="98" t="s">
        <v>2533</v>
      </c>
      <c r="D242" s="79" t="s">
        <v>534</v>
      </c>
      <c r="E242" s="79" t="s">
        <v>132</v>
      </c>
      <c r="F242" s="86">
        <v>44867</v>
      </c>
      <c r="G242" s="102">
        <v>1416020.7308250002</v>
      </c>
      <c r="H242" s="78">
        <v>-0.408387</v>
      </c>
      <c r="I242" s="102">
        <v>-5.7828375939999992</v>
      </c>
      <c r="J242" s="103">
        <f t="shared" si="3"/>
        <v>1.4367818006018394E-4</v>
      </c>
      <c r="K242" s="103">
        <f>I242/'סכום נכסי הקרן'!$C$42</f>
        <v>-1.3520544730582973E-6</v>
      </c>
    </row>
    <row r="243" spans="2:11">
      <c r="B243" s="99" t="s">
        <v>2534</v>
      </c>
      <c r="C243" s="98" t="s">
        <v>2535</v>
      </c>
      <c r="D243" s="79" t="s">
        <v>534</v>
      </c>
      <c r="E243" s="79" t="s">
        <v>132</v>
      </c>
      <c r="F243" s="86">
        <v>44859</v>
      </c>
      <c r="G243" s="102">
        <v>2578394.2442399999</v>
      </c>
      <c r="H243" s="78">
        <v>-3.0235999999999999E-2</v>
      </c>
      <c r="I243" s="102">
        <v>-0.77959205499999995</v>
      </c>
      <c r="J243" s="103">
        <f t="shared" si="3"/>
        <v>1.9369447236075855E-5</v>
      </c>
      <c r="K243" s="103">
        <f>I243/'סכום נכסי הקרן'!$C$42</f>
        <v>-1.8227226824026561E-7</v>
      </c>
    </row>
    <row r="244" spans="2:11">
      <c r="B244" s="99" t="s">
        <v>2536</v>
      </c>
      <c r="C244" s="98" t="s">
        <v>2537</v>
      </c>
      <c r="D244" s="79" t="s">
        <v>534</v>
      </c>
      <c r="E244" s="79" t="s">
        <v>132</v>
      </c>
      <c r="F244" s="86">
        <v>44867</v>
      </c>
      <c r="G244" s="102">
        <v>1133695.4435699999</v>
      </c>
      <c r="H244" s="78">
        <v>-0.33054800000000001</v>
      </c>
      <c r="I244" s="102">
        <v>-3.7474110999999999</v>
      </c>
      <c r="J244" s="103">
        <f t="shared" si="3"/>
        <v>9.3106748725569011E-5</v>
      </c>
      <c r="K244" s="103">
        <f>I244/'סכום נכסי הקרן'!$C$42</f>
        <v>-8.7616224003943807E-7</v>
      </c>
    </row>
    <row r="245" spans="2:11">
      <c r="B245" s="99" t="s">
        <v>2536</v>
      </c>
      <c r="C245" s="98" t="s">
        <v>2538</v>
      </c>
      <c r="D245" s="79" t="s">
        <v>534</v>
      </c>
      <c r="E245" s="79" t="s">
        <v>132</v>
      </c>
      <c r="F245" s="86">
        <v>44867</v>
      </c>
      <c r="G245" s="102">
        <v>2293156.9633920002</v>
      </c>
      <c r="H245" s="78">
        <v>-0.33054800000000001</v>
      </c>
      <c r="I245" s="102">
        <v>-7.57999153</v>
      </c>
      <c r="J245" s="103">
        <f t="shared" si="3"/>
        <v>1.8832958218158969E-4</v>
      </c>
      <c r="K245" s="103">
        <f>I245/'סכום נכסי הקרן'!$C$42</f>
        <v>-1.7722374677293261E-6</v>
      </c>
    </row>
    <row r="246" spans="2:11">
      <c r="B246" s="99" t="s">
        <v>2539</v>
      </c>
      <c r="C246" s="98" t="s">
        <v>2540</v>
      </c>
      <c r="D246" s="79" t="s">
        <v>534</v>
      </c>
      <c r="E246" s="79" t="s">
        <v>132</v>
      </c>
      <c r="F246" s="86">
        <v>44853</v>
      </c>
      <c r="G246" s="102">
        <v>2868174.5159999998</v>
      </c>
      <c r="H246" s="78">
        <v>-0.19814699999999999</v>
      </c>
      <c r="I246" s="102">
        <v>-5.6831968610000008</v>
      </c>
      <c r="J246" s="103">
        <f t="shared" si="3"/>
        <v>1.4120254436324577E-4</v>
      </c>
      <c r="K246" s="103">
        <f>I246/'סכום נכסי הקרן'!$C$42</f>
        <v>-1.3287580037105788E-6</v>
      </c>
    </row>
    <row r="247" spans="2:11">
      <c r="B247" s="99" t="s">
        <v>2539</v>
      </c>
      <c r="C247" s="98" t="s">
        <v>2362</v>
      </c>
      <c r="D247" s="79" t="s">
        <v>534</v>
      </c>
      <c r="E247" s="79" t="s">
        <v>132</v>
      </c>
      <c r="F247" s="86">
        <v>44853</v>
      </c>
      <c r="G247" s="102">
        <v>3510616.4925000002</v>
      </c>
      <c r="H247" s="78">
        <v>-0.19814699999999999</v>
      </c>
      <c r="I247" s="102">
        <v>-6.956175268</v>
      </c>
      <c r="J247" s="103">
        <f t="shared" si="3"/>
        <v>1.7283048096022709E-4</v>
      </c>
      <c r="K247" s="103">
        <f>I247/'סכום נכסי הקרן'!$C$42</f>
        <v>-1.626386308381757E-6</v>
      </c>
    </row>
    <row r="248" spans="2:11">
      <c r="B248" s="99" t="s">
        <v>2541</v>
      </c>
      <c r="C248" s="98" t="s">
        <v>2542</v>
      </c>
      <c r="D248" s="79" t="s">
        <v>534</v>
      </c>
      <c r="E248" s="79" t="s">
        <v>132</v>
      </c>
      <c r="F248" s="86">
        <v>44853</v>
      </c>
      <c r="G248" s="102">
        <v>3155444.6206800002</v>
      </c>
      <c r="H248" s="78">
        <v>-0.18377299999999999</v>
      </c>
      <c r="I248" s="102">
        <v>-5.7988635500000001</v>
      </c>
      <c r="J248" s="103">
        <f t="shared" si="3"/>
        <v>1.4407635485834771E-4</v>
      </c>
      <c r="K248" s="103">
        <f>I248/'סכום נכסי הקרן'!$C$42</f>
        <v>-1.3558014165168716E-6</v>
      </c>
    </row>
    <row r="249" spans="2:11">
      <c r="B249" s="99" t="s">
        <v>2543</v>
      </c>
      <c r="C249" s="98" t="s">
        <v>2544</v>
      </c>
      <c r="D249" s="79" t="s">
        <v>534</v>
      </c>
      <c r="E249" s="79" t="s">
        <v>132</v>
      </c>
      <c r="F249" s="86">
        <v>44867</v>
      </c>
      <c r="G249" s="102">
        <v>2295000.4959359998</v>
      </c>
      <c r="H249" s="78">
        <v>-0.24995500000000001</v>
      </c>
      <c r="I249" s="102">
        <v>-5.7364589859999997</v>
      </c>
      <c r="J249" s="103">
        <f t="shared" si="3"/>
        <v>1.425258748323701E-4</v>
      </c>
      <c r="K249" s="103">
        <f>I249/'סכום נכסי הקרן'!$C$42</f>
        <v>-1.3412109376172055E-6</v>
      </c>
    </row>
    <row r="250" spans="2:11">
      <c r="B250" s="99" t="s">
        <v>2545</v>
      </c>
      <c r="C250" s="98" t="s">
        <v>2546</v>
      </c>
      <c r="D250" s="79" t="s">
        <v>534</v>
      </c>
      <c r="E250" s="79" t="s">
        <v>132</v>
      </c>
      <c r="F250" s="86">
        <v>44859</v>
      </c>
      <c r="G250" s="102">
        <v>567352.25190000003</v>
      </c>
      <c r="H250" s="78">
        <v>0.11323900000000001</v>
      </c>
      <c r="I250" s="102">
        <v>0.64246213799999996</v>
      </c>
      <c r="J250" s="103">
        <f t="shared" si="3"/>
        <v>-1.5962369553865557E-5</v>
      </c>
      <c r="K250" s="103">
        <f>I250/'סכום נכסי הקרן'!$C$42</f>
        <v>1.5021065235426309E-7</v>
      </c>
    </row>
    <row r="251" spans="2:11">
      <c r="B251" s="99" t="s">
        <v>2545</v>
      </c>
      <c r="C251" s="98" t="s">
        <v>2547</v>
      </c>
      <c r="D251" s="79" t="s">
        <v>534</v>
      </c>
      <c r="E251" s="79" t="s">
        <v>132</v>
      </c>
      <c r="F251" s="86">
        <v>44859</v>
      </c>
      <c r="G251" s="102">
        <v>1434498.7608</v>
      </c>
      <c r="H251" s="78">
        <v>0.11323900000000001</v>
      </c>
      <c r="I251" s="102">
        <v>1.6244073029999999</v>
      </c>
      <c r="J251" s="103">
        <f t="shared" si="3"/>
        <v>-4.0359405080590237E-5</v>
      </c>
      <c r="K251" s="103">
        <f>I251/'סכום נכסי הקרן'!$C$42</f>
        <v>3.797940240217846E-7</v>
      </c>
    </row>
    <row r="252" spans="2:11">
      <c r="B252" s="99" t="s">
        <v>2548</v>
      </c>
      <c r="C252" s="98" t="s">
        <v>2549</v>
      </c>
      <c r="D252" s="79" t="s">
        <v>534</v>
      </c>
      <c r="E252" s="79" t="s">
        <v>132</v>
      </c>
      <c r="F252" s="86">
        <v>44872</v>
      </c>
      <c r="G252" s="102">
        <v>1147994.0513279999</v>
      </c>
      <c r="H252" s="78">
        <v>-0.38034800000000002</v>
      </c>
      <c r="I252" s="102">
        <v>-4.3663739100000001</v>
      </c>
      <c r="J252" s="103">
        <f t="shared" si="3"/>
        <v>1.0848526292731809E-4</v>
      </c>
      <c r="K252" s="103">
        <f>I252/'סכום נכסי הקרן'!$C$42</f>
        <v>-1.0208786396121206E-6</v>
      </c>
    </row>
    <row r="253" spans="2:11">
      <c r="B253" s="99" t="s">
        <v>2550</v>
      </c>
      <c r="C253" s="98" t="s">
        <v>2551</v>
      </c>
      <c r="D253" s="79" t="s">
        <v>534</v>
      </c>
      <c r="E253" s="79" t="s">
        <v>132</v>
      </c>
      <c r="F253" s="86">
        <v>44854</v>
      </c>
      <c r="G253" s="102">
        <v>2872289.5440000002</v>
      </c>
      <c r="H253" s="78">
        <v>-0.16111300000000001</v>
      </c>
      <c r="I253" s="102">
        <v>-4.6276230470000002</v>
      </c>
      <c r="J253" s="103">
        <f t="shared" si="3"/>
        <v>1.1497615947011553E-4</v>
      </c>
      <c r="K253" s="103">
        <f>I253/'סכום נכסי הקרן'!$C$42</f>
        <v>-1.0819599095806836E-6</v>
      </c>
    </row>
    <row r="254" spans="2:11">
      <c r="B254" s="99" t="s">
        <v>2550</v>
      </c>
      <c r="C254" s="98" t="s">
        <v>2552</v>
      </c>
      <c r="D254" s="79" t="s">
        <v>534</v>
      </c>
      <c r="E254" s="79" t="s">
        <v>132</v>
      </c>
      <c r="F254" s="86">
        <v>44854</v>
      </c>
      <c r="G254" s="102">
        <v>3515653.2450000001</v>
      </c>
      <c r="H254" s="78">
        <v>-0.16111300000000001</v>
      </c>
      <c r="I254" s="102">
        <v>-5.6641636339999994</v>
      </c>
      <c r="J254" s="103">
        <f t="shared" si="3"/>
        <v>1.4072965205534665E-4</v>
      </c>
      <c r="K254" s="103">
        <f>I254/'סכום נכסי הקרן'!$C$42</f>
        <v>-1.3243079462286279E-6</v>
      </c>
    </row>
    <row r="255" spans="2:11">
      <c r="B255" s="99" t="s">
        <v>2553</v>
      </c>
      <c r="C255" s="98" t="s">
        <v>2554</v>
      </c>
      <c r="D255" s="79" t="s">
        <v>534</v>
      </c>
      <c r="E255" s="79" t="s">
        <v>132</v>
      </c>
      <c r="F255" s="86">
        <v>44872</v>
      </c>
      <c r="G255" s="102">
        <v>976578.44495999988</v>
      </c>
      <c r="H255" s="78">
        <v>-0.29981400000000002</v>
      </c>
      <c r="I255" s="102">
        <v>-2.9279164929999997</v>
      </c>
      <c r="J255" s="103">
        <f t="shared" si="3"/>
        <v>7.2745897882193979E-5</v>
      </c>
      <c r="K255" s="103">
        <f>I255/'סכום נכסי הקרן'!$C$42</f>
        <v>-6.8456056853631445E-7</v>
      </c>
    </row>
    <row r="256" spans="2:11">
      <c r="B256" s="99" t="s">
        <v>2555</v>
      </c>
      <c r="C256" s="98" t="s">
        <v>2556</v>
      </c>
      <c r="D256" s="79" t="s">
        <v>534</v>
      </c>
      <c r="E256" s="79" t="s">
        <v>132</v>
      </c>
      <c r="F256" s="86">
        <v>44865</v>
      </c>
      <c r="G256" s="102">
        <v>2298490.0396799999</v>
      </c>
      <c r="H256" s="78">
        <v>-0.28478300000000001</v>
      </c>
      <c r="I256" s="102">
        <v>-6.5457039320000003</v>
      </c>
      <c r="J256" s="103">
        <f t="shared" si="3"/>
        <v>1.6263206650284328E-4</v>
      </c>
      <c r="K256" s="103">
        <f>I256/'סכום נכסי הקרן'!$C$42</f>
        <v>-1.5304161904457395E-6</v>
      </c>
    </row>
    <row r="257" spans="2:11">
      <c r="B257" s="99" t="s">
        <v>2555</v>
      </c>
      <c r="C257" s="98" t="s">
        <v>2557</v>
      </c>
      <c r="D257" s="79" t="s">
        <v>534</v>
      </c>
      <c r="E257" s="79" t="s">
        <v>132</v>
      </c>
      <c r="F257" s="86">
        <v>44865</v>
      </c>
      <c r="G257" s="102">
        <v>484574.01514999999</v>
      </c>
      <c r="H257" s="78">
        <v>-0.28478300000000001</v>
      </c>
      <c r="I257" s="102">
        <v>-1.3799833719999997</v>
      </c>
      <c r="J257" s="103">
        <f t="shared" si="3"/>
        <v>3.4286541197005955E-5</v>
      </c>
      <c r="K257" s="103">
        <f>I257/'סכום נכסי הקרן'!$C$42</f>
        <v>-3.2264656589950778E-7</v>
      </c>
    </row>
    <row r="258" spans="2:11">
      <c r="B258" s="99" t="s">
        <v>2555</v>
      </c>
      <c r="C258" s="98" t="s">
        <v>2558</v>
      </c>
      <c r="D258" s="79" t="s">
        <v>534</v>
      </c>
      <c r="E258" s="79" t="s">
        <v>132</v>
      </c>
      <c r="F258" s="86">
        <v>44865</v>
      </c>
      <c r="G258" s="102">
        <v>852249.01522499998</v>
      </c>
      <c r="H258" s="78">
        <v>-0.28478300000000001</v>
      </c>
      <c r="I258" s="102">
        <v>-2.427058556</v>
      </c>
      <c r="J258" s="103">
        <f t="shared" si="3"/>
        <v>6.0301772366457037E-5</v>
      </c>
      <c r="K258" s="103">
        <f>I258/'סכום נכסי הקרן'!$C$42</f>
        <v>-5.6745764059135228E-7</v>
      </c>
    </row>
    <row r="259" spans="2:11">
      <c r="B259" s="99" t="s">
        <v>2559</v>
      </c>
      <c r="C259" s="98" t="s">
        <v>2560</v>
      </c>
      <c r="D259" s="79" t="s">
        <v>534</v>
      </c>
      <c r="E259" s="79" t="s">
        <v>132</v>
      </c>
      <c r="F259" s="86">
        <v>44872</v>
      </c>
      <c r="G259" s="102">
        <v>879316.25144999998</v>
      </c>
      <c r="H259" s="78">
        <v>-0.25385200000000002</v>
      </c>
      <c r="I259" s="102">
        <v>-2.2321627889999998</v>
      </c>
      <c r="J259" s="103">
        <f t="shared" si="3"/>
        <v>5.5459466379332735E-5</v>
      </c>
      <c r="K259" s="103">
        <f>I259/'סכום נכסי הקרן'!$C$42</f>
        <v>-5.2189009883194285E-7</v>
      </c>
    </row>
    <row r="260" spans="2:11">
      <c r="B260" s="99" t="s">
        <v>2559</v>
      </c>
      <c r="C260" s="98" t="s">
        <v>2561</v>
      </c>
      <c r="D260" s="79" t="s">
        <v>534</v>
      </c>
      <c r="E260" s="79" t="s">
        <v>132</v>
      </c>
      <c r="F260" s="86">
        <v>44872</v>
      </c>
      <c r="G260" s="102">
        <v>2873606.3529599998</v>
      </c>
      <c r="H260" s="78">
        <v>-0.25385200000000002</v>
      </c>
      <c r="I260" s="102">
        <v>-7.294710136</v>
      </c>
      <c r="J260" s="103">
        <f t="shared" si="3"/>
        <v>1.8124158933574525E-4</v>
      </c>
      <c r="K260" s="103">
        <f>I260/'סכום נכסי הקרן'!$C$42</f>
        <v>-1.7055373436867267E-6</v>
      </c>
    </row>
    <row r="261" spans="2:11">
      <c r="B261" s="99" t="s">
        <v>2562</v>
      </c>
      <c r="C261" s="98" t="s">
        <v>2563</v>
      </c>
      <c r="D261" s="79" t="s">
        <v>534</v>
      </c>
      <c r="E261" s="79" t="s">
        <v>132</v>
      </c>
      <c r="F261" s="86">
        <v>44854</v>
      </c>
      <c r="G261" s="102">
        <v>2586319.7881680001</v>
      </c>
      <c r="H261" s="78">
        <v>-0.112347</v>
      </c>
      <c r="I261" s="102">
        <v>-2.9056622560000003</v>
      </c>
      <c r="J261" s="103">
        <f t="shared" si="3"/>
        <v>7.2192977586783052E-5</v>
      </c>
      <c r="K261" s="103">
        <f>I261/'סכום נכסי הקרן'!$C$42</f>
        <v>-6.7935742385323231E-7</v>
      </c>
    </row>
    <row r="262" spans="2:11">
      <c r="B262" s="99" t="s">
        <v>2564</v>
      </c>
      <c r="C262" s="98" t="s">
        <v>2565</v>
      </c>
      <c r="D262" s="79" t="s">
        <v>534</v>
      </c>
      <c r="E262" s="79" t="s">
        <v>132</v>
      </c>
      <c r="F262" s="86">
        <v>44854</v>
      </c>
      <c r="G262" s="102">
        <v>2300399.412672</v>
      </c>
      <c r="H262" s="78">
        <v>-4.931E-2</v>
      </c>
      <c r="I262" s="102">
        <v>-1.1343209649999999</v>
      </c>
      <c r="J262" s="103">
        <f t="shared" si="3"/>
        <v>2.818290661048636E-5</v>
      </c>
      <c r="K262" s="103">
        <f>I262/'סכום נכסי הקרן'!$C$42</f>
        <v>-2.6520954629666786E-7</v>
      </c>
    </row>
    <row r="263" spans="2:11">
      <c r="B263" s="99" t="s">
        <v>2566</v>
      </c>
      <c r="C263" s="98" t="s">
        <v>2567</v>
      </c>
      <c r="D263" s="79" t="s">
        <v>534</v>
      </c>
      <c r="E263" s="79" t="s">
        <v>132</v>
      </c>
      <c r="F263" s="86">
        <v>44859</v>
      </c>
      <c r="G263" s="102">
        <v>2276960.6841600002</v>
      </c>
      <c r="H263" s="78">
        <v>-0.12973000000000001</v>
      </c>
      <c r="I263" s="102">
        <v>-2.95389883</v>
      </c>
      <c r="J263" s="103">
        <f t="shared" si="3"/>
        <v>7.3391445130095899E-5</v>
      </c>
      <c r="K263" s="103">
        <f>I263/'סכום נכסי הקרן'!$C$42</f>
        <v>-6.9063536043394742E-7</v>
      </c>
    </row>
    <row r="264" spans="2:11">
      <c r="B264" s="99" t="s">
        <v>2566</v>
      </c>
      <c r="C264" s="98" t="s">
        <v>2568</v>
      </c>
      <c r="D264" s="79" t="s">
        <v>534</v>
      </c>
      <c r="E264" s="79" t="s">
        <v>132</v>
      </c>
      <c r="F264" s="86">
        <v>44859</v>
      </c>
      <c r="G264" s="102">
        <v>2590689.9479040001</v>
      </c>
      <c r="H264" s="78">
        <v>-0.12973000000000001</v>
      </c>
      <c r="I264" s="102">
        <v>-3.3608995739999998</v>
      </c>
      <c r="J264" s="103">
        <f t="shared" si="3"/>
        <v>8.350363058066672E-5</v>
      </c>
      <c r="K264" s="103">
        <f>I264/'סכום נכסי הקרן'!$C$42</f>
        <v>-7.8579403773005667E-7</v>
      </c>
    </row>
    <row r="265" spans="2:11">
      <c r="B265" s="99" t="s">
        <v>2569</v>
      </c>
      <c r="C265" s="98" t="s">
        <v>2570</v>
      </c>
      <c r="D265" s="79" t="s">
        <v>534</v>
      </c>
      <c r="E265" s="79" t="s">
        <v>132</v>
      </c>
      <c r="F265" s="86">
        <v>44867</v>
      </c>
      <c r="G265" s="102">
        <v>4606197.7420800002</v>
      </c>
      <c r="H265" s="78">
        <v>0.10255400000000001</v>
      </c>
      <c r="I265" s="102">
        <v>4.7238322369999999</v>
      </c>
      <c r="J265" s="103">
        <f t="shared" si="3"/>
        <v>-1.1736653635682019E-4</v>
      </c>
      <c r="K265" s="103">
        <f>I265/'סכום נכסי הקרן'!$C$42</f>
        <v>1.104454068127308E-6</v>
      </c>
    </row>
    <row r="266" spans="2:11">
      <c r="B266" s="99" t="s">
        <v>2571</v>
      </c>
      <c r="C266" s="98" t="s">
        <v>2572</v>
      </c>
      <c r="D266" s="79" t="s">
        <v>534</v>
      </c>
      <c r="E266" s="79" t="s">
        <v>132</v>
      </c>
      <c r="F266" s="86">
        <v>44859</v>
      </c>
      <c r="G266" s="102">
        <v>881104.29858799989</v>
      </c>
      <c r="H266" s="78">
        <v>-9.8249000000000003E-2</v>
      </c>
      <c r="I266" s="102">
        <v>-0.86567504699999998</v>
      </c>
      <c r="J266" s="103">
        <f t="shared" si="3"/>
        <v>2.1508232464547095E-5</v>
      </c>
      <c r="K266" s="103">
        <f>I266/'סכום נכסי הקרן'!$C$42</f>
        <v>-2.0239887433907796E-7</v>
      </c>
    </row>
    <row r="267" spans="2:11">
      <c r="B267" s="99" t="s">
        <v>2571</v>
      </c>
      <c r="C267" s="98" t="s">
        <v>2573</v>
      </c>
      <c r="D267" s="79" t="s">
        <v>534</v>
      </c>
      <c r="E267" s="79" t="s">
        <v>132</v>
      </c>
      <c r="F267" s="86">
        <v>44859</v>
      </c>
      <c r="G267" s="102">
        <v>2185392.7185979998</v>
      </c>
      <c r="H267" s="78">
        <v>-9.8249000000000003E-2</v>
      </c>
      <c r="I267" s="102">
        <v>-2.1471235860000002</v>
      </c>
      <c r="J267" s="103">
        <f t="shared" si="3"/>
        <v>5.3346614734755064E-5</v>
      </c>
      <c r="K267" s="103">
        <f>I267/'סכום נכסי הקרן'!$C$42</f>
        <v>-5.0200753548263528E-7</v>
      </c>
    </row>
    <row r="268" spans="2:11">
      <c r="B268" s="99" t="s">
        <v>2574</v>
      </c>
      <c r="C268" s="98" t="s">
        <v>2575</v>
      </c>
      <c r="D268" s="79" t="s">
        <v>534</v>
      </c>
      <c r="E268" s="79" t="s">
        <v>132</v>
      </c>
      <c r="F268" s="86">
        <v>44837</v>
      </c>
      <c r="G268" s="102">
        <v>2879696.5943999998</v>
      </c>
      <c r="H268" s="78">
        <v>0.15185599999999999</v>
      </c>
      <c r="I268" s="102">
        <v>4.3729851140000005</v>
      </c>
      <c r="J268" s="103">
        <f t="shared" ref="J268:J331" si="4">IFERROR(I268/$I$11,0)</f>
        <v>-1.0864952238356016E-4</v>
      </c>
      <c r="K268" s="103">
        <f>I268/'סכום נכסי הקרן'!$C$42</f>
        <v>1.0224243700247775E-6</v>
      </c>
    </row>
    <row r="269" spans="2:11">
      <c r="B269" s="99" t="s">
        <v>2576</v>
      </c>
      <c r="C269" s="98" t="s">
        <v>2577</v>
      </c>
      <c r="D269" s="79" t="s">
        <v>534</v>
      </c>
      <c r="E269" s="79" t="s">
        <v>132</v>
      </c>
      <c r="F269" s="86">
        <v>44854</v>
      </c>
      <c r="G269" s="102">
        <v>3456623.52</v>
      </c>
      <c r="H269" s="78">
        <v>-6.7902000000000004E-2</v>
      </c>
      <c r="I269" s="102">
        <v>-2.3471135399999996</v>
      </c>
      <c r="J269" s="103">
        <f t="shared" si="4"/>
        <v>5.8315488951602012E-5</v>
      </c>
      <c r="K269" s="103">
        <f>I269/'סכום נכסי הקרן'!$C$42</f>
        <v>-5.4876612198573435E-7</v>
      </c>
    </row>
    <row r="270" spans="2:11">
      <c r="B270" s="99" t="s">
        <v>2578</v>
      </c>
      <c r="C270" s="98" t="s">
        <v>2579</v>
      </c>
      <c r="D270" s="79" t="s">
        <v>534</v>
      </c>
      <c r="E270" s="79" t="s">
        <v>132</v>
      </c>
      <c r="F270" s="86">
        <v>44859</v>
      </c>
      <c r="G270" s="102">
        <v>4323989.1218400002</v>
      </c>
      <c r="H270" s="78">
        <v>4.7343000000000003E-2</v>
      </c>
      <c r="I270" s="102">
        <v>2.0471024849999999</v>
      </c>
      <c r="J270" s="103">
        <f t="shared" si="4"/>
        <v>-5.086152855937874E-5</v>
      </c>
      <c r="K270" s="103">
        <f>I270/'סכום נכסי הקרן'!$C$42</f>
        <v>4.7862213431771612E-7</v>
      </c>
    </row>
    <row r="271" spans="2:11">
      <c r="B271" s="99" t="s">
        <v>2580</v>
      </c>
      <c r="C271" s="98" t="s">
        <v>2581</v>
      </c>
      <c r="D271" s="79" t="s">
        <v>534</v>
      </c>
      <c r="E271" s="79" t="s">
        <v>132</v>
      </c>
      <c r="F271" s="86">
        <v>44854</v>
      </c>
      <c r="G271" s="102">
        <v>1710210.6133650001</v>
      </c>
      <c r="H271" s="78">
        <v>-5.2209999999999999E-2</v>
      </c>
      <c r="I271" s="102">
        <v>-0.89290453999999997</v>
      </c>
      <c r="J271" s="103">
        <f t="shared" si="4"/>
        <v>2.2184766075357941E-5</v>
      </c>
      <c r="K271" s="103">
        <f>I271/'סכום נכסי הקרן'!$C$42</f>
        <v>-2.087652571418663E-7</v>
      </c>
    </row>
    <row r="272" spans="2:11">
      <c r="B272" s="99" t="s">
        <v>2582</v>
      </c>
      <c r="C272" s="98" t="s">
        <v>2583</v>
      </c>
      <c r="D272" s="79" t="s">
        <v>534</v>
      </c>
      <c r="E272" s="79" t="s">
        <v>132</v>
      </c>
      <c r="F272" s="86">
        <v>44859</v>
      </c>
      <c r="G272" s="102">
        <v>5190860.9203199996</v>
      </c>
      <c r="H272" s="78">
        <v>8.7277999999999994E-2</v>
      </c>
      <c r="I272" s="102">
        <v>4.5304971930000004</v>
      </c>
      <c r="J272" s="103">
        <f t="shared" si="4"/>
        <v>-1.1256300749884281E-4</v>
      </c>
      <c r="K272" s="103">
        <f>I272/'סכום נכסי הקרן'!$C$42</f>
        <v>1.0592514307040578E-6</v>
      </c>
    </row>
    <row r="273" spans="2:11">
      <c r="B273" s="99" t="s">
        <v>2584</v>
      </c>
      <c r="C273" s="98" t="s">
        <v>2585</v>
      </c>
      <c r="D273" s="79" t="s">
        <v>534</v>
      </c>
      <c r="E273" s="79" t="s">
        <v>132</v>
      </c>
      <c r="F273" s="86">
        <v>44868</v>
      </c>
      <c r="G273" s="102">
        <v>2027885.7984</v>
      </c>
      <c r="H273" s="78">
        <v>0.58251799999999998</v>
      </c>
      <c r="I273" s="102">
        <v>11.812799367</v>
      </c>
      <c r="J273" s="103">
        <f t="shared" si="4"/>
        <v>-2.9349631333718088E-4</v>
      </c>
      <c r="K273" s="103">
        <f>I273/'סכום נכסי הקרן'!$C$42</f>
        <v>2.7618877348490476E-6</v>
      </c>
    </row>
    <row r="274" spans="2:11">
      <c r="B274" s="99" t="s">
        <v>2586</v>
      </c>
      <c r="C274" s="98" t="s">
        <v>2587</v>
      </c>
      <c r="D274" s="79" t="s">
        <v>534</v>
      </c>
      <c r="E274" s="79" t="s">
        <v>132</v>
      </c>
      <c r="F274" s="86">
        <v>44868</v>
      </c>
      <c r="G274" s="102">
        <v>2896979.7119999998</v>
      </c>
      <c r="H274" s="78">
        <v>0.58251799999999998</v>
      </c>
      <c r="I274" s="102">
        <v>16.875427784999999</v>
      </c>
      <c r="J274" s="103">
        <f t="shared" si="4"/>
        <v>-4.1928045055277777E-4</v>
      </c>
      <c r="K274" s="103">
        <f>I274/'סכום נכסי הקרן'!$C$42</f>
        <v>3.9455539344827613E-6</v>
      </c>
    </row>
    <row r="275" spans="2:11">
      <c r="B275" s="99" t="s">
        <v>2588</v>
      </c>
      <c r="C275" s="98" t="s">
        <v>2589</v>
      </c>
      <c r="D275" s="79" t="s">
        <v>534</v>
      </c>
      <c r="E275" s="79" t="s">
        <v>132</v>
      </c>
      <c r="F275" s="86">
        <v>44868</v>
      </c>
      <c r="G275" s="102">
        <v>1477951.07525</v>
      </c>
      <c r="H275" s="78">
        <v>0.61639900000000003</v>
      </c>
      <c r="I275" s="102">
        <v>9.1100719599999991</v>
      </c>
      <c r="J275" s="103">
        <f t="shared" si="4"/>
        <v>-2.2634537770664445E-4</v>
      </c>
      <c r="K275" s="103">
        <f>I275/'סכום נכסי הקרן'!$C$42</f>
        <v>2.1299774277217876E-6</v>
      </c>
    </row>
    <row r="276" spans="2:11">
      <c r="B276" s="99" t="s">
        <v>2588</v>
      </c>
      <c r="C276" s="98" t="s">
        <v>2590</v>
      </c>
      <c r="D276" s="79" t="s">
        <v>534</v>
      </c>
      <c r="E276" s="79" t="s">
        <v>132</v>
      </c>
      <c r="F276" s="86">
        <v>44868</v>
      </c>
      <c r="G276" s="102">
        <v>3187764.0505919997</v>
      </c>
      <c r="H276" s="78">
        <v>0.61639900000000003</v>
      </c>
      <c r="I276" s="102">
        <v>19.649337873</v>
      </c>
      <c r="J276" s="103">
        <f t="shared" si="4"/>
        <v>-4.8819996396051068E-4</v>
      </c>
      <c r="K276" s="103">
        <f>I276/'סכום נכסי הקרן'!$C$42</f>
        <v>4.5941070853153656E-6</v>
      </c>
    </row>
    <row r="277" spans="2:11">
      <c r="B277" s="99" t="s">
        <v>2591</v>
      </c>
      <c r="C277" s="98" t="s">
        <v>2592</v>
      </c>
      <c r="D277" s="79" t="s">
        <v>534</v>
      </c>
      <c r="E277" s="79" t="s">
        <v>132</v>
      </c>
      <c r="F277" s="86">
        <v>44868</v>
      </c>
      <c r="G277" s="102">
        <v>2029038.00624</v>
      </c>
      <c r="H277" s="78">
        <v>0.63897300000000001</v>
      </c>
      <c r="I277" s="102">
        <v>12.965007206999999</v>
      </c>
      <c r="J277" s="103">
        <f t="shared" si="4"/>
        <v>-3.221236304304431E-4</v>
      </c>
      <c r="K277" s="103">
        <f>I277/'סכום נכסי הקרן'!$C$42</f>
        <v>3.0312793161691224E-6</v>
      </c>
    </row>
    <row r="278" spans="2:11">
      <c r="B278" s="99" t="s">
        <v>2593</v>
      </c>
      <c r="C278" s="98" t="s">
        <v>2594</v>
      </c>
      <c r="D278" s="79" t="s">
        <v>534</v>
      </c>
      <c r="E278" s="79" t="s">
        <v>132</v>
      </c>
      <c r="F278" s="86">
        <v>44868</v>
      </c>
      <c r="G278" s="102">
        <v>2293170.7485000002</v>
      </c>
      <c r="H278" s="78">
        <v>0.61880400000000002</v>
      </c>
      <c r="I278" s="102">
        <v>14.190229779999999</v>
      </c>
      <c r="J278" s="103">
        <f t="shared" si="4"/>
        <v>-3.5256504376702798E-4</v>
      </c>
      <c r="K278" s="103">
        <f>I278/'סכום נכסי הקרן'!$C$42</f>
        <v>3.3177420835197778E-6</v>
      </c>
    </row>
    <row r="279" spans="2:11">
      <c r="B279" s="99" t="s">
        <v>2593</v>
      </c>
      <c r="C279" s="98" t="s">
        <v>2595</v>
      </c>
      <c r="D279" s="79" t="s">
        <v>534</v>
      </c>
      <c r="E279" s="79" t="s">
        <v>132</v>
      </c>
      <c r="F279" s="86">
        <v>44868</v>
      </c>
      <c r="G279" s="102">
        <v>4058652.1164000006</v>
      </c>
      <c r="H279" s="78">
        <v>0.61880400000000002</v>
      </c>
      <c r="I279" s="102">
        <v>25.115097149</v>
      </c>
      <c r="J279" s="103">
        <f t="shared" si="4"/>
        <v>-6.2400013691324061E-4</v>
      </c>
      <c r="K279" s="103">
        <f>I279/'סכום נכסי הקרן'!$C$42</f>
        <v>5.8720271648007728E-6</v>
      </c>
    </row>
    <row r="280" spans="2:11">
      <c r="B280" s="99" t="s">
        <v>2596</v>
      </c>
      <c r="C280" s="98" t="s">
        <v>2597</v>
      </c>
      <c r="D280" s="79" t="s">
        <v>534</v>
      </c>
      <c r="E280" s="79" t="s">
        <v>132</v>
      </c>
      <c r="F280" s="86">
        <v>44868</v>
      </c>
      <c r="G280" s="102">
        <v>1741644.4507200001</v>
      </c>
      <c r="H280" s="78">
        <v>0.74560199999999999</v>
      </c>
      <c r="I280" s="102">
        <v>12.985728183999999</v>
      </c>
      <c r="J280" s="103">
        <f t="shared" si="4"/>
        <v>-3.2263845593194393E-4</v>
      </c>
      <c r="K280" s="103">
        <f>I280/'סכום נכסי הקרן'!$C$42</f>
        <v>3.036123977493877E-6</v>
      </c>
    </row>
    <row r="281" spans="2:11">
      <c r="B281" s="99" t="s">
        <v>2598</v>
      </c>
      <c r="C281" s="98" t="s">
        <v>2599</v>
      </c>
      <c r="D281" s="79" t="s">
        <v>534</v>
      </c>
      <c r="E281" s="79" t="s">
        <v>132</v>
      </c>
      <c r="F281" s="86">
        <v>44781</v>
      </c>
      <c r="G281" s="102">
        <v>1953842.4053999998</v>
      </c>
      <c r="H281" s="78">
        <v>6.634112</v>
      </c>
      <c r="I281" s="102">
        <v>129.62009276699999</v>
      </c>
      <c r="J281" s="103">
        <f t="shared" si="4"/>
        <v>-3.2204914499618185E-3</v>
      </c>
      <c r="K281" s="103">
        <f>I281/'סכום נכסי הקרן'!$C$42</f>
        <v>3.0305783860450881E-5</v>
      </c>
    </row>
    <row r="282" spans="2:11">
      <c r="B282" s="99" t="s">
        <v>2600</v>
      </c>
      <c r="C282" s="98" t="s">
        <v>2601</v>
      </c>
      <c r="D282" s="79" t="s">
        <v>534</v>
      </c>
      <c r="E282" s="79" t="s">
        <v>132</v>
      </c>
      <c r="F282" s="86">
        <v>44781</v>
      </c>
      <c r="G282" s="102">
        <v>2606541.0357599999</v>
      </c>
      <c r="H282" s="78">
        <v>6.5284300000000002</v>
      </c>
      <c r="I282" s="102">
        <v>170.166205682</v>
      </c>
      <c r="J282" s="103">
        <f t="shared" si="4"/>
        <v>-4.2278847266096504E-3</v>
      </c>
      <c r="K282" s="103">
        <f>I282/'סכום נכסי הקרן'!$C$42</f>
        <v>3.9785654674864172E-5</v>
      </c>
    </row>
    <row r="283" spans="2:11">
      <c r="B283" s="99" t="s">
        <v>2602</v>
      </c>
      <c r="C283" s="98" t="s">
        <v>2603</v>
      </c>
      <c r="D283" s="79" t="s">
        <v>534</v>
      </c>
      <c r="E283" s="79" t="s">
        <v>132</v>
      </c>
      <c r="F283" s="86">
        <v>44781</v>
      </c>
      <c r="G283" s="102">
        <v>2722387.3040160001</v>
      </c>
      <c r="H283" s="78">
        <v>6.5174519999999996</v>
      </c>
      <c r="I283" s="102">
        <v>177.43029671700003</v>
      </c>
      <c r="J283" s="103">
        <f t="shared" si="4"/>
        <v>-4.408365565425388E-3</v>
      </c>
      <c r="K283" s="103">
        <f>I283/'סכום נכסי הקרן'!$C$42</f>
        <v>4.1484033129546135E-5</v>
      </c>
    </row>
    <row r="284" spans="2:11">
      <c r="B284" s="99" t="s">
        <v>2604</v>
      </c>
      <c r="C284" s="98" t="s">
        <v>2605</v>
      </c>
      <c r="D284" s="79" t="s">
        <v>534</v>
      </c>
      <c r="E284" s="79" t="s">
        <v>132</v>
      </c>
      <c r="F284" s="86">
        <v>44760</v>
      </c>
      <c r="G284" s="102">
        <v>2896156.7064</v>
      </c>
      <c r="H284" s="78">
        <v>3.0561039999999999</v>
      </c>
      <c r="I284" s="102">
        <v>88.509549626000009</v>
      </c>
      <c r="J284" s="103">
        <f t="shared" si="4"/>
        <v>-2.1990745549217336E-3</v>
      </c>
      <c r="K284" s="103">
        <f>I284/'סכום נכסי הקרן'!$C$42</f>
        <v>2.0693946619627075E-5</v>
      </c>
    </row>
    <row r="285" spans="2:11">
      <c r="B285" s="99" t="s">
        <v>2606</v>
      </c>
      <c r="C285" s="98" t="s">
        <v>2607</v>
      </c>
      <c r="D285" s="79" t="s">
        <v>534</v>
      </c>
      <c r="E285" s="79" t="s">
        <v>132</v>
      </c>
      <c r="F285" s="86">
        <v>44909</v>
      </c>
      <c r="G285" s="102">
        <v>3249460.8753749998</v>
      </c>
      <c r="H285" s="78">
        <v>2.9487950000000001</v>
      </c>
      <c r="I285" s="102">
        <v>95.819943466999987</v>
      </c>
      <c r="J285" s="103">
        <f t="shared" si="4"/>
        <v>-2.3807058156176662E-3</v>
      </c>
      <c r="K285" s="103">
        <f>I285/'סכום נכסי הקרן'!$C$42</f>
        <v>2.2403150886888025E-5</v>
      </c>
    </row>
    <row r="286" spans="2:11">
      <c r="B286" s="99" t="s">
        <v>2608</v>
      </c>
      <c r="C286" s="98" t="s">
        <v>2609</v>
      </c>
      <c r="D286" s="79" t="s">
        <v>534</v>
      </c>
      <c r="E286" s="79" t="s">
        <v>132</v>
      </c>
      <c r="F286" s="86">
        <v>44749</v>
      </c>
      <c r="G286" s="102">
        <v>2316925.3651200002</v>
      </c>
      <c r="H286" s="78">
        <v>2.3224369999999999</v>
      </c>
      <c r="I286" s="102">
        <v>53.809140481</v>
      </c>
      <c r="J286" s="103">
        <f t="shared" si="4"/>
        <v>-1.3369214073959781E-3</v>
      </c>
      <c r="K286" s="103">
        <f>I286/'סכום נכסי הקרן'!$C$42</f>
        <v>1.2580828684216089E-5</v>
      </c>
    </row>
    <row r="287" spans="2:11">
      <c r="B287" s="99" t="s">
        <v>2610</v>
      </c>
      <c r="C287" s="98" t="s">
        <v>2611</v>
      </c>
      <c r="D287" s="79" t="s">
        <v>534</v>
      </c>
      <c r="E287" s="79" t="s">
        <v>132</v>
      </c>
      <c r="F287" s="86">
        <v>44746</v>
      </c>
      <c r="G287" s="102">
        <v>4344235.0596000003</v>
      </c>
      <c r="H287" s="78">
        <v>1.819957</v>
      </c>
      <c r="I287" s="102">
        <v>79.063209039</v>
      </c>
      <c r="J287" s="103">
        <f t="shared" si="4"/>
        <v>-1.9643743750001994E-3</v>
      </c>
      <c r="K287" s="103">
        <f>I287/'סכום נכסי הקרן'!$C$42</f>
        <v>1.8485348014344247E-5</v>
      </c>
    </row>
    <row r="288" spans="2:11">
      <c r="B288" s="99" t="s">
        <v>2612</v>
      </c>
      <c r="C288" s="98" t="s">
        <v>2613</v>
      </c>
      <c r="D288" s="79" t="s">
        <v>534</v>
      </c>
      <c r="E288" s="79" t="s">
        <v>132</v>
      </c>
      <c r="F288" s="86">
        <v>44922</v>
      </c>
      <c r="G288" s="102">
        <v>1953842.4053999998</v>
      </c>
      <c r="H288" s="78">
        <v>0.15354200000000001</v>
      </c>
      <c r="I288" s="102">
        <v>2.9999687170000002</v>
      </c>
      <c r="J288" s="103">
        <f t="shared" si="4"/>
        <v>-7.4536079993541853E-5</v>
      </c>
      <c r="K288" s="103">
        <f>I288/'סכום נכסי הקרן'!$C$42</f>
        <v>7.0140671546149804E-7</v>
      </c>
    </row>
    <row r="289" spans="2:11">
      <c r="B289" s="99" t="s">
        <v>2614</v>
      </c>
      <c r="C289" s="98" t="s">
        <v>2615</v>
      </c>
      <c r="D289" s="79" t="s">
        <v>534</v>
      </c>
      <c r="E289" s="79" t="s">
        <v>132</v>
      </c>
      <c r="F289" s="86">
        <v>44721</v>
      </c>
      <c r="G289" s="102">
        <v>8215000</v>
      </c>
      <c r="H289" s="78">
        <v>-6.8781650000000001</v>
      </c>
      <c r="I289" s="102">
        <v>-565.04124999999999</v>
      </c>
      <c r="J289" s="103">
        <f t="shared" si="4"/>
        <v>1.40387996618069E-2</v>
      </c>
      <c r="K289" s="103">
        <f>I289/'סכום נכסי הקרן'!$C$42</f>
        <v>-1.3210928667919145E-4</v>
      </c>
    </row>
    <row r="290" spans="2:11">
      <c r="B290" s="99" t="s">
        <v>2616</v>
      </c>
      <c r="C290" s="98" t="s">
        <v>2617</v>
      </c>
      <c r="D290" s="79" t="s">
        <v>534</v>
      </c>
      <c r="E290" s="79" t="s">
        <v>132</v>
      </c>
      <c r="F290" s="86">
        <v>44704</v>
      </c>
      <c r="G290" s="102">
        <v>7601500</v>
      </c>
      <c r="H290" s="78">
        <v>-6.3233600000000001</v>
      </c>
      <c r="I290" s="102">
        <v>-480.67021</v>
      </c>
      <c r="J290" s="103">
        <f t="shared" si="4"/>
        <v>1.1942548940610356E-2</v>
      </c>
      <c r="K290" s="103">
        <f>I290/'סכום נכסי הקרן'!$C$42</f>
        <v>-1.1238294296396441E-4</v>
      </c>
    </row>
    <row r="291" spans="2:11">
      <c r="B291" s="99" t="s">
        <v>2618</v>
      </c>
      <c r="C291" s="98" t="s">
        <v>2619</v>
      </c>
      <c r="D291" s="79" t="s">
        <v>534</v>
      </c>
      <c r="E291" s="79" t="s">
        <v>132</v>
      </c>
      <c r="F291" s="86">
        <v>44700</v>
      </c>
      <c r="G291" s="102">
        <v>6690000</v>
      </c>
      <c r="H291" s="78">
        <v>-4.8948359999999997</v>
      </c>
      <c r="I291" s="102">
        <v>-327.46449999999999</v>
      </c>
      <c r="J291" s="103">
        <f t="shared" si="4"/>
        <v>8.1360582291182554E-3</v>
      </c>
      <c r="K291" s="103">
        <f>I291/'סכום נכסי הקרן'!$C$42</f>
        <v>-7.6562731495723697E-5</v>
      </c>
    </row>
    <row r="292" spans="2:11">
      <c r="B292" s="99" t="s">
        <v>2341</v>
      </c>
      <c r="C292" s="98" t="s">
        <v>2620</v>
      </c>
      <c r="D292" s="79" t="s">
        <v>534</v>
      </c>
      <c r="E292" s="79" t="s">
        <v>132</v>
      </c>
      <c r="F292" s="86">
        <v>44879</v>
      </c>
      <c r="G292" s="102">
        <v>5062500</v>
      </c>
      <c r="H292" s="78">
        <v>-3.4177460000000002</v>
      </c>
      <c r="I292" s="102">
        <v>-173.02338</v>
      </c>
      <c r="J292" s="103">
        <f t="shared" si="4"/>
        <v>4.298872991358926E-3</v>
      </c>
      <c r="K292" s="103">
        <f>I292/'סכום נכסי הקרן'!$C$42</f>
        <v>-4.0453675392057982E-5</v>
      </c>
    </row>
    <row r="293" spans="2:11">
      <c r="B293" s="99" t="s">
        <v>2359</v>
      </c>
      <c r="C293" s="98" t="s">
        <v>2621</v>
      </c>
      <c r="D293" s="79" t="s">
        <v>534</v>
      </c>
      <c r="E293" s="79" t="s">
        <v>132</v>
      </c>
      <c r="F293" s="86">
        <v>44812</v>
      </c>
      <c r="G293" s="102">
        <v>2710400</v>
      </c>
      <c r="H293" s="78">
        <v>-3.5699879999999999</v>
      </c>
      <c r="I293" s="102">
        <v>-96.760960000000011</v>
      </c>
      <c r="J293" s="103">
        <f t="shared" si="4"/>
        <v>2.4040859539442671E-3</v>
      </c>
      <c r="K293" s="103">
        <f>I293/'סכום נכסי הקרן'!$C$42</f>
        <v>-2.2623164952990208E-5</v>
      </c>
    </row>
    <row r="294" spans="2:11">
      <c r="B294" s="99" t="s">
        <v>2622</v>
      </c>
      <c r="C294" s="98" t="s">
        <v>2623</v>
      </c>
      <c r="D294" s="79" t="s">
        <v>534</v>
      </c>
      <c r="E294" s="79" t="s">
        <v>132</v>
      </c>
      <c r="F294" s="86">
        <v>44812</v>
      </c>
      <c r="G294" s="102">
        <v>6102000</v>
      </c>
      <c r="H294" s="78">
        <v>-3.5088849999999998</v>
      </c>
      <c r="I294" s="102">
        <v>-214.11216000000002</v>
      </c>
      <c r="J294" s="103">
        <f t="shared" si="4"/>
        <v>5.3197491676877486E-3</v>
      </c>
      <c r="K294" s="103">
        <f>I294/'סכום נכסי הקרן'!$C$42</f>
        <v>-5.0060424308740133E-5</v>
      </c>
    </row>
    <row r="295" spans="2:11">
      <c r="B295" s="99" t="s">
        <v>2379</v>
      </c>
      <c r="C295" s="98" t="s">
        <v>2624</v>
      </c>
      <c r="D295" s="79" t="s">
        <v>534</v>
      </c>
      <c r="E295" s="79" t="s">
        <v>132</v>
      </c>
      <c r="F295" s="86">
        <v>44824</v>
      </c>
      <c r="G295" s="102">
        <v>2035560</v>
      </c>
      <c r="H295" s="78">
        <v>-3.2428140000000001</v>
      </c>
      <c r="I295" s="102">
        <v>-66.009419999999992</v>
      </c>
      <c r="J295" s="103">
        <f t="shared" si="4"/>
        <v>1.6400449049906879E-3</v>
      </c>
      <c r="K295" s="103">
        <f>I295/'סכום נכסי הקרן'!$C$42</f>
        <v>-1.543331109066312E-5</v>
      </c>
    </row>
    <row r="296" spans="2:11">
      <c r="B296" s="99" t="s">
        <v>2625</v>
      </c>
      <c r="C296" s="98" t="s">
        <v>2626</v>
      </c>
      <c r="D296" s="79" t="s">
        <v>534</v>
      </c>
      <c r="E296" s="79" t="s">
        <v>132</v>
      </c>
      <c r="F296" s="86">
        <v>44902</v>
      </c>
      <c r="G296" s="102">
        <v>1257334</v>
      </c>
      <c r="H296" s="78">
        <v>-2.6506270000000001</v>
      </c>
      <c r="I296" s="102">
        <v>-33.32723</v>
      </c>
      <c r="J296" s="103">
        <f t="shared" si="4"/>
        <v>8.2803566156092277E-4</v>
      </c>
      <c r="K296" s="103">
        <f>I296/'סכום נכסי הקרן'!$C$42</f>
        <v>-7.7920622296042102E-6</v>
      </c>
    </row>
    <row r="297" spans="2:11">
      <c r="B297" s="99" t="s">
        <v>2627</v>
      </c>
      <c r="C297" s="98" t="s">
        <v>2628</v>
      </c>
      <c r="D297" s="79" t="s">
        <v>534</v>
      </c>
      <c r="E297" s="79" t="s">
        <v>132</v>
      </c>
      <c r="F297" s="86">
        <v>44693</v>
      </c>
      <c r="G297" s="102">
        <v>8939370</v>
      </c>
      <c r="H297" s="78">
        <v>-3.4232260000000001</v>
      </c>
      <c r="I297" s="102">
        <v>-306.01481999999999</v>
      </c>
      <c r="J297" s="103">
        <f t="shared" si="4"/>
        <v>7.6031276504571997E-3</v>
      </c>
      <c r="K297" s="103">
        <f>I297/'סכום נכסי הקרן'!$C$42</f>
        <v>-7.1547696001771852E-5</v>
      </c>
    </row>
    <row r="298" spans="2:11">
      <c r="B298" s="99" t="s">
        <v>2629</v>
      </c>
      <c r="C298" s="98" t="s">
        <v>2630</v>
      </c>
      <c r="D298" s="79" t="s">
        <v>534</v>
      </c>
      <c r="E298" s="79" t="s">
        <v>132</v>
      </c>
      <c r="F298" s="86">
        <v>44819</v>
      </c>
      <c r="G298" s="102">
        <v>10212600</v>
      </c>
      <c r="H298" s="78">
        <v>-3.083548</v>
      </c>
      <c r="I298" s="102">
        <v>-314.91045000000003</v>
      </c>
      <c r="J298" s="103">
        <f t="shared" si="4"/>
        <v>7.8241450849109856E-3</v>
      </c>
      <c r="K298" s="103">
        <f>I298/'סכום נכסי הקרן'!$C$42</f>
        <v>-7.362753589640259E-5</v>
      </c>
    </row>
    <row r="299" spans="2:11">
      <c r="B299" s="99" t="s">
        <v>2478</v>
      </c>
      <c r="C299" s="98" t="s">
        <v>2631</v>
      </c>
      <c r="D299" s="79" t="s">
        <v>534</v>
      </c>
      <c r="E299" s="79" t="s">
        <v>132</v>
      </c>
      <c r="F299" s="86">
        <v>44825</v>
      </c>
      <c r="G299" s="102">
        <v>4100400</v>
      </c>
      <c r="H299" s="78">
        <v>-2.4071799999999999</v>
      </c>
      <c r="I299" s="102">
        <v>-98.703999999999994</v>
      </c>
      <c r="J299" s="103">
        <f t="shared" si="4"/>
        <v>2.4523619856408503E-3</v>
      </c>
      <c r="K299" s="103">
        <f>I299/'סכום נכסי הקרן'!$C$42</f>
        <v>-2.3077456791664169E-5</v>
      </c>
    </row>
    <row r="300" spans="2:11">
      <c r="B300" s="99" t="s">
        <v>2632</v>
      </c>
      <c r="C300" s="98" t="s">
        <v>2633</v>
      </c>
      <c r="D300" s="79" t="s">
        <v>534</v>
      </c>
      <c r="E300" s="79" t="s">
        <v>132</v>
      </c>
      <c r="F300" s="86">
        <v>44887</v>
      </c>
      <c r="G300" s="102">
        <v>5344383</v>
      </c>
      <c r="H300" s="78">
        <v>-1.9515880000000001</v>
      </c>
      <c r="I300" s="102">
        <v>-104.30033999999999</v>
      </c>
      <c r="J300" s="103">
        <f t="shared" si="4"/>
        <v>2.5914065175212334E-3</v>
      </c>
      <c r="K300" s="103">
        <f>I300/'סכום נכסי הקרן'!$C$42</f>
        <v>-2.4385907255084716E-5</v>
      </c>
    </row>
    <row r="301" spans="2:11">
      <c r="B301" s="99" t="s">
        <v>2634</v>
      </c>
      <c r="C301" s="98" t="s">
        <v>2635</v>
      </c>
      <c r="D301" s="79" t="s">
        <v>534</v>
      </c>
      <c r="E301" s="79" t="s">
        <v>132</v>
      </c>
      <c r="F301" s="86">
        <v>44873</v>
      </c>
      <c r="G301" s="102">
        <v>6014840</v>
      </c>
      <c r="H301" s="78">
        <v>-0.34801700000000002</v>
      </c>
      <c r="I301" s="102">
        <v>-20.932659999999998</v>
      </c>
      <c r="J301" s="103">
        <f t="shared" si="4"/>
        <v>5.2008489668447892E-4</v>
      </c>
      <c r="K301" s="103">
        <f>I301/'סכום נכסי הקרן'!$C$42</f>
        <v>-4.8941538000952029E-6</v>
      </c>
    </row>
    <row r="302" spans="2:11">
      <c r="B302" s="99" t="s">
        <v>2636</v>
      </c>
      <c r="C302" s="98" t="s">
        <v>2637</v>
      </c>
      <c r="D302" s="79" t="s">
        <v>534</v>
      </c>
      <c r="E302" s="79" t="s">
        <v>132</v>
      </c>
      <c r="F302" s="86">
        <v>44872</v>
      </c>
      <c r="G302" s="102">
        <v>1400120</v>
      </c>
      <c r="H302" s="78">
        <v>-0.253411</v>
      </c>
      <c r="I302" s="102">
        <v>-3.54806</v>
      </c>
      <c r="J302" s="103">
        <f t="shared" si="4"/>
        <v>8.815374723185359E-5</v>
      </c>
      <c r="K302" s="103">
        <f>I302/'סכום נכסי הקרן'!$C$42</f>
        <v>-8.2955302058915526E-7</v>
      </c>
    </row>
    <row r="303" spans="2:11">
      <c r="B303" s="99" t="s">
        <v>2638</v>
      </c>
      <c r="C303" s="98" t="s">
        <v>2639</v>
      </c>
      <c r="D303" s="79" t="s">
        <v>534</v>
      </c>
      <c r="E303" s="79" t="s">
        <v>132</v>
      </c>
      <c r="F303" s="86">
        <v>44874</v>
      </c>
      <c r="G303" s="102">
        <v>9478350</v>
      </c>
      <c r="H303" s="78">
        <v>3.7881999999999999E-2</v>
      </c>
      <c r="I303" s="102">
        <v>3.5905900000000002</v>
      </c>
      <c r="J303" s="103">
        <f t="shared" si="4"/>
        <v>-8.921043141131243E-5</v>
      </c>
      <c r="K303" s="103">
        <f>I303/'סכום נכסי הקרן'!$C$42</f>
        <v>8.3949673348173789E-7</v>
      </c>
    </row>
    <row r="304" spans="2:11">
      <c r="B304" s="99" t="s">
        <v>2640</v>
      </c>
      <c r="C304" s="98" t="s">
        <v>2641</v>
      </c>
      <c r="D304" s="79" t="s">
        <v>534</v>
      </c>
      <c r="E304" s="79" t="s">
        <v>132</v>
      </c>
      <c r="F304" s="86">
        <v>44902</v>
      </c>
      <c r="G304" s="102">
        <v>4398750</v>
      </c>
      <c r="H304" s="78">
        <v>2.4232330000000002</v>
      </c>
      <c r="I304" s="102">
        <v>106.59197999999999</v>
      </c>
      <c r="J304" s="103">
        <f t="shared" si="4"/>
        <v>-2.6483437320289939E-3</v>
      </c>
      <c r="K304" s="103">
        <f>I304/'סכום נכסי הקרן'!$C$42</f>
        <v>2.4921703403995089E-5</v>
      </c>
    </row>
    <row r="305" spans="2:11">
      <c r="B305" s="99" t="s">
        <v>2642</v>
      </c>
      <c r="C305" s="98" t="s">
        <v>2643</v>
      </c>
      <c r="D305" s="79" t="s">
        <v>534</v>
      </c>
      <c r="E305" s="79" t="s">
        <v>132</v>
      </c>
      <c r="F305" s="86">
        <v>44825</v>
      </c>
      <c r="G305" s="102">
        <v>7038000</v>
      </c>
      <c r="H305" s="78">
        <v>2.3293590000000002</v>
      </c>
      <c r="I305" s="102">
        <v>163.94029999999998</v>
      </c>
      <c r="J305" s="103">
        <f t="shared" si="4"/>
        <v>-4.073198245608655E-3</v>
      </c>
      <c r="K305" s="103">
        <f>I305/'סכום נכסי הקרן'!$C$42</f>
        <v>3.8330008810812744E-5</v>
      </c>
    </row>
    <row r="306" spans="2:11">
      <c r="B306" s="99" t="s">
        <v>2644</v>
      </c>
      <c r="C306" s="98" t="s">
        <v>2645</v>
      </c>
      <c r="D306" s="79" t="s">
        <v>534</v>
      </c>
      <c r="E306" s="79" t="s">
        <v>132</v>
      </c>
      <c r="F306" s="86">
        <v>44887</v>
      </c>
      <c r="G306" s="102">
        <v>6334200</v>
      </c>
      <c r="H306" s="78">
        <v>2.0309789999999999</v>
      </c>
      <c r="I306" s="102">
        <v>128.64627000000002</v>
      </c>
      <c r="J306" s="103">
        <f t="shared" si="4"/>
        <v>-3.1962962204418162E-3</v>
      </c>
      <c r="K306" s="103">
        <f>I306/'סכום נכסי הקרן'!$C$42</f>
        <v>3.0078099543420357E-5</v>
      </c>
    </row>
    <row r="307" spans="2:11">
      <c r="B307" s="99" t="s">
        <v>2646</v>
      </c>
      <c r="C307" s="98" t="s">
        <v>2647</v>
      </c>
      <c r="D307" s="79" t="s">
        <v>534</v>
      </c>
      <c r="E307" s="79" t="s">
        <v>132</v>
      </c>
      <c r="F307" s="86">
        <v>44916</v>
      </c>
      <c r="G307" s="102">
        <v>10627380</v>
      </c>
      <c r="H307" s="78">
        <v>1.2296149999999999</v>
      </c>
      <c r="I307" s="102">
        <v>130.67585</v>
      </c>
      <c r="J307" s="103">
        <f t="shared" si="4"/>
        <v>-3.2467223920135549E-3</v>
      </c>
      <c r="K307" s="103">
        <f>I307/'סכום נכסי הקרן'!$C$42</f>
        <v>3.0552624838800744E-5</v>
      </c>
    </row>
    <row r="308" spans="2:11">
      <c r="B308" s="99" t="s">
        <v>2648</v>
      </c>
      <c r="C308" s="98" t="s">
        <v>2649</v>
      </c>
      <c r="D308" s="79" t="s">
        <v>534</v>
      </c>
      <c r="E308" s="79" t="s">
        <v>132</v>
      </c>
      <c r="F308" s="86">
        <v>44846</v>
      </c>
      <c r="G308" s="102">
        <v>7038000</v>
      </c>
      <c r="H308" s="78">
        <v>-0.65498199999999995</v>
      </c>
      <c r="I308" s="102">
        <v>-46.0976</v>
      </c>
      <c r="J308" s="103">
        <f t="shared" si="4"/>
        <v>1.1453234100875108E-3</v>
      </c>
      <c r="K308" s="103">
        <f>I308/'סכום נכסי הקרן'!$C$42</f>
        <v>-1.0777834456551086E-5</v>
      </c>
    </row>
    <row r="309" spans="2:11">
      <c r="B309" s="99" t="s">
        <v>2650</v>
      </c>
      <c r="C309" s="98" t="s">
        <v>2651</v>
      </c>
      <c r="D309" s="79" t="s">
        <v>534</v>
      </c>
      <c r="E309" s="79" t="s">
        <v>132</v>
      </c>
      <c r="F309" s="86">
        <v>44847</v>
      </c>
      <c r="G309" s="102">
        <v>3519000</v>
      </c>
      <c r="H309" s="78">
        <v>-0.89883100000000005</v>
      </c>
      <c r="I309" s="102">
        <v>-31.629849999999998</v>
      </c>
      <c r="J309" s="103">
        <f t="shared" si="4"/>
        <v>7.8586320464745353E-4</v>
      </c>
      <c r="K309" s="103">
        <f>I309/'סכום נכסי הקרן'!$C$42</f>
        <v>-7.3952068477652264E-6</v>
      </c>
    </row>
    <row r="310" spans="2:11">
      <c r="B310" s="71"/>
      <c r="C310" s="98"/>
      <c r="D310" s="98"/>
      <c r="E310" s="98"/>
      <c r="F310" s="98"/>
      <c r="G310" s="102"/>
      <c r="H310" s="78"/>
      <c r="I310" s="98"/>
      <c r="J310" s="103"/>
      <c r="K310" s="98"/>
    </row>
    <row r="311" spans="2:11">
      <c r="B311" s="82" t="s">
        <v>195</v>
      </c>
      <c r="C311" s="70"/>
      <c r="D311" s="70"/>
      <c r="E311" s="70"/>
      <c r="F311" s="70"/>
      <c r="G311" s="100"/>
      <c r="H311" s="77"/>
      <c r="I311" s="100">
        <v>-2339.4315337860012</v>
      </c>
      <c r="J311" s="101">
        <f t="shared" si="4"/>
        <v>5.8124624751441263E-2</v>
      </c>
      <c r="K311" s="101">
        <f>I311/'סכום נכסי הקרן'!$C$42</f>
        <v>-5.4697003300781201E-4</v>
      </c>
    </row>
    <row r="312" spans="2:11">
      <c r="B312" s="99" t="s">
        <v>2652</v>
      </c>
      <c r="C312" s="98" t="s">
        <v>2653</v>
      </c>
      <c r="D312" s="79" t="s">
        <v>534</v>
      </c>
      <c r="E312" s="79" t="s">
        <v>136</v>
      </c>
      <c r="F312" s="86">
        <v>44917</v>
      </c>
      <c r="G312" s="102">
        <v>1574442.6330240003</v>
      </c>
      <c r="H312" s="78">
        <v>0.88697400000000004</v>
      </c>
      <c r="I312" s="102">
        <v>13.964901565</v>
      </c>
      <c r="J312" s="103">
        <f t="shared" si="4"/>
        <v>-3.4696662476923346E-4</v>
      </c>
      <c r="K312" s="103">
        <f>I312/'סכום נכסי הקרן'!$C$42</f>
        <v>3.2650592930998829E-6</v>
      </c>
    </row>
    <row r="313" spans="2:11">
      <c r="B313" s="99" t="s">
        <v>2654</v>
      </c>
      <c r="C313" s="98" t="s">
        <v>2655</v>
      </c>
      <c r="D313" s="79" t="s">
        <v>534</v>
      </c>
      <c r="E313" s="79" t="s">
        <v>136</v>
      </c>
      <c r="F313" s="86">
        <v>44922</v>
      </c>
      <c r="G313" s="102">
        <v>1020593.075792</v>
      </c>
      <c r="H313" s="78">
        <v>0.80015099999999995</v>
      </c>
      <c r="I313" s="102">
        <v>8.1662837649999993</v>
      </c>
      <c r="J313" s="103">
        <f t="shared" si="4"/>
        <v>-2.0289637572177459E-4</v>
      </c>
      <c r="K313" s="103">
        <f>I313/'סכום נכסי הקרן'!$C$42</f>
        <v>1.9093153340822672E-6</v>
      </c>
    </row>
    <row r="314" spans="2:11">
      <c r="B314" s="99" t="s">
        <v>2656</v>
      </c>
      <c r="C314" s="98" t="s">
        <v>2657</v>
      </c>
      <c r="D314" s="79" t="s">
        <v>534</v>
      </c>
      <c r="E314" s="79" t="s">
        <v>136</v>
      </c>
      <c r="F314" s="86">
        <v>44889</v>
      </c>
      <c r="G314" s="102">
        <v>2089246.0129569999</v>
      </c>
      <c r="H314" s="78">
        <v>0.62356100000000003</v>
      </c>
      <c r="I314" s="102">
        <v>13.027716613000001</v>
      </c>
      <c r="J314" s="103">
        <f t="shared" si="4"/>
        <v>-3.2368168444463219E-4</v>
      </c>
      <c r="K314" s="103">
        <f>I314/'סכום נכסי הקרן'!$C$42</f>
        <v>3.0459410685539899E-6</v>
      </c>
    </row>
    <row r="315" spans="2:11">
      <c r="B315" s="99" t="s">
        <v>2658</v>
      </c>
      <c r="C315" s="98" t="s">
        <v>2659</v>
      </c>
      <c r="D315" s="79" t="s">
        <v>534</v>
      </c>
      <c r="E315" s="79" t="s">
        <v>136</v>
      </c>
      <c r="F315" s="86">
        <v>44910</v>
      </c>
      <c r="G315" s="102">
        <v>787221.31651200016</v>
      </c>
      <c r="H315" s="78">
        <v>0.31452799999999997</v>
      </c>
      <c r="I315" s="102">
        <v>2.476030948</v>
      </c>
      <c r="J315" s="103">
        <f t="shared" si="4"/>
        <v>-6.1518521763509869E-5</v>
      </c>
      <c r="K315" s="103">
        <f>I315/'סכום נכסי הקרן'!$C$42</f>
        <v>5.7890761486153835E-7</v>
      </c>
    </row>
    <row r="316" spans="2:11">
      <c r="B316" s="99" t="s">
        <v>2660</v>
      </c>
      <c r="C316" s="98" t="s">
        <v>2661</v>
      </c>
      <c r="D316" s="79" t="s">
        <v>534</v>
      </c>
      <c r="E316" s="79" t="s">
        <v>136</v>
      </c>
      <c r="F316" s="86">
        <v>44909</v>
      </c>
      <c r="G316" s="102">
        <v>787221.31651200016</v>
      </c>
      <c r="H316" s="78">
        <v>-1.170301</v>
      </c>
      <c r="I316" s="102">
        <v>-9.21285752</v>
      </c>
      <c r="J316" s="103">
        <f t="shared" si="4"/>
        <v>2.2889914857729618E-4</v>
      </c>
      <c r="K316" s="103">
        <f>I316/'סכום נכסי הקרן'!$C$42</f>
        <v>-2.1540091723289667E-6</v>
      </c>
    </row>
    <row r="317" spans="2:11">
      <c r="B317" s="99" t="s">
        <v>2662</v>
      </c>
      <c r="C317" s="98" t="s">
        <v>2663</v>
      </c>
      <c r="D317" s="79" t="s">
        <v>534</v>
      </c>
      <c r="E317" s="79" t="s">
        <v>132</v>
      </c>
      <c r="F317" s="86">
        <v>44753</v>
      </c>
      <c r="G317" s="102">
        <v>1440994.8628430001</v>
      </c>
      <c r="H317" s="78">
        <v>-4.2522460000000004</v>
      </c>
      <c r="I317" s="102">
        <v>-61.274650944000001</v>
      </c>
      <c r="J317" s="103">
        <f t="shared" si="4"/>
        <v>1.5224066365950503E-3</v>
      </c>
      <c r="K317" s="103">
        <f>I317/'סכום נכסי הקרן'!$C$42</f>
        <v>-1.4326299943107313E-5</v>
      </c>
    </row>
    <row r="318" spans="2:11">
      <c r="B318" s="99" t="s">
        <v>2664</v>
      </c>
      <c r="C318" s="98" t="s">
        <v>2665</v>
      </c>
      <c r="D318" s="79" t="s">
        <v>534</v>
      </c>
      <c r="E318" s="79" t="s">
        <v>132</v>
      </c>
      <c r="F318" s="86">
        <v>44889</v>
      </c>
      <c r="G318" s="102">
        <v>1051412.039752</v>
      </c>
      <c r="H318" s="78">
        <v>-1.634639</v>
      </c>
      <c r="I318" s="102">
        <v>-17.186793025</v>
      </c>
      <c r="J318" s="103">
        <f t="shared" si="4"/>
        <v>4.2701651270047133E-4</v>
      </c>
      <c r="K318" s="103">
        <f>I318/'סכום נכסי הקרן'!$C$42</f>
        <v>-4.0183525837019031E-6</v>
      </c>
    </row>
    <row r="319" spans="2:11">
      <c r="B319" s="99" t="s">
        <v>2666</v>
      </c>
      <c r="C319" s="98" t="s">
        <v>2667</v>
      </c>
      <c r="D319" s="79" t="s">
        <v>534</v>
      </c>
      <c r="E319" s="79" t="s">
        <v>132</v>
      </c>
      <c r="F319" s="86">
        <v>44907</v>
      </c>
      <c r="G319" s="102">
        <v>427403.26819199999</v>
      </c>
      <c r="H319" s="78">
        <v>0.81554499999999996</v>
      </c>
      <c r="I319" s="102">
        <v>3.4856647540000001</v>
      </c>
      <c r="J319" s="103">
        <f t="shared" si="4"/>
        <v>-8.6603498717354588E-5</v>
      </c>
      <c r="K319" s="103">
        <f>I319/'סכום נכסי הקרן'!$C$42</f>
        <v>8.1496472028146498E-7</v>
      </c>
    </row>
    <row r="320" spans="2:11">
      <c r="B320" s="99" t="s">
        <v>2668</v>
      </c>
      <c r="C320" s="98" t="s">
        <v>2669</v>
      </c>
      <c r="D320" s="79" t="s">
        <v>534</v>
      </c>
      <c r="E320" s="79" t="s">
        <v>132</v>
      </c>
      <c r="F320" s="86">
        <v>44852</v>
      </c>
      <c r="G320" s="102">
        <v>1987296.9761119999</v>
      </c>
      <c r="H320" s="78">
        <v>1.2457130000000001</v>
      </c>
      <c r="I320" s="102">
        <v>24.756011574999999</v>
      </c>
      <c r="J320" s="103">
        <f t="shared" si="4"/>
        <v>-6.1507843352462789E-4</v>
      </c>
      <c r="K320" s="103">
        <f>I320/'סכום נכסי הקרן'!$C$42</f>
        <v>5.7880712783271249E-6</v>
      </c>
    </row>
    <row r="321" spans="2:11">
      <c r="B321" s="99" t="s">
        <v>2670</v>
      </c>
      <c r="C321" s="98" t="s">
        <v>2671</v>
      </c>
      <c r="D321" s="79" t="s">
        <v>534</v>
      </c>
      <c r="E321" s="79" t="s">
        <v>132</v>
      </c>
      <c r="F321" s="86">
        <v>44858</v>
      </c>
      <c r="G321" s="102">
        <v>1090006.5548700001</v>
      </c>
      <c r="H321" s="78">
        <v>1.2529110000000001</v>
      </c>
      <c r="I321" s="102">
        <v>13.656807279000001</v>
      </c>
      <c r="J321" s="103">
        <f t="shared" si="4"/>
        <v>-3.3931183149865115E-4</v>
      </c>
      <c r="K321" s="103">
        <f>I321/'סכום נכסי הקרן'!$C$42</f>
        <v>3.193025408222638E-6</v>
      </c>
    </row>
    <row r="322" spans="2:11">
      <c r="B322" s="99" t="s">
        <v>2672</v>
      </c>
      <c r="C322" s="98" t="s">
        <v>2673</v>
      </c>
      <c r="D322" s="79" t="s">
        <v>534</v>
      </c>
      <c r="E322" s="79" t="s">
        <v>134</v>
      </c>
      <c r="F322" s="86">
        <v>44867</v>
      </c>
      <c r="G322" s="102">
        <v>671887.63669499988</v>
      </c>
      <c r="H322" s="78">
        <v>6.608975</v>
      </c>
      <c r="I322" s="102">
        <v>44.404885460999999</v>
      </c>
      <c r="J322" s="103">
        <f t="shared" si="4"/>
        <v>-1.1032668694408788E-3</v>
      </c>
      <c r="K322" s="103">
        <f>I322/'סכום נכסי הקרן'!$C$42</f>
        <v>1.0382069881312044E-5</v>
      </c>
    </row>
    <row r="323" spans="2:11">
      <c r="B323" s="99" t="s">
        <v>2674</v>
      </c>
      <c r="C323" s="98" t="s">
        <v>2675</v>
      </c>
      <c r="D323" s="79" t="s">
        <v>534</v>
      </c>
      <c r="E323" s="79" t="s">
        <v>134</v>
      </c>
      <c r="F323" s="86">
        <v>44788</v>
      </c>
      <c r="G323" s="102">
        <v>977291.10791999998</v>
      </c>
      <c r="H323" s="78">
        <v>3.158423</v>
      </c>
      <c r="I323" s="102">
        <v>30.866990660999999</v>
      </c>
      <c r="J323" s="103">
        <f t="shared" si="4"/>
        <v>-7.6690949209928219E-4</v>
      </c>
      <c r="K323" s="103">
        <f>I323/'סכום נכסי הקרן'!$C$42</f>
        <v>7.2168467667767162E-6</v>
      </c>
    </row>
    <row r="324" spans="2:11">
      <c r="B324" s="99" t="s">
        <v>2676</v>
      </c>
      <c r="C324" s="98" t="s">
        <v>2677</v>
      </c>
      <c r="D324" s="79" t="s">
        <v>534</v>
      </c>
      <c r="E324" s="79" t="s">
        <v>134</v>
      </c>
      <c r="F324" s="86">
        <v>44896</v>
      </c>
      <c r="G324" s="102">
        <v>926622.00503999996</v>
      </c>
      <c r="H324" s="78">
        <v>1.851761</v>
      </c>
      <c r="I324" s="102">
        <v>17.158828281999998</v>
      </c>
      <c r="J324" s="103">
        <f t="shared" si="4"/>
        <v>-4.2632171134823207E-4</v>
      </c>
      <c r="K324" s="103">
        <f>I324/'סכום נכסי הקרן'!$C$42</f>
        <v>4.0118142960107002E-6</v>
      </c>
    </row>
    <row r="325" spans="2:11">
      <c r="B325" s="99" t="s">
        <v>2678</v>
      </c>
      <c r="C325" s="98" t="s">
        <v>2679</v>
      </c>
      <c r="D325" s="79" t="s">
        <v>534</v>
      </c>
      <c r="E325" s="79" t="s">
        <v>134</v>
      </c>
      <c r="F325" s="86">
        <v>44922</v>
      </c>
      <c r="G325" s="102">
        <v>926622.00503999996</v>
      </c>
      <c r="H325" s="78">
        <v>3.882E-2</v>
      </c>
      <c r="I325" s="102">
        <v>0.35971484299999995</v>
      </c>
      <c r="J325" s="103">
        <f t="shared" si="4"/>
        <v>-8.9373379664853158E-6</v>
      </c>
      <c r="K325" s="103">
        <f>I325/'סכום נכסי הקרן'!$C$42</f>
        <v>8.4103012508639565E-8</v>
      </c>
    </row>
    <row r="326" spans="2:11">
      <c r="B326" s="99" t="s">
        <v>2680</v>
      </c>
      <c r="C326" s="98" t="s">
        <v>2681</v>
      </c>
      <c r="D326" s="79" t="s">
        <v>534</v>
      </c>
      <c r="E326" s="79" t="s">
        <v>134</v>
      </c>
      <c r="F326" s="86">
        <v>44910</v>
      </c>
      <c r="G326" s="102">
        <v>3088740.0167999999</v>
      </c>
      <c r="H326" s="78">
        <v>-0.66090300000000002</v>
      </c>
      <c r="I326" s="102">
        <v>-20.413569187</v>
      </c>
      <c r="J326" s="103">
        <f t="shared" si="4"/>
        <v>5.071877640769189E-4</v>
      </c>
      <c r="K326" s="103">
        <f>I326/'סכום נכסי הקרן'!$C$42</f>
        <v>-4.772787940474951E-6</v>
      </c>
    </row>
    <row r="327" spans="2:11">
      <c r="B327" s="99" t="s">
        <v>2682</v>
      </c>
      <c r="C327" s="98" t="s">
        <v>2683</v>
      </c>
      <c r="D327" s="79" t="s">
        <v>534</v>
      </c>
      <c r="E327" s="79" t="s">
        <v>135</v>
      </c>
      <c r="F327" s="86">
        <v>44896</v>
      </c>
      <c r="G327" s="102">
        <v>2092541.1183360002</v>
      </c>
      <c r="H327" s="78">
        <v>-1.2577590000000001</v>
      </c>
      <c r="I327" s="102">
        <v>-26.319131132999999</v>
      </c>
      <c r="J327" s="103">
        <f t="shared" si="4"/>
        <v>6.5391510663869552E-4</v>
      </c>
      <c r="K327" s="103">
        <f>I327/'סכום נכסי הקרן'!$C$42</f>
        <v>-6.1535359409542749E-6</v>
      </c>
    </row>
    <row r="328" spans="2:11">
      <c r="B328" s="99" t="s">
        <v>2684</v>
      </c>
      <c r="C328" s="98" t="s">
        <v>2484</v>
      </c>
      <c r="D328" s="79" t="s">
        <v>534</v>
      </c>
      <c r="E328" s="79" t="s">
        <v>135</v>
      </c>
      <c r="F328" s="86">
        <v>44732</v>
      </c>
      <c r="G328" s="102">
        <v>1034514.58806</v>
      </c>
      <c r="H328" s="78">
        <v>-1.930402</v>
      </c>
      <c r="I328" s="102">
        <v>-19.970288877999998</v>
      </c>
      <c r="J328" s="103">
        <f t="shared" si="4"/>
        <v>4.961741903739815E-4</v>
      </c>
      <c r="K328" s="103">
        <f>I328/'סכום נכסי הקרן'!$C$42</f>
        <v>-4.6691469312195704E-6</v>
      </c>
    </row>
    <row r="329" spans="2:11">
      <c r="B329" s="99" t="s">
        <v>2685</v>
      </c>
      <c r="C329" s="98" t="s">
        <v>2686</v>
      </c>
      <c r="D329" s="79" t="s">
        <v>534</v>
      </c>
      <c r="E329" s="79" t="s">
        <v>132</v>
      </c>
      <c r="F329" s="86">
        <v>44917</v>
      </c>
      <c r="G329" s="102">
        <v>5706885.4315199992</v>
      </c>
      <c r="H329" s="78">
        <v>-1.7715000000000002E-2</v>
      </c>
      <c r="I329" s="102">
        <v>-1.0109534140000001</v>
      </c>
      <c r="J329" s="103">
        <f t="shared" si="4"/>
        <v>2.5117763431547221E-5</v>
      </c>
      <c r="K329" s="103">
        <f>I329/'סכום נכסי הקרן'!$C$42</f>
        <v>-2.3636563594150572E-7</v>
      </c>
    </row>
    <row r="330" spans="2:11">
      <c r="B330" s="99" t="s">
        <v>2687</v>
      </c>
      <c r="C330" s="98" t="s">
        <v>2688</v>
      </c>
      <c r="D330" s="79" t="s">
        <v>534</v>
      </c>
      <c r="E330" s="79" t="s">
        <v>132</v>
      </c>
      <c r="F330" s="86">
        <v>44917</v>
      </c>
      <c r="G330" s="102">
        <v>4082618.0394720002</v>
      </c>
      <c r="H330" s="78">
        <v>3.7190000000000001E-2</v>
      </c>
      <c r="I330" s="102">
        <v>1.5183208939999999</v>
      </c>
      <c r="J330" s="103">
        <f t="shared" si="4"/>
        <v>-3.7723622573044974E-5</v>
      </c>
      <c r="K330" s="103">
        <f>I330/'סכום נכסי הקרן'!$C$42</f>
        <v>3.549905254819046E-7</v>
      </c>
    </row>
    <row r="331" spans="2:11">
      <c r="B331" s="99" t="s">
        <v>2689</v>
      </c>
      <c r="C331" s="98" t="s">
        <v>2690</v>
      </c>
      <c r="D331" s="79" t="s">
        <v>534</v>
      </c>
      <c r="E331" s="79" t="s">
        <v>132</v>
      </c>
      <c r="F331" s="86">
        <v>44922</v>
      </c>
      <c r="G331" s="102">
        <v>3072938.3092800002</v>
      </c>
      <c r="H331" s="78">
        <v>0.61936400000000003</v>
      </c>
      <c r="I331" s="102">
        <v>19.032663892000002</v>
      </c>
      <c r="J331" s="103">
        <f t="shared" si="4"/>
        <v>-4.7287831713223419E-4</v>
      </c>
      <c r="K331" s="103">
        <f>I331/'סכום נכסי הקרן'!$C$42</f>
        <v>4.4499258246666488E-6</v>
      </c>
    </row>
    <row r="332" spans="2:11">
      <c r="B332" s="99" t="s">
        <v>2691</v>
      </c>
      <c r="C332" s="98" t="s">
        <v>2692</v>
      </c>
      <c r="D332" s="79" t="s">
        <v>534</v>
      </c>
      <c r="E332" s="79" t="s">
        <v>132</v>
      </c>
      <c r="F332" s="86">
        <v>44917</v>
      </c>
      <c r="G332" s="102">
        <v>3072894.4101610007</v>
      </c>
      <c r="H332" s="78">
        <v>0.29716500000000001</v>
      </c>
      <c r="I332" s="102">
        <v>9.1315745239999995</v>
      </c>
      <c r="J332" s="103">
        <f t="shared" ref="J332:J395" si="5">IFERROR(I332/$I$11,0)</f>
        <v>-2.2687962222102493E-4</v>
      </c>
      <c r="K332" s="103">
        <f>I332/'סכום נכסי הקרן'!$C$42</f>
        <v>2.1350048277422526E-6</v>
      </c>
    </row>
    <row r="333" spans="2:11">
      <c r="B333" s="99" t="s">
        <v>2693</v>
      </c>
      <c r="C333" s="98" t="s">
        <v>2694</v>
      </c>
      <c r="D333" s="79" t="s">
        <v>534</v>
      </c>
      <c r="E333" s="79" t="s">
        <v>132</v>
      </c>
      <c r="F333" s="86">
        <v>44922</v>
      </c>
      <c r="G333" s="102">
        <v>2579951.2062340002</v>
      </c>
      <c r="H333" s="78">
        <v>0.94197399999999998</v>
      </c>
      <c r="I333" s="102">
        <v>24.302475574999999</v>
      </c>
      <c r="J333" s="103">
        <f t="shared" si="5"/>
        <v>-6.0381005082970566E-4</v>
      </c>
      <c r="K333" s="103">
        <f>I333/'סכום נכסי הקרן'!$C$42</f>
        <v>5.6820324405549556E-6</v>
      </c>
    </row>
    <row r="334" spans="2:11">
      <c r="B334" s="99" t="s">
        <v>2695</v>
      </c>
      <c r="C334" s="98" t="s">
        <v>2696</v>
      </c>
      <c r="D334" s="79" t="s">
        <v>534</v>
      </c>
      <c r="E334" s="79" t="s">
        <v>132</v>
      </c>
      <c r="F334" s="86">
        <v>44909</v>
      </c>
      <c r="G334" s="102">
        <v>2194955.9352000002</v>
      </c>
      <c r="H334" s="78">
        <v>1.9069119999999999</v>
      </c>
      <c r="I334" s="102">
        <v>41.855872658000003</v>
      </c>
      <c r="J334" s="103">
        <f t="shared" si="5"/>
        <v>-1.0399350683083105E-3</v>
      </c>
      <c r="K334" s="103">
        <f>I334/'סכום נכסי הקרן'!$C$42</f>
        <v>9.7860987674500808E-6</v>
      </c>
    </row>
    <row r="335" spans="2:11">
      <c r="B335" s="99" t="s">
        <v>2697</v>
      </c>
      <c r="C335" s="98" t="s">
        <v>2698</v>
      </c>
      <c r="D335" s="79" t="s">
        <v>534</v>
      </c>
      <c r="E335" s="79" t="s">
        <v>132</v>
      </c>
      <c r="F335" s="86">
        <v>44910</v>
      </c>
      <c r="G335" s="102">
        <v>2529028.2285369998</v>
      </c>
      <c r="H335" s="78">
        <v>3.2096640000000001</v>
      </c>
      <c r="I335" s="102">
        <v>81.173299106000002</v>
      </c>
      <c r="J335" s="103">
        <f t="shared" si="5"/>
        <v>-2.0168008690287006E-3</v>
      </c>
      <c r="K335" s="103">
        <f>I335/'סכום נכסי הקרן'!$C$42</f>
        <v>1.8978696939896528E-5</v>
      </c>
    </row>
    <row r="336" spans="2:11">
      <c r="B336" s="99" t="s">
        <v>2699</v>
      </c>
      <c r="C336" s="98" t="s">
        <v>2700</v>
      </c>
      <c r="D336" s="79" t="s">
        <v>534</v>
      </c>
      <c r="E336" s="79" t="s">
        <v>136</v>
      </c>
      <c r="F336" s="86">
        <v>44860</v>
      </c>
      <c r="G336" s="102">
        <v>130612.911096</v>
      </c>
      <c r="H336" s="78">
        <v>-4.8083340000000003</v>
      </c>
      <c r="I336" s="102">
        <v>-6.2803050359999997</v>
      </c>
      <c r="J336" s="103">
        <f t="shared" si="5"/>
        <v>1.5603806662865935E-4</v>
      </c>
      <c r="K336" s="103">
        <f>I336/'סכום נכסי הקרן'!$C$42</f>
        <v>-1.4683646874165271E-6</v>
      </c>
    </row>
    <row r="337" spans="2:11">
      <c r="B337" s="99" t="s">
        <v>2701</v>
      </c>
      <c r="C337" s="98" t="s">
        <v>2702</v>
      </c>
      <c r="D337" s="79" t="s">
        <v>534</v>
      </c>
      <c r="E337" s="79" t="s">
        <v>136</v>
      </c>
      <c r="F337" s="86">
        <v>44763</v>
      </c>
      <c r="G337" s="102">
        <v>9366742.1028540004</v>
      </c>
      <c r="H337" s="78">
        <v>0.96040099999999995</v>
      </c>
      <c r="I337" s="102">
        <v>89.958246220999996</v>
      </c>
      <c r="J337" s="103">
        <f t="shared" si="5"/>
        <v>-2.2350683186831343E-3</v>
      </c>
      <c r="K337" s="103">
        <f>I337/'סכום נכסי הקרן'!$C$42</f>
        <v>2.1032658658403045E-5</v>
      </c>
    </row>
    <row r="338" spans="2:11">
      <c r="B338" s="99" t="s">
        <v>2703</v>
      </c>
      <c r="C338" s="98" t="s">
        <v>2704</v>
      </c>
      <c r="D338" s="79" t="s">
        <v>534</v>
      </c>
      <c r="E338" s="79" t="s">
        <v>132</v>
      </c>
      <c r="F338" s="86">
        <v>44768</v>
      </c>
      <c r="G338" s="102">
        <v>3152009.848617</v>
      </c>
      <c r="H338" s="78">
        <v>5.0507939999999998</v>
      </c>
      <c r="I338" s="102">
        <v>159.201527083</v>
      </c>
      <c r="J338" s="103">
        <f t="shared" si="5"/>
        <v>-3.9554604988077642E-3</v>
      </c>
      <c r="K338" s="103">
        <f>I338/'סכום נכסי הקרן'!$C$42</f>
        <v>3.7222061541830988E-5</v>
      </c>
    </row>
    <row r="339" spans="2:11">
      <c r="B339" s="99" t="s">
        <v>2705</v>
      </c>
      <c r="C339" s="98" t="s">
        <v>2706</v>
      </c>
      <c r="D339" s="79" t="s">
        <v>534</v>
      </c>
      <c r="E339" s="79" t="s">
        <v>132</v>
      </c>
      <c r="F339" s="86">
        <v>44768</v>
      </c>
      <c r="G339" s="102">
        <v>1348931.8614419999</v>
      </c>
      <c r="H339" s="78">
        <v>4.9150239999999998</v>
      </c>
      <c r="I339" s="102">
        <v>66.300326740000003</v>
      </c>
      <c r="J339" s="103">
        <f t="shared" si="5"/>
        <v>-1.64727266304044E-3</v>
      </c>
      <c r="K339" s="103">
        <f>I339/'סכום נכסי הקרן'!$C$42</f>
        <v>1.5501326446907588E-5</v>
      </c>
    </row>
    <row r="340" spans="2:11">
      <c r="B340" s="99" t="s">
        <v>2707</v>
      </c>
      <c r="C340" s="98" t="s">
        <v>2708</v>
      </c>
      <c r="D340" s="79" t="s">
        <v>534</v>
      </c>
      <c r="E340" s="79" t="s">
        <v>132</v>
      </c>
      <c r="F340" s="86">
        <v>44749</v>
      </c>
      <c r="G340" s="102">
        <v>445682.56197599997</v>
      </c>
      <c r="H340" s="78">
        <v>4.0701510000000001</v>
      </c>
      <c r="I340" s="102">
        <v>18.139955313999998</v>
      </c>
      <c r="J340" s="103">
        <f t="shared" si="5"/>
        <v>-4.5069841985408225E-4</v>
      </c>
      <c r="K340" s="103">
        <f>I340/'סכום נכסי הקרן'!$C$42</f>
        <v>4.2412063843568021E-6</v>
      </c>
    </row>
    <row r="341" spans="2:11">
      <c r="B341" s="99" t="s">
        <v>2709</v>
      </c>
      <c r="C341" s="98" t="s">
        <v>2710</v>
      </c>
      <c r="D341" s="79" t="s">
        <v>534</v>
      </c>
      <c r="E341" s="79" t="s">
        <v>132</v>
      </c>
      <c r="F341" s="86">
        <v>44749</v>
      </c>
      <c r="G341" s="102">
        <v>445442.64316899999</v>
      </c>
      <c r="H341" s="78">
        <v>4.0185000000000004</v>
      </c>
      <c r="I341" s="102">
        <v>17.900112058999998</v>
      </c>
      <c r="J341" s="103">
        <f t="shared" si="5"/>
        <v>-4.447393657015214E-4</v>
      </c>
      <c r="K341" s="103">
        <f>I341/'סכום נכסי הקרן'!$C$42</f>
        <v>4.1851299097049685E-6</v>
      </c>
    </row>
    <row r="342" spans="2:11">
      <c r="B342" s="99" t="s">
        <v>2711</v>
      </c>
      <c r="C342" s="98" t="s">
        <v>2712</v>
      </c>
      <c r="D342" s="79" t="s">
        <v>534</v>
      </c>
      <c r="E342" s="79" t="s">
        <v>132</v>
      </c>
      <c r="F342" s="86">
        <v>44749</v>
      </c>
      <c r="G342" s="102">
        <v>15626097.615048999</v>
      </c>
      <c r="H342" s="78">
        <v>3.9991669999999999</v>
      </c>
      <c r="I342" s="102">
        <v>624.91380151999999</v>
      </c>
      <c r="J342" s="103">
        <f t="shared" si="5"/>
        <v>-1.5526370270201406E-2</v>
      </c>
      <c r="K342" s="103">
        <f>I342/'סכום נכסי הקרן'!$C$42</f>
        <v>1.461077692200154E-4</v>
      </c>
    </row>
    <row r="343" spans="2:11">
      <c r="B343" s="99" t="s">
        <v>2713</v>
      </c>
      <c r="C343" s="98" t="s">
        <v>2714</v>
      </c>
      <c r="D343" s="79" t="s">
        <v>534</v>
      </c>
      <c r="E343" s="79" t="s">
        <v>132</v>
      </c>
      <c r="F343" s="86">
        <v>44749</v>
      </c>
      <c r="G343" s="102">
        <v>1335999.15704</v>
      </c>
      <c r="H343" s="78">
        <v>3.994888</v>
      </c>
      <c r="I343" s="102">
        <v>53.371665929000002</v>
      </c>
      <c r="J343" s="103">
        <f t="shared" si="5"/>
        <v>-1.326052081319932E-3</v>
      </c>
      <c r="K343" s="103">
        <f>I343/'סכום נכסי הקרן'!$C$42</f>
        <v>1.2478545088098075E-5</v>
      </c>
    </row>
    <row r="344" spans="2:11">
      <c r="B344" s="99" t="s">
        <v>2715</v>
      </c>
      <c r="C344" s="98" t="s">
        <v>2716</v>
      </c>
      <c r="D344" s="79" t="s">
        <v>534</v>
      </c>
      <c r="E344" s="79" t="s">
        <v>132</v>
      </c>
      <c r="F344" s="86">
        <v>44804</v>
      </c>
      <c r="G344" s="102">
        <v>1066920.179364</v>
      </c>
      <c r="H344" s="78">
        <v>3.2850470000000001</v>
      </c>
      <c r="I344" s="102">
        <v>35.048830047000003</v>
      </c>
      <c r="J344" s="103">
        <f t="shared" si="5"/>
        <v>-8.7080988053624608E-4</v>
      </c>
      <c r="K344" s="103">
        <f>I344/'סכום נכסי הקרן'!$C$42</f>
        <v>8.1945803716974337E-6</v>
      </c>
    </row>
    <row r="345" spans="2:11">
      <c r="B345" s="99" t="s">
        <v>2717</v>
      </c>
      <c r="C345" s="98" t="s">
        <v>2718</v>
      </c>
      <c r="D345" s="79" t="s">
        <v>534</v>
      </c>
      <c r="E345" s="79" t="s">
        <v>132</v>
      </c>
      <c r="F345" s="86">
        <v>44909</v>
      </c>
      <c r="G345" s="102">
        <v>855048.66430199996</v>
      </c>
      <c r="H345" s="78">
        <v>-2.947E-3</v>
      </c>
      <c r="I345" s="102">
        <v>-2.5194669999999995E-2</v>
      </c>
      <c r="J345" s="103">
        <f t="shared" si="5"/>
        <v>6.2597717365827072E-7</v>
      </c>
      <c r="K345" s="103">
        <f>I345/'סכום נכסי הקרן'!$C$42</f>
        <v>-5.8906316694889514E-9</v>
      </c>
    </row>
    <row r="346" spans="2:11">
      <c r="B346" s="99" t="s">
        <v>2719</v>
      </c>
      <c r="C346" s="98" t="s">
        <v>2720</v>
      </c>
      <c r="D346" s="79" t="s">
        <v>534</v>
      </c>
      <c r="E346" s="79" t="s">
        <v>134</v>
      </c>
      <c r="F346" s="86">
        <v>44832</v>
      </c>
      <c r="G346" s="102">
        <v>566794.31767799996</v>
      </c>
      <c r="H346" s="78">
        <v>-10.748732</v>
      </c>
      <c r="I346" s="102">
        <v>-60.923201545999994</v>
      </c>
      <c r="J346" s="103">
        <f t="shared" si="5"/>
        <v>1.513674658726559E-3</v>
      </c>
      <c r="K346" s="103">
        <f>I346/'סכום נכסי הקרן'!$C$42</f>
        <v>-1.4244129430293228E-5</v>
      </c>
    </row>
    <row r="347" spans="2:11">
      <c r="B347" s="99" t="s">
        <v>2721</v>
      </c>
      <c r="C347" s="98" t="s">
        <v>2722</v>
      </c>
      <c r="D347" s="79" t="s">
        <v>534</v>
      </c>
      <c r="E347" s="79" t="s">
        <v>134</v>
      </c>
      <c r="F347" s="86">
        <v>44845</v>
      </c>
      <c r="G347" s="102">
        <v>969922.88097299996</v>
      </c>
      <c r="H347" s="78">
        <v>-9.1412250000000004</v>
      </c>
      <c r="I347" s="102">
        <v>-88.662830632999999</v>
      </c>
      <c r="J347" s="103">
        <f t="shared" si="5"/>
        <v>2.2028829164338053E-3</v>
      </c>
      <c r="K347" s="103">
        <f>I347/'סכום נכסי הקרן'!$C$42</f>
        <v>-2.0729784435886044E-5</v>
      </c>
    </row>
    <row r="348" spans="2:11">
      <c r="B348" s="99" t="s">
        <v>2723</v>
      </c>
      <c r="C348" s="98" t="s">
        <v>2724</v>
      </c>
      <c r="D348" s="79" t="s">
        <v>534</v>
      </c>
      <c r="E348" s="79" t="s">
        <v>134</v>
      </c>
      <c r="F348" s="86">
        <v>44837</v>
      </c>
      <c r="G348" s="102">
        <v>1979359.9683750002</v>
      </c>
      <c r="H348" s="78">
        <v>-8.3659789999999994</v>
      </c>
      <c r="I348" s="102">
        <v>-165.592846028</v>
      </c>
      <c r="J348" s="103">
        <f t="shared" si="5"/>
        <v>4.1142567747319836E-3</v>
      </c>
      <c r="K348" s="103">
        <f>I348/'סכום נכסי הקרן'!$C$42</f>
        <v>-3.8716381800330968E-5</v>
      </c>
    </row>
    <row r="349" spans="2:11">
      <c r="B349" s="99" t="s">
        <v>2725</v>
      </c>
      <c r="C349" s="98" t="s">
        <v>2726</v>
      </c>
      <c r="D349" s="79" t="s">
        <v>534</v>
      </c>
      <c r="E349" s="79" t="s">
        <v>134</v>
      </c>
      <c r="F349" s="86">
        <v>44854</v>
      </c>
      <c r="G349" s="102">
        <v>1366826.3293290001</v>
      </c>
      <c r="H349" s="78">
        <v>-8.2455890000000007</v>
      </c>
      <c r="I349" s="102">
        <v>-112.702877046</v>
      </c>
      <c r="J349" s="103">
        <f t="shared" si="5"/>
        <v>2.8001727522690588E-3</v>
      </c>
      <c r="K349" s="103">
        <f>I349/'סכום נכסי הקרן'!$C$42</f>
        <v>-2.635045971110902E-5</v>
      </c>
    </row>
    <row r="350" spans="2:11">
      <c r="B350" s="99" t="s">
        <v>2727</v>
      </c>
      <c r="C350" s="98" t="s">
        <v>2728</v>
      </c>
      <c r="D350" s="79" t="s">
        <v>534</v>
      </c>
      <c r="E350" s="79" t="s">
        <v>134</v>
      </c>
      <c r="F350" s="86">
        <v>44825</v>
      </c>
      <c r="G350" s="102">
        <v>2151964.3337429999</v>
      </c>
      <c r="H350" s="78">
        <v>-6.69991</v>
      </c>
      <c r="I350" s="102">
        <v>-144.17966872399998</v>
      </c>
      <c r="J350" s="103">
        <f t="shared" si="5"/>
        <v>3.5822331281511249E-3</v>
      </c>
      <c r="K350" s="103">
        <f>I350/'סכום נכסי הקרן'!$C$42</f>
        <v>-3.3709880807409667E-5</v>
      </c>
    </row>
    <row r="351" spans="2:11">
      <c r="B351" s="99" t="s">
        <v>2729</v>
      </c>
      <c r="C351" s="98" t="s">
        <v>2730</v>
      </c>
      <c r="D351" s="79" t="s">
        <v>534</v>
      </c>
      <c r="E351" s="79" t="s">
        <v>134</v>
      </c>
      <c r="F351" s="86">
        <v>44811</v>
      </c>
      <c r="G351" s="102">
        <v>1746121.8398559999</v>
      </c>
      <c r="H351" s="78">
        <v>-6.9852280000000002</v>
      </c>
      <c r="I351" s="102">
        <v>-121.970592498</v>
      </c>
      <c r="J351" s="103">
        <f t="shared" si="5"/>
        <v>3.0304348801283264E-3</v>
      </c>
      <c r="K351" s="103">
        <f>I351/'סכום נכסי הקרן'!$C$42</f>
        <v>-2.8517294924484043E-5</v>
      </c>
    </row>
    <row r="352" spans="2:11">
      <c r="B352" s="99" t="s">
        <v>2731</v>
      </c>
      <c r="C352" s="98" t="s">
        <v>2732</v>
      </c>
      <c r="D352" s="79" t="s">
        <v>534</v>
      </c>
      <c r="E352" s="79" t="s">
        <v>134</v>
      </c>
      <c r="F352" s="86">
        <v>44811</v>
      </c>
      <c r="G352" s="102">
        <v>4600180.0123709999</v>
      </c>
      <c r="H352" s="78">
        <v>-6.9373389999999997</v>
      </c>
      <c r="I352" s="102">
        <v>-319.13005928899997</v>
      </c>
      <c r="J352" s="103">
        <f t="shared" si="5"/>
        <v>7.9289838899705613E-3</v>
      </c>
      <c r="K352" s="103">
        <f>I352/'סכום נכסי הקרן'!$C$42</f>
        <v>-7.461410028127657E-5</v>
      </c>
    </row>
    <row r="353" spans="2:11">
      <c r="B353" s="99" t="s">
        <v>2733</v>
      </c>
      <c r="C353" s="98" t="s">
        <v>2734</v>
      </c>
      <c r="D353" s="79" t="s">
        <v>534</v>
      </c>
      <c r="E353" s="79" t="s">
        <v>134</v>
      </c>
      <c r="F353" s="86">
        <v>44811</v>
      </c>
      <c r="G353" s="102">
        <v>2303263.0434170002</v>
      </c>
      <c r="H353" s="78">
        <v>-6.9267019999999997</v>
      </c>
      <c r="I353" s="102">
        <v>-159.54017210800001</v>
      </c>
      <c r="J353" s="103">
        <f t="shared" si="5"/>
        <v>3.9638743441021435E-3</v>
      </c>
      <c r="K353" s="103">
        <f>I353/'סכום נכסי הקרן'!$C$42</f>
        <v>-3.7301238332357709E-5</v>
      </c>
    </row>
    <row r="354" spans="2:11">
      <c r="B354" s="99" t="s">
        <v>2735</v>
      </c>
      <c r="C354" s="98" t="s">
        <v>2736</v>
      </c>
      <c r="D354" s="79" t="s">
        <v>534</v>
      </c>
      <c r="E354" s="79" t="s">
        <v>134</v>
      </c>
      <c r="F354" s="86">
        <v>44811</v>
      </c>
      <c r="G354" s="102">
        <v>1727962.7333140001</v>
      </c>
      <c r="H354" s="78">
        <v>-6.894806</v>
      </c>
      <c r="I354" s="102">
        <v>-119.13967837100002</v>
      </c>
      <c r="J354" s="103">
        <f t="shared" si="5"/>
        <v>2.9600990660815962E-3</v>
      </c>
      <c r="K354" s="103">
        <f>I354/'סכום נכסי הקרן'!$C$42</f>
        <v>-2.7855413962752464E-5</v>
      </c>
    </row>
    <row r="355" spans="2:11">
      <c r="B355" s="99" t="s">
        <v>2737</v>
      </c>
      <c r="C355" s="98" t="s">
        <v>2738</v>
      </c>
      <c r="D355" s="79" t="s">
        <v>534</v>
      </c>
      <c r="E355" s="79" t="s">
        <v>134</v>
      </c>
      <c r="F355" s="86">
        <v>44804</v>
      </c>
      <c r="G355" s="102">
        <v>3103541.7996749999</v>
      </c>
      <c r="H355" s="78">
        <v>-5.8362429999999996</v>
      </c>
      <c r="I355" s="102">
        <v>-181.13023608199998</v>
      </c>
      <c r="J355" s="103">
        <f t="shared" si="5"/>
        <v>4.5002928495060943E-3</v>
      </c>
      <c r="K355" s="103">
        <f>I355/'סכום נכסי הקרן'!$C$42</f>
        <v>-4.2349096255939834E-5</v>
      </c>
    </row>
    <row r="356" spans="2:11">
      <c r="B356" s="99" t="s">
        <v>2739</v>
      </c>
      <c r="C356" s="98" t="s">
        <v>2740</v>
      </c>
      <c r="D356" s="79" t="s">
        <v>534</v>
      </c>
      <c r="E356" s="79" t="s">
        <v>134</v>
      </c>
      <c r="F356" s="86">
        <v>44810</v>
      </c>
      <c r="G356" s="102">
        <v>1280526.854602</v>
      </c>
      <c r="H356" s="78">
        <v>-6.1960620000000004</v>
      </c>
      <c r="I356" s="102">
        <v>-79.342243784000004</v>
      </c>
      <c r="J356" s="103">
        <f t="shared" si="5"/>
        <v>1.9713071659844656E-3</v>
      </c>
      <c r="K356" s="103">
        <f>I356/'סכום נכסי הקרן'!$C$42</f>
        <v>-1.8550587642638042E-5</v>
      </c>
    </row>
    <row r="357" spans="2:11">
      <c r="B357" s="99" t="s">
        <v>2741</v>
      </c>
      <c r="C357" s="98" t="s">
        <v>2742</v>
      </c>
      <c r="D357" s="79" t="s">
        <v>534</v>
      </c>
      <c r="E357" s="79" t="s">
        <v>134</v>
      </c>
      <c r="F357" s="86">
        <v>44860</v>
      </c>
      <c r="G357" s="102">
        <v>1050548.787697</v>
      </c>
      <c r="H357" s="78">
        <v>-5.7143620000000004</v>
      </c>
      <c r="I357" s="102">
        <v>-60.032163341</v>
      </c>
      <c r="J357" s="103">
        <f t="shared" si="5"/>
        <v>1.4915362628996863E-3</v>
      </c>
      <c r="K357" s="103">
        <f>I357/'סכום נכסי הקרן'!$C$42</f>
        <v>-1.4035800531002324E-5</v>
      </c>
    </row>
    <row r="358" spans="2:11">
      <c r="B358" s="99" t="s">
        <v>2743</v>
      </c>
      <c r="C358" s="98" t="s">
        <v>2744</v>
      </c>
      <c r="D358" s="79" t="s">
        <v>534</v>
      </c>
      <c r="E358" s="79" t="s">
        <v>134</v>
      </c>
      <c r="F358" s="86">
        <v>44861</v>
      </c>
      <c r="G358" s="102">
        <v>1062582.5186379999</v>
      </c>
      <c r="H358" s="78">
        <v>-5.3425859999999998</v>
      </c>
      <c r="I358" s="102">
        <v>-56.769383646000001</v>
      </c>
      <c r="J358" s="103">
        <f t="shared" si="5"/>
        <v>1.4104704814567981E-3</v>
      </c>
      <c r="K358" s="103">
        <f>I358/'סכום נכסי הקרן'!$C$42</f>
        <v>-1.3272947379842476E-5</v>
      </c>
    </row>
    <row r="359" spans="2:11">
      <c r="B359" s="99" t="s">
        <v>2745</v>
      </c>
      <c r="C359" s="98" t="s">
        <v>2746</v>
      </c>
      <c r="D359" s="79" t="s">
        <v>534</v>
      </c>
      <c r="E359" s="79" t="s">
        <v>134</v>
      </c>
      <c r="F359" s="86">
        <v>44755</v>
      </c>
      <c r="G359" s="102">
        <v>1753472.5463050001</v>
      </c>
      <c r="H359" s="78">
        <v>-4.4255389999999997</v>
      </c>
      <c r="I359" s="102">
        <v>-77.600607271000001</v>
      </c>
      <c r="J359" s="103">
        <f t="shared" si="5"/>
        <v>1.9280351286072033E-3</v>
      </c>
      <c r="K359" s="103">
        <f>I359/'סכום נכסי הקרן'!$C$42</f>
        <v>-1.8143384881092995E-5</v>
      </c>
    </row>
    <row r="360" spans="2:11">
      <c r="B360" s="99" t="s">
        <v>2747</v>
      </c>
      <c r="C360" s="98" t="s">
        <v>2748</v>
      </c>
      <c r="D360" s="79" t="s">
        <v>534</v>
      </c>
      <c r="E360" s="79" t="s">
        <v>134</v>
      </c>
      <c r="F360" s="86">
        <v>44753</v>
      </c>
      <c r="G360" s="102">
        <v>2384649.0935419998</v>
      </c>
      <c r="H360" s="78">
        <v>-4.3108890000000004</v>
      </c>
      <c r="I360" s="102">
        <v>-102.799578072</v>
      </c>
      <c r="J360" s="103">
        <f t="shared" si="5"/>
        <v>2.5541191583288575E-3</v>
      </c>
      <c r="K360" s="103">
        <f>I360/'סכום נכסי הקרן'!$C$42</f>
        <v>-2.4035022097968549E-5</v>
      </c>
    </row>
    <row r="361" spans="2:11">
      <c r="B361" s="99" t="s">
        <v>2749</v>
      </c>
      <c r="C361" s="98" t="s">
        <v>2750</v>
      </c>
      <c r="D361" s="79" t="s">
        <v>534</v>
      </c>
      <c r="E361" s="79" t="s">
        <v>134</v>
      </c>
      <c r="F361" s="86">
        <v>44753</v>
      </c>
      <c r="G361" s="102">
        <v>1475792.7716029999</v>
      </c>
      <c r="H361" s="78">
        <v>-4.1600979999999996</v>
      </c>
      <c r="I361" s="102">
        <v>-61.394428322000003</v>
      </c>
      <c r="J361" s="103">
        <f t="shared" si="5"/>
        <v>1.5253825797032015E-3</v>
      </c>
      <c r="K361" s="103">
        <f>I361/'סכום נכסי הקרן'!$C$42</f>
        <v>-1.4354304454225545E-5</v>
      </c>
    </row>
    <row r="362" spans="2:11">
      <c r="B362" s="99" t="s">
        <v>2751</v>
      </c>
      <c r="C362" s="98" t="s">
        <v>2752</v>
      </c>
      <c r="D362" s="79" t="s">
        <v>534</v>
      </c>
      <c r="E362" s="79" t="s">
        <v>134</v>
      </c>
      <c r="F362" s="86">
        <v>44769</v>
      </c>
      <c r="G362" s="102">
        <v>928509.04254700011</v>
      </c>
      <c r="H362" s="78">
        <v>-3.8455020000000002</v>
      </c>
      <c r="I362" s="102">
        <v>-35.705834019000001</v>
      </c>
      <c r="J362" s="103">
        <f t="shared" si="5"/>
        <v>8.8713355095839557E-4</v>
      </c>
      <c r="K362" s="103">
        <f>I362/'סכום נכסי הקרן'!$C$42</f>
        <v>-8.3481909728461375E-6</v>
      </c>
    </row>
    <row r="363" spans="2:11">
      <c r="B363" s="99" t="s">
        <v>2753</v>
      </c>
      <c r="C363" s="98" t="s">
        <v>2754</v>
      </c>
      <c r="D363" s="79" t="s">
        <v>534</v>
      </c>
      <c r="E363" s="79" t="s">
        <v>134</v>
      </c>
      <c r="F363" s="86">
        <v>44769</v>
      </c>
      <c r="G363" s="102">
        <v>6689823.1084120004</v>
      </c>
      <c r="H363" s="78">
        <v>-3.8153990000000002</v>
      </c>
      <c r="I363" s="102">
        <v>-255.24344238500001</v>
      </c>
      <c r="J363" s="103">
        <f t="shared" si="5"/>
        <v>6.3416813420842585E-3</v>
      </c>
      <c r="K363" s="103">
        <f>I363/'סכום נכסי הקרן'!$C$42</f>
        <v>-5.9677110481798723E-5</v>
      </c>
    </row>
    <row r="364" spans="2:11">
      <c r="B364" s="99" t="s">
        <v>2755</v>
      </c>
      <c r="C364" s="98" t="s">
        <v>2756</v>
      </c>
      <c r="D364" s="79" t="s">
        <v>534</v>
      </c>
      <c r="E364" s="79" t="s">
        <v>134</v>
      </c>
      <c r="F364" s="86">
        <v>44763</v>
      </c>
      <c r="G364" s="102">
        <v>1439088.6827829999</v>
      </c>
      <c r="H364" s="78">
        <v>-3.4954079999999998</v>
      </c>
      <c r="I364" s="102">
        <v>-50.302021453000002</v>
      </c>
      <c r="J364" s="103">
        <f t="shared" si="5"/>
        <v>1.2497848639591886E-3</v>
      </c>
      <c r="K364" s="103">
        <f>I364/'סכום נכסי הקרן'!$C$42</f>
        <v>-1.1760847854341989E-5</v>
      </c>
    </row>
    <row r="365" spans="2:11">
      <c r="B365" s="99" t="s">
        <v>2757</v>
      </c>
      <c r="C365" s="98" t="s">
        <v>2758</v>
      </c>
      <c r="D365" s="79" t="s">
        <v>534</v>
      </c>
      <c r="E365" s="79" t="s">
        <v>134</v>
      </c>
      <c r="F365" s="86">
        <v>44769</v>
      </c>
      <c r="G365" s="102">
        <v>7389078.3863859996</v>
      </c>
      <c r="H365" s="78">
        <v>-3.765266</v>
      </c>
      <c r="I365" s="102">
        <v>-278.21845502799999</v>
      </c>
      <c r="J365" s="103">
        <f t="shared" si="5"/>
        <v>6.912509754563095E-3</v>
      </c>
      <c r="K365" s="103">
        <f>I365/'סכום נכסי הקרן'!$C$42</f>
        <v>-6.5048775880939281E-5</v>
      </c>
    </row>
    <row r="366" spans="2:11">
      <c r="B366" s="99" t="s">
        <v>2759</v>
      </c>
      <c r="C366" s="98" t="s">
        <v>2760</v>
      </c>
      <c r="D366" s="79" t="s">
        <v>534</v>
      </c>
      <c r="E366" s="79" t="s">
        <v>134</v>
      </c>
      <c r="F366" s="86">
        <v>44777</v>
      </c>
      <c r="G366" s="102">
        <v>781313.57162599999</v>
      </c>
      <c r="H366" s="78">
        <v>-3.4096000000000002</v>
      </c>
      <c r="I366" s="102">
        <v>-26.63967091</v>
      </c>
      <c r="J366" s="103">
        <f t="shared" si="5"/>
        <v>6.6187911583792355E-4</v>
      </c>
      <c r="K366" s="103">
        <f>I366/'סכום נכסי הקרן'!$C$42</f>
        <v>-6.2284796398289625E-6</v>
      </c>
    </row>
    <row r="367" spans="2:11">
      <c r="B367" s="99" t="s">
        <v>2761</v>
      </c>
      <c r="C367" s="98" t="s">
        <v>2762</v>
      </c>
      <c r="D367" s="79" t="s">
        <v>534</v>
      </c>
      <c r="E367" s="79" t="s">
        <v>134</v>
      </c>
      <c r="F367" s="86">
        <v>44748</v>
      </c>
      <c r="G367" s="102">
        <v>774023.75619600003</v>
      </c>
      <c r="H367" s="78">
        <v>-2.9195359999999999</v>
      </c>
      <c r="I367" s="102">
        <v>-22.597902712</v>
      </c>
      <c r="J367" s="103">
        <f t="shared" si="5"/>
        <v>5.6145888278204617E-4</v>
      </c>
      <c r="K367" s="103">
        <f>I367/'סכום נכסי הקרן'!$C$42</f>
        <v>-5.2834953337089744E-6</v>
      </c>
    </row>
    <row r="368" spans="2:11">
      <c r="B368" s="99" t="s">
        <v>2763</v>
      </c>
      <c r="C368" s="98" t="s">
        <v>2764</v>
      </c>
      <c r="D368" s="79" t="s">
        <v>534</v>
      </c>
      <c r="E368" s="79" t="s">
        <v>134</v>
      </c>
      <c r="F368" s="86">
        <v>44888</v>
      </c>
      <c r="G368" s="102">
        <v>2394898.7324330001</v>
      </c>
      <c r="H368" s="78">
        <v>-2.9251930000000002</v>
      </c>
      <c r="I368" s="102">
        <v>-70.055401738</v>
      </c>
      <c r="J368" s="103">
        <f t="shared" si="5"/>
        <v>1.7405698260563823E-3</v>
      </c>
      <c r="K368" s="103">
        <f>I368/'סכום נכסי הקרן'!$C$42</f>
        <v>-1.6379280542139832E-5</v>
      </c>
    </row>
    <row r="369" spans="2:11">
      <c r="B369" s="99" t="s">
        <v>2765</v>
      </c>
      <c r="C369" s="98" t="s">
        <v>2766</v>
      </c>
      <c r="D369" s="79" t="s">
        <v>534</v>
      </c>
      <c r="E369" s="79" t="s">
        <v>134</v>
      </c>
      <c r="F369" s="86">
        <v>44895</v>
      </c>
      <c r="G369" s="102">
        <v>900664.27841599996</v>
      </c>
      <c r="H369" s="78">
        <v>-2.6306720000000001</v>
      </c>
      <c r="I369" s="102">
        <v>-23.693521917999998</v>
      </c>
      <c r="J369" s="103">
        <f t="shared" si="5"/>
        <v>5.8868022023070483E-4</v>
      </c>
      <c r="K369" s="103">
        <f>I369/'סכום נכסי הקרן'!$C$42</f>
        <v>-5.5396562277617217E-6</v>
      </c>
    </row>
    <row r="370" spans="2:11">
      <c r="B370" s="99" t="s">
        <v>2767</v>
      </c>
      <c r="C370" s="98" t="s">
        <v>2768</v>
      </c>
      <c r="D370" s="79" t="s">
        <v>534</v>
      </c>
      <c r="E370" s="79" t="s">
        <v>134</v>
      </c>
      <c r="F370" s="86">
        <v>44784</v>
      </c>
      <c r="G370" s="102">
        <v>3044439.9297679998</v>
      </c>
      <c r="H370" s="78">
        <v>-2.1307990000000001</v>
      </c>
      <c r="I370" s="102">
        <v>-64.870909873999992</v>
      </c>
      <c r="J370" s="103">
        <f t="shared" si="5"/>
        <v>1.6117579160817321E-3</v>
      </c>
      <c r="K370" s="103">
        <f>I370/'סכום נכסי הקרן'!$C$42</f>
        <v>-1.5167122098933939E-5</v>
      </c>
    </row>
    <row r="371" spans="2:11">
      <c r="B371" s="99" t="s">
        <v>2769</v>
      </c>
      <c r="C371" s="98" t="s">
        <v>2770</v>
      </c>
      <c r="D371" s="79" t="s">
        <v>534</v>
      </c>
      <c r="E371" s="79" t="s">
        <v>134</v>
      </c>
      <c r="F371" s="86">
        <v>44880</v>
      </c>
      <c r="G371" s="102">
        <v>3356689.065068</v>
      </c>
      <c r="H371" s="78">
        <v>-2.1192959999999998</v>
      </c>
      <c r="I371" s="102">
        <v>-71.138182451999995</v>
      </c>
      <c r="J371" s="103">
        <f t="shared" si="5"/>
        <v>1.7674721832232514E-3</v>
      </c>
      <c r="K371" s="103">
        <f>I371/'סכום נכסי הקרן'!$C$42</f>
        <v>-1.6632439736723457E-5</v>
      </c>
    </row>
    <row r="372" spans="2:11">
      <c r="B372" s="99" t="s">
        <v>2771</v>
      </c>
      <c r="C372" s="98" t="s">
        <v>2772</v>
      </c>
      <c r="D372" s="79" t="s">
        <v>534</v>
      </c>
      <c r="E372" s="79" t="s">
        <v>134</v>
      </c>
      <c r="F372" s="86">
        <v>44880</v>
      </c>
      <c r="G372" s="102">
        <v>1221251.359955</v>
      </c>
      <c r="H372" s="78">
        <v>-2.0660180000000001</v>
      </c>
      <c r="I372" s="102">
        <v>-25.231275581999999</v>
      </c>
      <c r="J372" s="103">
        <f t="shared" si="5"/>
        <v>6.268866620048329E-4</v>
      </c>
      <c r="K372" s="103">
        <f>I372/'סכום נכסי הקרן'!$C$42</f>
        <v>-5.8991902257474496E-6</v>
      </c>
    </row>
    <row r="373" spans="2:11">
      <c r="B373" s="99" t="s">
        <v>2773</v>
      </c>
      <c r="C373" s="98" t="s">
        <v>2774</v>
      </c>
      <c r="D373" s="79" t="s">
        <v>534</v>
      </c>
      <c r="E373" s="79" t="s">
        <v>134</v>
      </c>
      <c r="F373" s="86">
        <v>44880</v>
      </c>
      <c r="G373" s="102">
        <v>6658029.6793200001</v>
      </c>
      <c r="H373" s="78">
        <v>-2.032143</v>
      </c>
      <c r="I373" s="102">
        <v>-135.30068400099998</v>
      </c>
      <c r="J373" s="103">
        <f t="shared" si="5"/>
        <v>3.3616292559091585E-3</v>
      </c>
      <c r="K373" s="103">
        <f>I373/'סכום נכסי הקרן'!$C$42</f>
        <v>-3.1633932656383581E-5</v>
      </c>
    </row>
    <row r="374" spans="2:11">
      <c r="B374" s="99" t="s">
        <v>2773</v>
      </c>
      <c r="C374" s="98" t="s">
        <v>2775</v>
      </c>
      <c r="D374" s="79" t="s">
        <v>534</v>
      </c>
      <c r="E374" s="79" t="s">
        <v>134</v>
      </c>
      <c r="F374" s="86">
        <v>44880</v>
      </c>
      <c r="G374" s="102">
        <v>63358.053591000004</v>
      </c>
      <c r="H374" s="78">
        <v>-2.032143</v>
      </c>
      <c r="I374" s="102">
        <v>-1.2875262059999999</v>
      </c>
      <c r="J374" s="103">
        <f t="shared" si="5"/>
        <v>3.1989385669383109E-5</v>
      </c>
      <c r="K374" s="103">
        <f>I374/'סכום נכסי הקרן'!$C$42</f>
        <v>-3.0102964811051528E-7</v>
      </c>
    </row>
    <row r="375" spans="2:11">
      <c r="B375" s="99" t="s">
        <v>2776</v>
      </c>
      <c r="C375" s="98" t="s">
        <v>2777</v>
      </c>
      <c r="D375" s="79" t="s">
        <v>534</v>
      </c>
      <c r="E375" s="79" t="s">
        <v>134</v>
      </c>
      <c r="F375" s="86">
        <v>44903</v>
      </c>
      <c r="G375" s="102">
        <v>2213015.8963449998</v>
      </c>
      <c r="H375" s="78">
        <v>-1.160765</v>
      </c>
      <c r="I375" s="102">
        <v>-25.687908222999994</v>
      </c>
      <c r="J375" s="103">
        <f t="shared" si="5"/>
        <v>6.3823198266246752E-4</v>
      </c>
      <c r="K375" s="103">
        <f>I375/'סכום נכסי הקרן'!$C$42</f>
        <v>-6.0059530726669349E-6</v>
      </c>
    </row>
    <row r="376" spans="2:11">
      <c r="B376" s="99" t="s">
        <v>2778</v>
      </c>
      <c r="C376" s="98" t="s">
        <v>2779</v>
      </c>
      <c r="D376" s="79" t="s">
        <v>534</v>
      </c>
      <c r="E376" s="79" t="s">
        <v>134</v>
      </c>
      <c r="F376" s="86">
        <v>44728</v>
      </c>
      <c r="G376" s="102">
        <v>1542275.8500760002</v>
      </c>
      <c r="H376" s="78">
        <v>-0.59475699999999998</v>
      </c>
      <c r="I376" s="102">
        <v>-9.1728001910000003</v>
      </c>
      <c r="J376" s="103">
        <f t="shared" si="5"/>
        <v>2.2790389943961272E-4</v>
      </c>
      <c r="K376" s="103">
        <f>I376/'סכום נכסי הקרן'!$C$42</f>
        <v>-2.1446435814796906E-6</v>
      </c>
    </row>
    <row r="377" spans="2:11">
      <c r="B377" s="99" t="s">
        <v>2780</v>
      </c>
      <c r="C377" s="98" t="s">
        <v>2781</v>
      </c>
      <c r="D377" s="79" t="s">
        <v>534</v>
      </c>
      <c r="E377" s="79" t="s">
        <v>134</v>
      </c>
      <c r="F377" s="86">
        <v>44728</v>
      </c>
      <c r="G377" s="102">
        <v>5139637.3257149998</v>
      </c>
      <c r="H377" s="78">
        <v>-0.52396900000000002</v>
      </c>
      <c r="I377" s="102">
        <v>-26.930117923000001</v>
      </c>
      <c r="J377" s="103">
        <f t="shared" si="5"/>
        <v>6.690954516857528E-4</v>
      </c>
      <c r="K377" s="103">
        <f>I377/'סכום נכסי הקרן'!$C$42</f>
        <v>-6.2963875097509056E-6</v>
      </c>
    </row>
    <row r="378" spans="2:11">
      <c r="B378" s="99" t="s">
        <v>2782</v>
      </c>
      <c r="C378" s="98" t="s">
        <v>2783</v>
      </c>
      <c r="D378" s="79" t="s">
        <v>534</v>
      </c>
      <c r="E378" s="79" t="s">
        <v>134</v>
      </c>
      <c r="F378" s="86">
        <v>44907</v>
      </c>
      <c r="G378" s="102">
        <v>1915743.9458359999</v>
      </c>
      <c r="H378" s="78">
        <v>-0.70161799999999996</v>
      </c>
      <c r="I378" s="102">
        <v>-13.441207136000001</v>
      </c>
      <c r="J378" s="103">
        <f t="shared" si="5"/>
        <v>3.3395511247214839E-4</v>
      </c>
      <c r="K378" s="103">
        <f>I378/'סכום נכסי הקרן'!$C$42</f>
        <v>-3.142617086529909E-6</v>
      </c>
    </row>
    <row r="379" spans="2:11">
      <c r="B379" s="99" t="s">
        <v>2782</v>
      </c>
      <c r="C379" s="98" t="s">
        <v>2784</v>
      </c>
      <c r="D379" s="79" t="s">
        <v>534</v>
      </c>
      <c r="E379" s="79" t="s">
        <v>134</v>
      </c>
      <c r="F379" s="86">
        <v>44907</v>
      </c>
      <c r="G379" s="102">
        <v>305519.11440999998</v>
      </c>
      <c r="H379" s="78">
        <v>-0.70161799999999996</v>
      </c>
      <c r="I379" s="102">
        <v>-2.1435775690000001</v>
      </c>
      <c r="J379" s="103">
        <f t="shared" si="5"/>
        <v>5.3258511747122987E-5</v>
      </c>
      <c r="K379" s="103">
        <f>I379/'סכום נכסי הקרן'!$C$42</f>
        <v>-5.0117846012500022E-7</v>
      </c>
    </row>
    <row r="380" spans="2:11">
      <c r="B380" s="99" t="s">
        <v>2785</v>
      </c>
      <c r="C380" s="98" t="s">
        <v>2786</v>
      </c>
      <c r="D380" s="79" t="s">
        <v>534</v>
      </c>
      <c r="E380" s="79" t="s">
        <v>134</v>
      </c>
      <c r="F380" s="86">
        <v>44900</v>
      </c>
      <c r="G380" s="102">
        <v>1237527.760645</v>
      </c>
      <c r="H380" s="78">
        <v>-0.63571900000000003</v>
      </c>
      <c r="I380" s="102">
        <v>-7.8671941479999985</v>
      </c>
      <c r="J380" s="103">
        <f t="shared" si="5"/>
        <v>1.9546530902710482E-4</v>
      </c>
      <c r="K380" s="103">
        <f>I380/'סכום נכסי הקרן'!$C$42</f>
        <v>-1.8393867829277758E-6</v>
      </c>
    </row>
    <row r="381" spans="2:11">
      <c r="B381" s="99" t="s">
        <v>2787</v>
      </c>
      <c r="C381" s="98" t="s">
        <v>2788</v>
      </c>
      <c r="D381" s="79" t="s">
        <v>534</v>
      </c>
      <c r="E381" s="79" t="s">
        <v>134</v>
      </c>
      <c r="F381" s="86">
        <v>44907</v>
      </c>
      <c r="G381" s="102">
        <v>1776561.720983</v>
      </c>
      <c r="H381" s="78">
        <v>-0.74277899999999997</v>
      </c>
      <c r="I381" s="102">
        <v>-13.195931937999999</v>
      </c>
      <c r="J381" s="103">
        <f t="shared" si="5"/>
        <v>3.2786109833294697E-4</v>
      </c>
      <c r="K381" s="103">
        <f>I381/'סכום נכסי הקרן'!$C$42</f>
        <v>-3.0852705982020612E-6</v>
      </c>
    </row>
    <row r="382" spans="2:11">
      <c r="B382" s="99" t="s">
        <v>2787</v>
      </c>
      <c r="C382" s="98" t="s">
        <v>2789</v>
      </c>
      <c r="D382" s="79" t="s">
        <v>534</v>
      </c>
      <c r="E382" s="79" t="s">
        <v>134</v>
      </c>
      <c r="F382" s="86">
        <v>44907</v>
      </c>
      <c r="G382" s="102">
        <v>6009819.4153009998</v>
      </c>
      <c r="H382" s="78">
        <v>-0.74277899999999997</v>
      </c>
      <c r="I382" s="102">
        <v>-44.639691734000003</v>
      </c>
      <c r="J382" s="103">
        <f t="shared" si="5"/>
        <v>1.1091007766573565E-3</v>
      </c>
      <c r="K382" s="103">
        <f>I382/'סכום נכסי הקרן'!$C$42</f>
        <v>-1.043696868601671E-5</v>
      </c>
    </row>
    <row r="383" spans="2:11">
      <c r="B383" s="99" t="s">
        <v>2790</v>
      </c>
      <c r="C383" s="98" t="s">
        <v>2791</v>
      </c>
      <c r="D383" s="79" t="s">
        <v>534</v>
      </c>
      <c r="E383" s="79" t="s">
        <v>134</v>
      </c>
      <c r="F383" s="86">
        <v>44907</v>
      </c>
      <c r="G383" s="102">
        <v>1549632.0881099999</v>
      </c>
      <c r="H383" s="78">
        <v>-0.69664999999999999</v>
      </c>
      <c r="I383" s="102">
        <v>-10.795516876000001</v>
      </c>
      <c r="J383" s="103">
        <f t="shared" si="5"/>
        <v>2.682213000693657E-4</v>
      </c>
      <c r="K383" s="103">
        <f>I383/'סכום נכסי הקרן'!$C$42</f>
        <v>-2.524042331106859E-6</v>
      </c>
    </row>
    <row r="384" spans="2:11">
      <c r="B384" s="99" t="s">
        <v>2792</v>
      </c>
      <c r="C384" s="98" t="s">
        <v>2793</v>
      </c>
      <c r="D384" s="79" t="s">
        <v>534</v>
      </c>
      <c r="E384" s="79" t="s">
        <v>134</v>
      </c>
      <c r="F384" s="86">
        <v>44732</v>
      </c>
      <c r="G384" s="102">
        <v>2623200.6558400001</v>
      </c>
      <c r="H384" s="78">
        <v>7.1401999999999993E-2</v>
      </c>
      <c r="I384" s="102">
        <v>1.8730163900000001</v>
      </c>
      <c r="J384" s="103">
        <f t="shared" si="5"/>
        <v>-4.6536251755939558E-5</v>
      </c>
      <c r="K384" s="103">
        <f>I384/'סכום נכסי הקרן'!$C$42</f>
        <v>4.3791999118884553E-7</v>
      </c>
    </row>
    <row r="385" spans="2:11">
      <c r="B385" s="99" t="s">
        <v>2794</v>
      </c>
      <c r="C385" s="98" t="s">
        <v>2795</v>
      </c>
      <c r="D385" s="79" t="s">
        <v>534</v>
      </c>
      <c r="E385" s="79" t="s">
        <v>134</v>
      </c>
      <c r="F385" s="86">
        <v>44732</v>
      </c>
      <c r="G385" s="102">
        <v>2796271.157753</v>
      </c>
      <c r="H385" s="78">
        <v>0.13101699999999999</v>
      </c>
      <c r="I385" s="102">
        <v>3.663587207</v>
      </c>
      <c r="J385" s="103">
        <f t="shared" si="5"/>
        <v>-9.1024092210315055E-5</v>
      </c>
      <c r="K385" s="103">
        <f>I385/'סכום נכסי הקרן'!$C$42</f>
        <v>8.5656382185155741E-7</v>
      </c>
    </row>
    <row r="386" spans="2:11">
      <c r="B386" s="99" t="s">
        <v>2796</v>
      </c>
      <c r="C386" s="98" t="s">
        <v>2797</v>
      </c>
      <c r="D386" s="79" t="s">
        <v>534</v>
      </c>
      <c r="E386" s="79" t="s">
        <v>134</v>
      </c>
      <c r="F386" s="86">
        <v>44732</v>
      </c>
      <c r="G386" s="102">
        <v>1553527.41888</v>
      </c>
      <c r="H386" s="78">
        <v>0.13381000000000001</v>
      </c>
      <c r="I386" s="102">
        <v>2.0787686130000003</v>
      </c>
      <c r="J386" s="103">
        <f t="shared" si="5"/>
        <v>-5.1648293113395173E-5</v>
      </c>
      <c r="K386" s="103">
        <f>I386/'סכום נכסי הקרן'!$C$42</f>
        <v>4.8602582313153634E-7</v>
      </c>
    </row>
    <row r="387" spans="2:11">
      <c r="B387" s="99" t="s">
        <v>2798</v>
      </c>
      <c r="C387" s="98" t="s">
        <v>2799</v>
      </c>
      <c r="D387" s="79" t="s">
        <v>534</v>
      </c>
      <c r="E387" s="79" t="s">
        <v>134</v>
      </c>
      <c r="F387" s="86">
        <v>44909</v>
      </c>
      <c r="G387" s="102">
        <v>5035680.8886259999</v>
      </c>
      <c r="H387" s="78">
        <v>0.03</v>
      </c>
      <c r="I387" s="102">
        <v>1.510685541</v>
      </c>
      <c r="J387" s="103">
        <f t="shared" si="5"/>
        <v>-3.7533917500868074E-5</v>
      </c>
      <c r="K387" s="103">
        <f>I387/'סכום נכסי הקרן'!$C$42</f>
        <v>3.5320534424359002E-7</v>
      </c>
    </row>
    <row r="388" spans="2:11">
      <c r="B388" s="99" t="s">
        <v>2800</v>
      </c>
      <c r="C388" s="98" t="s">
        <v>2801</v>
      </c>
      <c r="D388" s="79" t="s">
        <v>534</v>
      </c>
      <c r="E388" s="79" t="s">
        <v>134</v>
      </c>
      <c r="F388" s="86">
        <v>44732</v>
      </c>
      <c r="G388" s="102">
        <v>614846.837145</v>
      </c>
      <c r="H388" s="78">
        <v>5.3280000000000001E-2</v>
      </c>
      <c r="I388" s="102">
        <v>0.327589613</v>
      </c>
      <c r="J388" s="103">
        <f t="shared" si="5"/>
        <v>-8.1391667390581713E-6</v>
      </c>
      <c r="K388" s="103">
        <f>I388/'סכום נכסי הקרן'!$C$42</f>
        <v>7.6591983500217696E-8</v>
      </c>
    </row>
    <row r="389" spans="2:11">
      <c r="B389" s="99" t="s">
        <v>2800</v>
      </c>
      <c r="C389" s="98" t="s">
        <v>2802</v>
      </c>
      <c r="D389" s="79" t="s">
        <v>534</v>
      </c>
      <c r="E389" s="79" t="s">
        <v>134</v>
      </c>
      <c r="F389" s="86">
        <v>44732</v>
      </c>
      <c r="G389" s="102">
        <v>1243667.612862</v>
      </c>
      <c r="H389" s="78">
        <v>5.3280000000000001E-2</v>
      </c>
      <c r="I389" s="102">
        <v>0.66262435899999994</v>
      </c>
      <c r="J389" s="103">
        <f t="shared" si="5"/>
        <v>-1.6463312416631907E-5</v>
      </c>
      <c r="K389" s="103">
        <f>I389/'סכום נכסי הקרן'!$C$42</f>
        <v>1.5492467391318151E-7</v>
      </c>
    </row>
    <row r="390" spans="2:11">
      <c r="B390" s="99" t="s">
        <v>2803</v>
      </c>
      <c r="C390" s="98" t="s">
        <v>2804</v>
      </c>
      <c r="D390" s="79" t="s">
        <v>534</v>
      </c>
      <c r="E390" s="79" t="s">
        <v>134</v>
      </c>
      <c r="F390" s="86">
        <v>44732</v>
      </c>
      <c r="G390" s="102">
        <v>1865605.6809350001</v>
      </c>
      <c r="H390" s="78">
        <v>5.8866000000000002E-2</v>
      </c>
      <c r="I390" s="102">
        <v>1.0981982620000001</v>
      </c>
      <c r="J390" s="103">
        <f t="shared" si="5"/>
        <v>-2.7285415691619907E-5</v>
      </c>
      <c r="K390" s="103">
        <f>I390/'סכום נכסי הקרן'!$C$42</f>
        <v>2.5676388940656602E-7</v>
      </c>
    </row>
    <row r="391" spans="2:11">
      <c r="B391" s="99" t="s">
        <v>2805</v>
      </c>
      <c r="C391" s="98" t="s">
        <v>2806</v>
      </c>
      <c r="D391" s="79" t="s">
        <v>534</v>
      </c>
      <c r="E391" s="79" t="s">
        <v>134</v>
      </c>
      <c r="F391" s="86">
        <v>44910</v>
      </c>
      <c r="G391" s="102">
        <v>2740783.6914149998</v>
      </c>
      <c r="H391" s="78">
        <v>-0.20318600000000001</v>
      </c>
      <c r="I391" s="102">
        <v>-5.5688932349999991</v>
      </c>
      <c r="J391" s="103">
        <f t="shared" si="5"/>
        <v>1.3836260001222339E-4</v>
      </c>
      <c r="K391" s="103">
        <f>I391/'סכום נכסי הקרן'!$C$42</f>
        <v>-1.3020332814080826E-6</v>
      </c>
    </row>
    <row r="392" spans="2:11">
      <c r="B392" s="99" t="s">
        <v>2807</v>
      </c>
      <c r="C392" s="98" t="s">
        <v>2808</v>
      </c>
      <c r="D392" s="79" t="s">
        <v>534</v>
      </c>
      <c r="E392" s="79" t="s">
        <v>134</v>
      </c>
      <c r="F392" s="86">
        <v>44732</v>
      </c>
      <c r="G392" s="102">
        <v>4485544.3376190001</v>
      </c>
      <c r="H392" s="78">
        <v>0.23913200000000001</v>
      </c>
      <c r="I392" s="102">
        <v>10.726379303</v>
      </c>
      <c r="J392" s="103">
        <f t="shared" si="5"/>
        <v>-2.6650353426651402E-4</v>
      </c>
      <c r="K392" s="103">
        <f>I392/'סכום נכסי הקרן'!$C$42</f>
        <v>2.5078776432159117E-6</v>
      </c>
    </row>
    <row r="393" spans="2:11">
      <c r="B393" s="99" t="s">
        <v>2807</v>
      </c>
      <c r="C393" s="98" t="s">
        <v>2809</v>
      </c>
      <c r="D393" s="79" t="s">
        <v>534</v>
      </c>
      <c r="E393" s="79" t="s">
        <v>134</v>
      </c>
      <c r="F393" s="86">
        <v>44732</v>
      </c>
      <c r="G393" s="102">
        <v>770298.35025799985</v>
      </c>
      <c r="H393" s="78">
        <v>0.23913200000000001</v>
      </c>
      <c r="I393" s="102">
        <v>1.8420311499999997</v>
      </c>
      <c r="J393" s="103">
        <f t="shared" si="5"/>
        <v>-4.5766404285807043E-5</v>
      </c>
      <c r="K393" s="103">
        <f>I393/'סכום נכסי הקרן'!$C$42</f>
        <v>4.3067549717361461E-7</v>
      </c>
    </row>
    <row r="394" spans="2:11">
      <c r="B394" s="99" t="s">
        <v>2810</v>
      </c>
      <c r="C394" s="98" t="s">
        <v>2811</v>
      </c>
      <c r="D394" s="79" t="s">
        <v>534</v>
      </c>
      <c r="E394" s="79" t="s">
        <v>134</v>
      </c>
      <c r="F394" s="86">
        <v>44740</v>
      </c>
      <c r="G394" s="102">
        <v>1209898.3480410001</v>
      </c>
      <c r="H394" s="78">
        <v>0.648922</v>
      </c>
      <c r="I394" s="102">
        <v>7.8512993070000006</v>
      </c>
      <c r="J394" s="103">
        <f t="shared" si="5"/>
        <v>-1.950703918622868E-4</v>
      </c>
      <c r="K394" s="103">
        <f>I394/'סכום נכסי הקרן'!$C$42</f>
        <v>1.8356704947693646E-6</v>
      </c>
    </row>
    <row r="395" spans="2:11">
      <c r="B395" s="99" t="s">
        <v>2812</v>
      </c>
      <c r="C395" s="98" t="s">
        <v>2813</v>
      </c>
      <c r="D395" s="79" t="s">
        <v>534</v>
      </c>
      <c r="E395" s="79" t="s">
        <v>135</v>
      </c>
      <c r="F395" s="86">
        <v>44811</v>
      </c>
      <c r="G395" s="102">
        <v>330346.658903</v>
      </c>
      <c r="H395" s="78">
        <v>-4.512308</v>
      </c>
      <c r="I395" s="102">
        <v>-14.906260057999999</v>
      </c>
      <c r="J395" s="103">
        <f t="shared" si="5"/>
        <v>3.7035525930373419E-4</v>
      </c>
      <c r="K395" s="103">
        <f>I395/'סכום נכסי הקרן'!$C$42</f>
        <v>-3.4851533110492425E-6</v>
      </c>
    </row>
    <row r="396" spans="2:11">
      <c r="B396" s="99" t="s">
        <v>2814</v>
      </c>
      <c r="C396" s="98" t="s">
        <v>2815</v>
      </c>
      <c r="D396" s="79" t="s">
        <v>534</v>
      </c>
      <c r="E396" s="79" t="s">
        <v>135</v>
      </c>
      <c r="F396" s="86">
        <v>44810</v>
      </c>
      <c r="G396" s="102">
        <v>996538.11804900004</v>
      </c>
      <c r="H396" s="78">
        <v>-3.935689</v>
      </c>
      <c r="I396" s="102">
        <v>-39.220638995999998</v>
      </c>
      <c r="J396" s="103">
        <f t="shared" ref="J396:J458" si="6">IFERROR(I396/$I$11,0)</f>
        <v>9.7446105655630503E-4</v>
      </c>
      <c r="K396" s="103">
        <f>I396/'סכום נכסי הקרן'!$C$42</f>
        <v>-9.1699688135399663E-6</v>
      </c>
    </row>
    <row r="397" spans="2:11">
      <c r="B397" s="99" t="s">
        <v>2816</v>
      </c>
      <c r="C397" s="98" t="s">
        <v>2817</v>
      </c>
      <c r="D397" s="79" t="s">
        <v>534</v>
      </c>
      <c r="E397" s="79" t="s">
        <v>135</v>
      </c>
      <c r="F397" s="86">
        <v>44860</v>
      </c>
      <c r="G397" s="102">
        <v>297393.12573899998</v>
      </c>
      <c r="H397" s="78">
        <v>-3.7925270000000002</v>
      </c>
      <c r="I397" s="102">
        <v>-11.278713669</v>
      </c>
      <c r="J397" s="103">
        <f t="shared" si="6"/>
        <v>2.8022662352876726E-4</v>
      </c>
      <c r="K397" s="103">
        <f>I397/'סכום נכסי הקרן'!$C$42</f>
        <v>-2.6370160009918501E-6</v>
      </c>
    </row>
    <row r="398" spans="2:11">
      <c r="B398" s="99" t="s">
        <v>2818</v>
      </c>
      <c r="C398" s="98" t="s">
        <v>2819</v>
      </c>
      <c r="D398" s="79" t="s">
        <v>534</v>
      </c>
      <c r="E398" s="79" t="s">
        <v>135</v>
      </c>
      <c r="F398" s="86">
        <v>44796</v>
      </c>
      <c r="G398" s="102">
        <v>1358580.24447</v>
      </c>
      <c r="H398" s="78">
        <v>-2.1593490000000002</v>
      </c>
      <c r="I398" s="102">
        <v>-29.336489930999999</v>
      </c>
      <c r="J398" s="103">
        <f t="shared" si="6"/>
        <v>7.2888325396052822E-4</v>
      </c>
      <c r="K398" s="103">
        <f>I398/'סכום נכסי הקרן'!$C$42</f>
        <v>-6.8590085386787107E-6</v>
      </c>
    </row>
    <row r="399" spans="2:11">
      <c r="B399" s="99" t="s">
        <v>2820</v>
      </c>
      <c r="C399" s="98" t="s">
        <v>2821</v>
      </c>
      <c r="D399" s="79" t="s">
        <v>534</v>
      </c>
      <c r="E399" s="79" t="s">
        <v>135</v>
      </c>
      <c r="F399" s="86">
        <v>44888</v>
      </c>
      <c r="G399" s="102">
        <v>2983852.3314700001</v>
      </c>
      <c r="H399" s="78">
        <v>-0.848966</v>
      </c>
      <c r="I399" s="102">
        <v>-25.331877647000002</v>
      </c>
      <c r="J399" s="103">
        <f t="shared" si="6"/>
        <v>6.2938618259045231E-4</v>
      </c>
      <c r="K399" s="103">
        <f>I399/'סכום נכסי הקרן'!$C$42</f>
        <v>-5.9227114590124618E-6</v>
      </c>
    </row>
    <row r="400" spans="2:11">
      <c r="B400" s="99" t="s">
        <v>2822</v>
      </c>
      <c r="C400" s="98" t="s">
        <v>2823</v>
      </c>
      <c r="D400" s="79" t="s">
        <v>534</v>
      </c>
      <c r="E400" s="79" t="s">
        <v>135</v>
      </c>
      <c r="F400" s="86">
        <v>44888</v>
      </c>
      <c r="G400" s="102">
        <v>1387838.2937070001</v>
      </c>
      <c r="H400" s="78">
        <v>-0.848966</v>
      </c>
      <c r="I400" s="102">
        <v>-11.782268658000001</v>
      </c>
      <c r="J400" s="103">
        <f t="shared" si="6"/>
        <v>2.9273775897113431E-4</v>
      </c>
      <c r="K400" s="103">
        <f>I400/'סכום נכסי הקרן'!$C$42</f>
        <v>-2.7547495123072422E-6</v>
      </c>
    </row>
    <row r="401" spans="2:11">
      <c r="B401" s="99" t="s">
        <v>2824</v>
      </c>
      <c r="C401" s="98" t="s">
        <v>2825</v>
      </c>
      <c r="D401" s="79" t="s">
        <v>534</v>
      </c>
      <c r="E401" s="79" t="s">
        <v>135</v>
      </c>
      <c r="F401" s="86">
        <v>44888</v>
      </c>
      <c r="G401" s="102">
        <v>2429730.6688339999</v>
      </c>
      <c r="H401" s="78">
        <v>-0.80689299999999997</v>
      </c>
      <c r="I401" s="102">
        <v>-19.605315304000001</v>
      </c>
      <c r="J401" s="103">
        <f t="shared" si="6"/>
        <v>4.8710619598022771E-4</v>
      </c>
      <c r="K401" s="103">
        <f>I401/'סכום נכסי הקרן'!$C$42</f>
        <v>-4.5838144028105483E-6</v>
      </c>
    </row>
    <row r="402" spans="2:11">
      <c r="B402" s="99" t="s">
        <v>2826</v>
      </c>
      <c r="C402" s="98" t="s">
        <v>2827</v>
      </c>
      <c r="D402" s="79" t="s">
        <v>534</v>
      </c>
      <c r="E402" s="79" t="s">
        <v>135</v>
      </c>
      <c r="F402" s="86">
        <v>44781</v>
      </c>
      <c r="G402" s="102">
        <v>2822408.9720279998</v>
      </c>
      <c r="H402" s="78">
        <v>0.88769699999999996</v>
      </c>
      <c r="I402" s="102">
        <v>25.054443116999998</v>
      </c>
      <c r="J402" s="103">
        <f t="shared" si="6"/>
        <v>-6.2249314993852178E-4</v>
      </c>
      <c r="K402" s="103">
        <f>I402/'סכום נכסי הקרן'!$C$42</f>
        <v>5.8578459684691122E-6</v>
      </c>
    </row>
    <row r="403" spans="2:11">
      <c r="B403" s="99" t="s">
        <v>2828</v>
      </c>
      <c r="C403" s="98" t="s">
        <v>2829</v>
      </c>
      <c r="D403" s="79" t="s">
        <v>534</v>
      </c>
      <c r="E403" s="79" t="s">
        <v>135</v>
      </c>
      <c r="F403" s="86">
        <v>44781</v>
      </c>
      <c r="G403" s="102">
        <v>707301.01265199995</v>
      </c>
      <c r="H403" s="78">
        <v>0.98929500000000004</v>
      </c>
      <c r="I403" s="102">
        <v>6.9972928659999996</v>
      </c>
      <c r="J403" s="103">
        <f t="shared" si="6"/>
        <v>-1.7385207313760654E-4</v>
      </c>
      <c r="K403" s="103">
        <f>I403/'סכום נכסי הקרן'!$C$42</f>
        <v>1.6359997950816071E-6</v>
      </c>
    </row>
    <row r="404" spans="2:11">
      <c r="B404" s="99" t="s">
        <v>2830</v>
      </c>
      <c r="C404" s="98" t="s">
        <v>2831</v>
      </c>
      <c r="D404" s="79" t="s">
        <v>534</v>
      </c>
      <c r="E404" s="79" t="s">
        <v>135</v>
      </c>
      <c r="F404" s="86">
        <v>44901</v>
      </c>
      <c r="G404" s="102">
        <v>3471957.8004689999</v>
      </c>
      <c r="H404" s="78">
        <v>1.19591</v>
      </c>
      <c r="I404" s="102">
        <v>41.521486414000002</v>
      </c>
      <c r="J404" s="103">
        <f t="shared" si="6"/>
        <v>-1.0316270350644011E-3</v>
      </c>
      <c r="K404" s="103">
        <f>I404/'סכום נכסי הקרן'!$C$42</f>
        <v>9.7079176998374528E-6</v>
      </c>
    </row>
    <row r="405" spans="2:11">
      <c r="B405" s="99" t="s">
        <v>2832</v>
      </c>
      <c r="C405" s="98" t="s">
        <v>2833</v>
      </c>
      <c r="D405" s="79" t="s">
        <v>534</v>
      </c>
      <c r="E405" s="79" t="s">
        <v>135</v>
      </c>
      <c r="F405" s="86">
        <v>44725</v>
      </c>
      <c r="G405" s="102">
        <v>946683.70542500005</v>
      </c>
      <c r="H405" s="78">
        <v>1.522994</v>
      </c>
      <c r="I405" s="102">
        <v>14.417931747000001</v>
      </c>
      <c r="J405" s="103">
        <f t="shared" si="6"/>
        <v>-3.5822244010280414E-4</v>
      </c>
      <c r="K405" s="103">
        <f>I405/'סכום נכסי הקרן'!$C$42</f>
        <v>3.3709798682581822E-6</v>
      </c>
    </row>
    <row r="406" spans="2:11">
      <c r="B406" s="99" t="s">
        <v>2834</v>
      </c>
      <c r="C406" s="98" t="s">
        <v>2835</v>
      </c>
      <c r="D406" s="79" t="s">
        <v>534</v>
      </c>
      <c r="E406" s="79" t="s">
        <v>135</v>
      </c>
      <c r="F406" s="86">
        <v>44739</v>
      </c>
      <c r="G406" s="102">
        <v>1420317.6709189999</v>
      </c>
      <c r="H406" s="78">
        <v>2.2812459999999999</v>
      </c>
      <c r="I406" s="102">
        <v>32.400936354000002</v>
      </c>
      <c r="J406" s="103">
        <f t="shared" si="6"/>
        <v>-8.0502132247647776E-4</v>
      </c>
      <c r="K406" s="103">
        <f>I406/'סכום נכסי הקרן'!$C$42</f>
        <v>7.5754904433345754E-6</v>
      </c>
    </row>
    <row r="407" spans="2:11">
      <c r="B407" s="99" t="s">
        <v>2836</v>
      </c>
      <c r="C407" s="98" t="s">
        <v>2837</v>
      </c>
      <c r="D407" s="79" t="s">
        <v>534</v>
      </c>
      <c r="E407" s="79" t="s">
        <v>135</v>
      </c>
      <c r="F407" s="86">
        <v>44909</v>
      </c>
      <c r="G407" s="102">
        <v>1798585.718592</v>
      </c>
      <c r="H407" s="78">
        <v>2.7277</v>
      </c>
      <c r="I407" s="102">
        <v>49.060015635999996</v>
      </c>
      <c r="J407" s="103">
        <f t="shared" si="6"/>
        <v>-1.2189264605352581E-3</v>
      </c>
      <c r="K407" s="103">
        <f>I407/'סכום נכסי הקרן'!$C$42</f>
        <v>1.1470461086056882E-5</v>
      </c>
    </row>
    <row r="408" spans="2:11">
      <c r="B408" s="99" t="s">
        <v>2838</v>
      </c>
      <c r="C408" s="98" t="s">
        <v>2839</v>
      </c>
      <c r="D408" s="79" t="s">
        <v>534</v>
      </c>
      <c r="E408" s="79" t="s">
        <v>135</v>
      </c>
      <c r="F408" s="86">
        <v>44908</v>
      </c>
      <c r="G408" s="102">
        <v>2523473.4691070002</v>
      </c>
      <c r="H408" s="78">
        <v>3.0033310000000002</v>
      </c>
      <c r="I408" s="102">
        <v>75.788256269000001</v>
      </c>
      <c r="J408" s="103">
        <f t="shared" si="6"/>
        <v>-1.8830061459728328E-3</v>
      </c>
      <c r="K408" s="103">
        <f>I408/'סכום נכסי הקרן'!$C$42</f>
        <v>1.7719648741321718E-5</v>
      </c>
    </row>
    <row r="409" spans="2:11">
      <c r="B409" s="99" t="s">
        <v>2840</v>
      </c>
      <c r="C409" s="98" t="s">
        <v>2378</v>
      </c>
      <c r="D409" s="79" t="s">
        <v>534</v>
      </c>
      <c r="E409" s="79" t="s">
        <v>135</v>
      </c>
      <c r="F409" s="86">
        <v>44713</v>
      </c>
      <c r="G409" s="102">
        <v>1080170.002353</v>
      </c>
      <c r="H409" s="78">
        <v>4.1115050000000002</v>
      </c>
      <c r="I409" s="102">
        <v>44.411245306999994</v>
      </c>
      <c r="J409" s="103">
        <f t="shared" si="6"/>
        <v>-1.103424883752E-3</v>
      </c>
      <c r="K409" s="103">
        <f>I409/'סכום נכסי הקרן'!$C$42</f>
        <v>1.0383556843048819E-5</v>
      </c>
    </row>
    <row r="410" spans="2:11">
      <c r="B410" s="99" t="s">
        <v>2841</v>
      </c>
      <c r="C410" s="98" t="s">
        <v>2842</v>
      </c>
      <c r="D410" s="79" t="s">
        <v>534</v>
      </c>
      <c r="E410" s="79" t="s">
        <v>135</v>
      </c>
      <c r="F410" s="86">
        <v>44713</v>
      </c>
      <c r="G410" s="102">
        <v>1822116.991832</v>
      </c>
      <c r="H410" s="78">
        <v>4.1839000000000004</v>
      </c>
      <c r="I410" s="102">
        <v>76.235547467000004</v>
      </c>
      <c r="J410" s="103">
        <f t="shared" si="6"/>
        <v>-1.8941193726960349E-3</v>
      </c>
      <c r="K410" s="103">
        <f>I410/'סכום נכסי הקרן'!$C$42</f>
        <v>1.7824227515182317E-5</v>
      </c>
    </row>
    <row r="411" spans="2:11">
      <c r="B411" s="99" t="s">
        <v>2843</v>
      </c>
      <c r="C411" s="98" t="s">
        <v>2844</v>
      </c>
      <c r="D411" s="79" t="s">
        <v>534</v>
      </c>
      <c r="E411" s="79" t="s">
        <v>135</v>
      </c>
      <c r="F411" s="86">
        <v>44714</v>
      </c>
      <c r="G411" s="102">
        <v>1093748.0609550001</v>
      </c>
      <c r="H411" s="78">
        <v>4.2257619999999996</v>
      </c>
      <c r="I411" s="102">
        <v>46.219194369999997</v>
      </c>
      <c r="J411" s="103">
        <f t="shared" si="6"/>
        <v>-1.1483444974867646E-3</v>
      </c>
      <c r="K411" s="103">
        <f>I411/'סכום נכסי הקרן'!$C$42</f>
        <v>1.0806263788896122E-5</v>
      </c>
    </row>
    <row r="412" spans="2:11">
      <c r="B412" s="99" t="s">
        <v>2845</v>
      </c>
      <c r="C412" s="98" t="s">
        <v>2846</v>
      </c>
      <c r="D412" s="79" t="s">
        <v>534</v>
      </c>
      <c r="E412" s="79" t="s">
        <v>135</v>
      </c>
      <c r="F412" s="86">
        <v>44712</v>
      </c>
      <c r="G412" s="102">
        <v>3658135.5358539997</v>
      </c>
      <c r="H412" s="78">
        <v>4.5480179999999999</v>
      </c>
      <c r="I412" s="102">
        <v>166.372647126</v>
      </c>
      <c r="J412" s="103">
        <f t="shared" si="6"/>
        <v>-4.1336314157708089E-3</v>
      </c>
      <c r="K412" s="103">
        <f>I412/'סכום נכסי הקרן'!$C$42</f>
        <v>3.8898702943802233E-5</v>
      </c>
    </row>
    <row r="413" spans="2:11">
      <c r="B413" s="99" t="s">
        <v>2847</v>
      </c>
      <c r="C413" s="98" t="s">
        <v>2848</v>
      </c>
      <c r="D413" s="79" t="s">
        <v>534</v>
      </c>
      <c r="E413" s="79" t="s">
        <v>135</v>
      </c>
      <c r="F413" s="86">
        <v>44712</v>
      </c>
      <c r="G413" s="102">
        <v>4024426.9552960005</v>
      </c>
      <c r="H413" s="78">
        <v>4.5593519999999996</v>
      </c>
      <c r="I413" s="102">
        <v>183.48777776100005</v>
      </c>
      <c r="J413" s="103">
        <f t="shared" si="6"/>
        <v>-4.5588674320270013E-3</v>
      </c>
      <c r="K413" s="103">
        <f>I413/'סכום נכסי הקרן'!$C$42</f>
        <v>4.2900300525591228E-5</v>
      </c>
    </row>
    <row r="414" spans="2:11">
      <c r="B414" s="99" t="s">
        <v>2849</v>
      </c>
      <c r="C414" s="98" t="s">
        <v>2850</v>
      </c>
      <c r="D414" s="79" t="s">
        <v>534</v>
      </c>
      <c r="E414" s="79" t="s">
        <v>135</v>
      </c>
      <c r="F414" s="86">
        <v>44712</v>
      </c>
      <c r="G414" s="102">
        <v>4390631.4900369998</v>
      </c>
      <c r="H414" s="78">
        <v>4.5669060000000004</v>
      </c>
      <c r="I414" s="102">
        <v>200.51602353000001</v>
      </c>
      <c r="J414" s="103">
        <f t="shared" si="6"/>
        <v>-4.9819447399987674E-3</v>
      </c>
      <c r="K414" s="103">
        <f>I414/'סכום נכסי הקרן'!$C$42</f>
        <v>4.6881584019390215E-5</v>
      </c>
    </row>
    <row r="415" spans="2:11">
      <c r="B415" s="99" t="s">
        <v>2851</v>
      </c>
      <c r="C415" s="98" t="s">
        <v>2852</v>
      </c>
      <c r="D415" s="79" t="s">
        <v>534</v>
      </c>
      <c r="E415" s="79" t="s">
        <v>132</v>
      </c>
      <c r="F415" s="86">
        <v>44825</v>
      </c>
      <c r="G415" s="102">
        <v>2230180.1781910001</v>
      </c>
      <c r="H415" s="78">
        <v>-7.6158260000000002</v>
      </c>
      <c r="I415" s="102">
        <v>-169.846641331</v>
      </c>
      <c r="J415" s="103">
        <f t="shared" si="6"/>
        <v>4.2199449524732589E-3</v>
      </c>
      <c r="K415" s="103">
        <f>I415/'סכום נכסי הקרן'!$C$42</f>
        <v>-3.9710939035149888E-5</v>
      </c>
    </row>
    <row r="416" spans="2:11">
      <c r="B416" s="99" t="s">
        <v>2853</v>
      </c>
      <c r="C416" s="98" t="s">
        <v>2854</v>
      </c>
      <c r="D416" s="79" t="s">
        <v>534</v>
      </c>
      <c r="E416" s="79" t="s">
        <v>132</v>
      </c>
      <c r="F416" s="86">
        <v>44833</v>
      </c>
      <c r="G416" s="102">
        <v>2169469.8477019998</v>
      </c>
      <c r="H416" s="78">
        <v>-8.4040269999999992</v>
      </c>
      <c r="I416" s="102">
        <v>-182.32283539000002</v>
      </c>
      <c r="J416" s="103">
        <f t="shared" si="6"/>
        <v>4.5299237176273542E-3</v>
      </c>
      <c r="K416" s="103">
        <f>I416/'סכום נכסי הקרן'!$C$42</f>
        <v>-4.2627931551370002E-5</v>
      </c>
    </row>
    <row r="417" spans="2:11">
      <c r="B417" s="99" t="s">
        <v>2855</v>
      </c>
      <c r="C417" s="98" t="s">
        <v>2856</v>
      </c>
      <c r="D417" s="79" t="s">
        <v>534</v>
      </c>
      <c r="E417" s="79" t="s">
        <v>134</v>
      </c>
      <c r="F417" s="86">
        <v>44924</v>
      </c>
      <c r="G417" s="102">
        <v>7393410</v>
      </c>
      <c r="H417" s="78">
        <v>9.1092000000000006E-2</v>
      </c>
      <c r="I417" s="102">
        <v>6.7348299999999997</v>
      </c>
      <c r="J417" s="103">
        <f t="shared" si="6"/>
        <v>-1.6733102074640915E-4</v>
      </c>
      <c r="K417" s="103">
        <f>I417/'סכום נכסי הקרן'!$C$42</f>
        <v>1.5746347495968106E-6</v>
      </c>
    </row>
    <row r="418" spans="2:11">
      <c r="B418" s="99" t="s">
        <v>2701</v>
      </c>
      <c r="C418" s="98" t="s">
        <v>2857</v>
      </c>
      <c r="D418" s="79" t="s">
        <v>534</v>
      </c>
      <c r="E418" s="79" t="s">
        <v>136</v>
      </c>
      <c r="F418" s="86">
        <v>44763</v>
      </c>
      <c r="G418" s="102">
        <v>2903132.77</v>
      </c>
      <c r="H418" s="78">
        <v>0.96040000000000003</v>
      </c>
      <c r="I418" s="102">
        <v>27.881700000000002</v>
      </c>
      <c r="J418" s="103">
        <f t="shared" si="6"/>
        <v>-6.9273809749394665E-4</v>
      </c>
      <c r="K418" s="103">
        <f>I418/'סכום נכסי הקרן'!$C$42</f>
        <v>6.5188718494503058E-6</v>
      </c>
    </row>
    <row r="419" spans="2:11">
      <c r="B419" s="99" t="s">
        <v>2858</v>
      </c>
      <c r="C419" s="98" t="s">
        <v>2859</v>
      </c>
      <c r="D419" s="79" t="s">
        <v>534</v>
      </c>
      <c r="E419" s="79" t="s">
        <v>136</v>
      </c>
      <c r="F419" s="86">
        <v>44763</v>
      </c>
      <c r="G419" s="102">
        <v>754913.33</v>
      </c>
      <c r="H419" s="78">
        <v>0.97336500000000004</v>
      </c>
      <c r="I419" s="102">
        <v>7.3480600000000003</v>
      </c>
      <c r="J419" s="103">
        <f t="shared" si="6"/>
        <v>-1.8256709973464206E-4</v>
      </c>
      <c r="K419" s="103">
        <f>I419/'סכום נכסי הקרן'!$C$42</f>
        <v>1.7180107913818674E-6</v>
      </c>
    </row>
    <row r="420" spans="2:11">
      <c r="B420" s="99" t="s">
        <v>2860</v>
      </c>
      <c r="C420" s="98" t="s">
        <v>2861</v>
      </c>
      <c r="D420" s="79" t="s">
        <v>534</v>
      </c>
      <c r="E420" s="79" t="s">
        <v>134</v>
      </c>
      <c r="F420" s="86">
        <v>44832</v>
      </c>
      <c r="G420" s="102">
        <v>621221.67000000004</v>
      </c>
      <c r="H420" s="78">
        <v>-10.741873999999999</v>
      </c>
      <c r="I420" s="102">
        <v>-66.730850000000004</v>
      </c>
      <c r="J420" s="103">
        <f t="shared" si="6"/>
        <v>1.6579692799633425E-3</v>
      </c>
      <c r="K420" s="103">
        <f>I420/'סכום נכסי הקרן'!$C$42</f>
        <v>-1.560198479844812E-5</v>
      </c>
    </row>
    <row r="421" spans="2:11">
      <c r="B421" s="99" t="s">
        <v>2862</v>
      </c>
      <c r="C421" s="98" t="s">
        <v>2863</v>
      </c>
      <c r="D421" s="79" t="s">
        <v>534</v>
      </c>
      <c r="E421" s="79" t="s">
        <v>134</v>
      </c>
      <c r="F421" s="86">
        <v>44845</v>
      </c>
      <c r="G421" s="102">
        <v>1250160.29</v>
      </c>
      <c r="H421" s="78">
        <v>-9.0944990000000008</v>
      </c>
      <c r="I421" s="102">
        <v>-113.69580999999999</v>
      </c>
      <c r="J421" s="103">
        <f t="shared" si="6"/>
        <v>2.8248427862158053E-3</v>
      </c>
      <c r="K421" s="103">
        <f>I421/'סכום נכסי הקרן'!$C$42</f>
        <v>-2.6582612079229403E-5</v>
      </c>
    </row>
    <row r="422" spans="2:11">
      <c r="B422" s="99" t="s">
        <v>2731</v>
      </c>
      <c r="C422" s="98" t="s">
        <v>2864</v>
      </c>
      <c r="D422" s="79" t="s">
        <v>534</v>
      </c>
      <c r="E422" s="79" t="s">
        <v>134</v>
      </c>
      <c r="F422" s="86">
        <v>44811</v>
      </c>
      <c r="G422" s="102">
        <v>1468125.04</v>
      </c>
      <c r="H422" s="78">
        <v>-6.9373379999999996</v>
      </c>
      <c r="I422" s="102">
        <v>-101.8488</v>
      </c>
      <c r="J422" s="103">
        <f t="shared" si="6"/>
        <v>2.5304964885226318E-3</v>
      </c>
      <c r="K422" s="103">
        <f>I422/'סכום נכסי הקרן'!$C$42</f>
        <v>-2.3812725738398097E-5</v>
      </c>
    </row>
    <row r="423" spans="2:11">
      <c r="B423" s="99" t="s">
        <v>2865</v>
      </c>
      <c r="C423" s="98" t="s">
        <v>2866</v>
      </c>
      <c r="D423" s="79" t="s">
        <v>534</v>
      </c>
      <c r="E423" s="79" t="s">
        <v>134</v>
      </c>
      <c r="F423" s="86">
        <v>44872</v>
      </c>
      <c r="G423" s="102">
        <v>316009.71999999997</v>
      </c>
      <c r="H423" s="78">
        <v>-6.3407349999999996</v>
      </c>
      <c r="I423" s="102">
        <v>-20.03734</v>
      </c>
      <c r="J423" s="103">
        <f t="shared" si="6"/>
        <v>4.978401170100588E-4</v>
      </c>
      <c r="K423" s="103">
        <f>I423/'סכום נכסי הקרן'!$C$42</f>
        <v>-4.6848237971093793E-6</v>
      </c>
    </row>
    <row r="424" spans="2:11">
      <c r="B424" s="99" t="s">
        <v>2867</v>
      </c>
      <c r="C424" s="98" t="s">
        <v>2868</v>
      </c>
      <c r="D424" s="79" t="s">
        <v>534</v>
      </c>
      <c r="E424" s="79" t="s">
        <v>134</v>
      </c>
      <c r="F424" s="86">
        <v>44823</v>
      </c>
      <c r="G424" s="102">
        <v>4848154.9800000004</v>
      </c>
      <c r="H424" s="78">
        <v>-6.0082129999999996</v>
      </c>
      <c r="I424" s="102">
        <v>-291.28748999999999</v>
      </c>
      <c r="J424" s="103">
        <f t="shared" si="6"/>
        <v>7.2372180192164385E-3</v>
      </c>
      <c r="K424" s="103">
        <f>I424/'סכום נכסי הקרן'!$C$42</f>
        <v>-6.8104377375053784E-5</v>
      </c>
    </row>
    <row r="425" spans="2:11">
      <c r="B425" s="99" t="s">
        <v>2869</v>
      </c>
      <c r="C425" s="98" t="s">
        <v>2870</v>
      </c>
      <c r="D425" s="79" t="s">
        <v>534</v>
      </c>
      <c r="E425" s="79" t="s">
        <v>134</v>
      </c>
      <c r="F425" s="86">
        <v>44753</v>
      </c>
      <c r="G425" s="102">
        <v>5803647.4100000001</v>
      </c>
      <c r="H425" s="78">
        <v>-4.1550459999999996</v>
      </c>
      <c r="I425" s="102">
        <v>-241.14420000000001</v>
      </c>
      <c r="J425" s="103">
        <f t="shared" si="6"/>
        <v>5.9913769364744532E-3</v>
      </c>
      <c r="K425" s="103">
        <f>I425/'סכום נכסי הקרן'!$C$42</f>
        <v>-5.6380641676734716E-5</v>
      </c>
    </row>
    <row r="426" spans="2:11">
      <c r="B426" s="99" t="s">
        <v>2753</v>
      </c>
      <c r="C426" s="98" t="s">
        <v>2871</v>
      </c>
      <c r="D426" s="79" t="s">
        <v>534</v>
      </c>
      <c r="E426" s="79" t="s">
        <v>134</v>
      </c>
      <c r="F426" s="86">
        <v>44769</v>
      </c>
      <c r="G426" s="102">
        <v>4111606.99</v>
      </c>
      <c r="H426" s="78">
        <v>-3.8153990000000002</v>
      </c>
      <c r="I426" s="102">
        <v>-156.87421000000001</v>
      </c>
      <c r="J426" s="103">
        <f t="shared" si="6"/>
        <v>3.8976368650859112E-3</v>
      </c>
      <c r="K426" s="103">
        <f>I426/'סכום נכסי הקרן'!$C$42</f>
        <v>-3.6677923924070471E-5</v>
      </c>
    </row>
    <row r="427" spans="2:11">
      <c r="B427" s="99" t="s">
        <v>2872</v>
      </c>
      <c r="C427" s="98" t="s">
        <v>2873</v>
      </c>
      <c r="D427" s="79" t="s">
        <v>534</v>
      </c>
      <c r="E427" s="79" t="s">
        <v>134</v>
      </c>
      <c r="F427" s="86">
        <v>44747</v>
      </c>
      <c r="G427" s="102">
        <v>589728.1</v>
      </c>
      <c r="H427" s="78">
        <v>-2.153092</v>
      </c>
      <c r="I427" s="102">
        <v>-12.697389999999999</v>
      </c>
      <c r="J427" s="103">
        <f t="shared" si="6"/>
        <v>3.1547451524615292E-4</v>
      </c>
      <c r="K427" s="103">
        <f>I427/'סכום נכסי הקרן'!$C$42</f>
        <v>-2.9687091616541243E-6</v>
      </c>
    </row>
    <row r="428" spans="2:11">
      <c r="B428" s="99" t="s">
        <v>2874</v>
      </c>
      <c r="C428" s="98" t="s">
        <v>2875</v>
      </c>
      <c r="D428" s="79" t="s">
        <v>534</v>
      </c>
      <c r="E428" s="79" t="s">
        <v>134</v>
      </c>
      <c r="F428" s="86">
        <v>44742</v>
      </c>
      <c r="G428" s="102">
        <v>720105.64</v>
      </c>
      <c r="H428" s="78">
        <v>-0.67348600000000003</v>
      </c>
      <c r="I428" s="102">
        <v>-4.8498100000000006</v>
      </c>
      <c r="J428" s="103">
        <f t="shared" si="6"/>
        <v>1.2049653186882857E-4</v>
      </c>
      <c r="K428" s="103">
        <f>I428/'סכום נכסי הקרן'!$C$42</f>
        <v>-1.1339082582547904E-6</v>
      </c>
    </row>
    <row r="429" spans="2:11">
      <c r="B429" s="99" t="s">
        <v>2792</v>
      </c>
      <c r="C429" s="98" t="s">
        <v>2876</v>
      </c>
      <c r="D429" s="79" t="s">
        <v>534</v>
      </c>
      <c r="E429" s="79" t="s">
        <v>134</v>
      </c>
      <c r="F429" s="86">
        <v>44732</v>
      </c>
      <c r="G429" s="102">
        <v>754579.17</v>
      </c>
      <c r="H429" s="78">
        <v>7.1401000000000006E-2</v>
      </c>
      <c r="I429" s="102">
        <v>0.53877999999999993</v>
      </c>
      <c r="J429" s="103">
        <f t="shared" si="6"/>
        <v>-1.3386322647750621E-5</v>
      </c>
      <c r="K429" s="103">
        <f>I429/'סכום נכסי הקרן'!$C$42</f>
        <v>1.2596928361781509E-7</v>
      </c>
    </row>
    <row r="430" spans="2:11">
      <c r="B430" s="99" t="s">
        <v>2877</v>
      </c>
      <c r="C430" s="98" t="s">
        <v>2878</v>
      </c>
      <c r="D430" s="79" t="s">
        <v>534</v>
      </c>
      <c r="E430" s="79" t="s">
        <v>134</v>
      </c>
      <c r="F430" s="86">
        <v>44741</v>
      </c>
      <c r="G430" s="102">
        <v>6043558.75</v>
      </c>
      <c r="H430" s="78">
        <v>3.7449999999999997E-2</v>
      </c>
      <c r="I430" s="102">
        <v>2.2633400000000004</v>
      </c>
      <c r="J430" s="103">
        <f t="shared" si="6"/>
        <v>-5.6234083487805594E-5</v>
      </c>
      <c r="K430" s="103">
        <f>I430/'סכום נכסי הקרן'!$C$42</f>
        <v>5.2917947656473088E-7</v>
      </c>
    </row>
    <row r="431" spans="2:11">
      <c r="B431" s="99" t="s">
        <v>2879</v>
      </c>
      <c r="C431" s="98" t="s">
        <v>2880</v>
      </c>
      <c r="D431" s="79" t="s">
        <v>534</v>
      </c>
      <c r="E431" s="79" t="s">
        <v>134</v>
      </c>
      <c r="F431" s="86">
        <v>44734</v>
      </c>
      <c r="G431" s="102">
        <v>812194</v>
      </c>
      <c r="H431" s="78">
        <v>4.8625000000000002E-2</v>
      </c>
      <c r="I431" s="102">
        <v>0.39493</v>
      </c>
      <c r="J431" s="103">
        <f t="shared" si="6"/>
        <v>-9.8122803431384861E-6</v>
      </c>
      <c r="K431" s="103">
        <f>I431/'סכום נכסי הקרן'!$C$42</f>
        <v>9.2336480899780463E-8</v>
      </c>
    </row>
    <row r="432" spans="2:11">
      <c r="B432" s="99" t="s">
        <v>2807</v>
      </c>
      <c r="C432" s="98" t="s">
        <v>2881</v>
      </c>
      <c r="D432" s="79" t="s">
        <v>534</v>
      </c>
      <c r="E432" s="79" t="s">
        <v>134</v>
      </c>
      <c r="F432" s="86">
        <v>44732</v>
      </c>
      <c r="G432" s="102">
        <v>1608565.69</v>
      </c>
      <c r="H432" s="78">
        <v>0.23913200000000001</v>
      </c>
      <c r="I432" s="102">
        <v>3.8466</v>
      </c>
      <c r="J432" s="103">
        <f t="shared" si="6"/>
        <v>-9.5571158351901602E-5</v>
      </c>
      <c r="K432" s="103">
        <f>I432/'סכום נכסי הקרן'!$C$42</f>
        <v>8.9935306871874899E-7</v>
      </c>
    </row>
    <row r="433" spans="2:11">
      <c r="B433" s="99" t="s">
        <v>2882</v>
      </c>
      <c r="C433" s="98" t="s">
        <v>2883</v>
      </c>
      <c r="D433" s="79" t="s">
        <v>534</v>
      </c>
      <c r="E433" s="79" t="s">
        <v>134</v>
      </c>
      <c r="F433" s="86">
        <v>44733</v>
      </c>
      <c r="G433" s="102">
        <v>776206.59</v>
      </c>
      <c r="H433" s="78">
        <v>0.32836700000000002</v>
      </c>
      <c r="I433" s="102">
        <v>2.54881</v>
      </c>
      <c r="J433" s="103">
        <f t="shared" si="6"/>
        <v>-6.3326762366482168E-5</v>
      </c>
      <c r="K433" s="103">
        <f>I433/'סכום נכסי הקרן'!$C$42</f>
        <v>5.9592369757215061E-7</v>
      </c>
    </row>
    <row r="434" spans="2:11">
      <c r="B434" s="99" t="s">
        <v>2884</v>
      </c>
      <c r="C434" s="98" t="s">
        <v>2885</v>
      </c>
      <c r="D434" s="79" t="s">
        <v>534</v>
      </c>
      <c r="E434" s="79" t="s">
        <v>134</v>
      </c>
      <c r="F434" s="86">
        <v>44740</v>
      </c>
      <c r="G434" s="102">
        <v>1686408.26</v>
      </c>
      <c r="H434" s="78">
        <v>0.64707700000000001</v>
      </c>
      <c r="I434" s="102">
        <v>10.912360000000001</v>
      </c>
      <c r="J434" s="103">
        <f t="shared" si="6"/>
        <v>-2.7112433982034968E-4</v>
      </c>
      <c r="K434" s="103">
        <f>I434/'סכום נכסי הקרן'!$C$42</f>
        <v>2.5513607999177789E-6</v>
      </c>
    </row>
    <row r="435" spans="2:11">
      <c r="B435" s="99" t="s">
        <v>2810</v>
      </c>
      <c r="C435" s="98" t="s">
        <v>2886</v>
      </c>
      <c r="D435" s="79" t="s">
        <v>534</v>
      </c>
      <c r="E435" s="79" t="s">
        <v>134</v>
      </c>
      <c r="F435" s="86">
        <v>44740</v>
      </c>
      <c r="G435" s="102">
        <v>710578.47</v>
      </c>
      <c r="H435" s="78">
        <v>0.648922</v>
      </c>
      <c r="I435" s="102">
        <v>4.6111000000000004</v>
      </c>
      <c r="J435" s="103">
        <f t="shared" si="6"/>
        <v>-1.1456563413831786E-4</v>
      </c>
      <c r="K435" s="103">
        <f>I435/'סכום נכסי הקרן'!$C$42</f>
        <v>1.0780967439216513E-6</v>
      </c>
    </row>
    <row r="436" spans="2:11">
      <c r="B436" s="99" t="s">
        <v>2887</v>
      </c>
      <c r="C436" s="98" t="s">
        <v>2888</v>
      </c>
      <c r="D436" s="79" t="s">
        <v>534</v>
      </c>
      <c r="E436" s="79" t="s">
        <v>135</v>
      </c>
      <c r="F436" s="86">
        <v>44881</v>
      </c>
      <c r="G436" s="102">
        <v>2524600.98</v>
      </c>
      <c r="H436" s="78">
        <v>-0.97485500000000003</v>
      </c>
      <c r="I436" s="102">
        <v>-24.6112</v>
      </c>
      <c r="J436" s="103">
        <f t="shared" si="6"/>
        <v>6.1148050029384928E-4</v>
      </c>
      <c r="K436" s="103">
        <f>I436/'סכום נכסי הקרן'!$C$42</f>
        <v>-5.7542136548772615E-6</v>
      </c>
    </row>
    <row r="437" spans="2:11">
      <c r="B437" s="99" t="s">
        <v>2889</v>
      </c>
      <c r="C437" s="98" t="s">
        <v>2890</v>
      </c>
      <c r="D437" s="79" t="s">
        <v>534</v>
      </c>
      <c r="E437" s="79" t="s">
        <v>135</v>
      </c>
      <c r="F437" s="86">
        <v>44889</v>
      </c>
      <c r="G437" s="102">
        <v>856770.93</v>
      </c>
      <c r="H437" s="78">
        <v>0.75404800000000005</v>
      </c>
      <c r="I437" s="102">
        <v>6.4604600000000003</v>
      </c>
      <c r="J437" s="103">
        <f t="shared" si="6"/>
        <v>-1.6051412823951704E-4</v>
      </c>
      <c r="K437" s="103">
        <f>I437/'סכום נכסי הקרן'!$C$42</f>
        <v>1.5104857604988118E-6</v>
      </c>
    </row>
    <row r="438" spans="2:11">
      <c r="B438" s="99" t="s">
        <v>2828</v>
      </c>
      <c r="C438" s="98" t="s">
        <v>2891</v>
      </c>
      <c r="D438" s="79" t="s">
        <v>534</v>
      </c>
      <c r="E438" s="79" t="s">
        <v>135</v>
      </c>
      <c r="F438" s="86">
        <v>44781</v>
      </c>
      <c r="G438" s="102">
        <v>4557189.5999999996</v>
      </c>
      <c r="H438" s="78">
        <v>0.98929500000000004</v>
      </c>
      <c r="I438" s="102">
        <v>45.084040000000002</v>
      </c>
      <c r="J438" s="103">
        <f t="shared" si="6"/>
        <v>-1.1201408844131093E-3</v>
      </c>
      <c r="K438" s="103">
        <f>I438/'סכום נכסי הקרן'!$C$42</f>
        <v>1.0540859388613016E-5</v>
      </c>
    </row>
    <row r="439" spans="2:11">
      <c r="B439" s="99" t="s">
        <v>2892</v>
      </c>
      <c r="C439" s="98" t="s">
        <v>2893</v>
      </c>
      <c r="D439" s="79" t="s">
        <v>534</v>
      </c>
      <c r="E439" s="79" t="s">
        <v>132</v>
      </c>
      <c r="F439" s="86">
        <v>44763</v>
      </c>
      <c r="G439" s="102">
        <v>1036753.32</v>
      </c>
      <c r="H439" s="78">
        <v>-3.5308220000000001</v>
      </c>
      <c r="I439" s="102">
        <v>-36.605910000000002</v>
      </c>
      <c r="J439" s="103">
        <f t="shared" si="6"/>
        <v>9.0949649592509188E-4</v>
      </c>
      <c r="K439" s="103">
        <f>I439/'סכום נכסי הקרן'!$C$42</f>
        <v>-8.5586329464312223E-6</v>
      </c>
    </row>
    <row r="440" spans="2:11">
      <c r="B440" s="71"/>
      <c r="C440" s="98"/>
      <c r="D440" s="98"/>
      <c r="E440" s="98"/>
      <c r="F440" s="98"/>
      <c r="G440" s="102"/>
      <c r="H440" s="78"/>
      <c r="I440" s="98"/>
      <c r="J440" s="103"/>
      <c r="K440" s="98"/>
    </row>
    <row r="441" spans="2:11">
      <c r="B441" s="82" t="s">
        <v>193</v>
      </c>
      <c r="C441" s="70"/>
      <c r="D441" s="70"/>
      <c r="E441" s="70"/>
      <c r="F441" s="70"/>
      <c r="G441" s="100"/>
      <c r="H441" s="77"/>
      <c r="I441" s="100">
        <v>-5.9316949589999997</v>
      </c>
      <c r="J441" s="101">
        <f t="shared" si="6"/>
        <v>1.4737663344817904E-4</v>
      </c>
      <c r="K441" s="101">
        <f>I441/'סכום נכסי הקרן'!$C$42</f>
        <v>-1.3868580211303966E-6</v>
      </c>
    </row>
    <row r="442" spans="2:11">
      <c r="B442" s="99" t="s">
        <v>2894</v>
      </c>
      <c r="C442" s="98" t="s">
        <v>2895</v>
      </c>
      <c r="D442" s="79" t="s">
        <v>534</v>
      </c>
      <c r="E442" s="79" t="s">
        <v>133</v>
      </c>
      <c r="F442" s="86">
        <v>44923</v>
      </c>
      <c r="G442" s="102">
        <v>1679919.5</v>
      </c>
      <c r="H442" s="78">
        <v>-0.35309400000000002</v>
      </c>
      <c r="I442" s="102">
        <v>-5.9316949589999997</v>
      </c>
      <c r="J442" s="103">
        <f t="shared" si="6"/>
        <v>1.4737663344817904E-4</v>
      </c>
      <c r="K442" s="103">
        <f>I442/'סכום נכסי הקרן'!$C$42</f>
        <v>-1.3868580211303966E-6</v>
      </c>
    </row>
    <row r="443" spans="2:11">
      <c r="B443" s="71"/>
      <c r="C443" s="98"/>
      <c r="D443" s="98"/>
      <c r="E443" s="98"/>
      <c r="F443" s="98"/>
      <c r="G443" s="102"/>
      <c r="H443" s="78"/>
      <c r="I443" s="98"/>
      <c r="J443" s="103"/>
      <c r="K443" s="98"/>
    </row>
    <row r="444" spans="2:11">
      <c r="B444" s="97" t="s">
        <v>202</v>
      </c>
      <c r="C444" s="70"/>
      <c r="D444" s="70"/>
      <c r="E444" s="70"/>
      <c r="F444" s="70"/>
      <c r="G444" s="100"/>
      <c r="H444" s="77"/>
      <c r="I444" s="100">
        <v>-11365.422900119998</v>
      </c>
      <c r="J444" s="101">
        <f t="shared" si="6"/>
        <v>0.28238096805586677</v>
      </c>
      <c r="K444" s="101">
        <f>I444/'סכום נכסי הקרן'!$C$42</f>
        <v>-2.6572890247255404E-3</v>
      </c>
    </row>
    <row r="445" spans="2:11">
      <c r="B445" s="82" t="s">
        <v>192</v>
      </c>
      <c r="C445" s="70"/>
      <c r="D445" s="70"/>
      <c r="E445" s="70"/>
      <c r="F445" s="70"/>
      <c r="G445" s="100"/>
      <c r="H445" s="77"/>
      <c r="I445" s="100">
        <v>-11489.450738854001</v>
      </c>
      <c r="J445" s="101">
        <f t="shared" si="6"/>
        <v>0.2854625164923279</v>
      </c>
      <c r="K445" s="101">
        <f>I445/'סכום נכסי הקרן'!$C$42</f>
        <v>-2.6862873134407641E-3</v>
      </c>
    </row>
    <row r="446" spans="2:11">
      <c r="B446" s="99" t="s">
        <v>2896</v>
      </c>
      <c r="C446" s="98" t="s">
        <v>2897</v>
      </c>
      <c r="D446" s="79" t="s">
        <v>534</v>
      </c>
      <c r="E446" s="79" t="s">
        <v>141</v>
      </c>
      <c r="F446" s="86">
        <v>44909</v>
      </c>
      <c r="G446" s="102">
        <v>11396282.066958001</v>
      </c>
      <c r="H446" s="78">
        <v>-6.8233620000000004</v>
      </c>
      <c r="I446" s="102">
        <v>-777.60954669699993</v>
      </c>
      <c r="J446" s="103">
        <f t="shared" si="6"/>
        <v>1.9320190589957209E-2</v>
      </c>
      <c r="K446" s="103">
        <f>I446/'סכום נכסי הקרן'!$C$42</f>
        <v>-1.8180874852777575E-4</v>
      </c>
    </row>
    <row r="447" spans="2:11">
      <c r="B447" s="99" t="s">
        <v>2896</v>
      </c>
      <c r="C447" s="98" t="s">
        <v>2898</v>
      </c>
      <c r="D447" s="79" t="s">
        <v>534</v>
      </c>
      <c r="E447" s="79" t="s">
        <v>141</v>
      </c>
      <c r="F447" s="86">
        <v>44910</v>
      </c>
      <c r="G447" s="102">
        <v>15303280.047237001</v>
      </c>
      <c r="H447" s="78">
        <v>-5.0480140000000002</v>
      </c>
      <c r="I447" s="102">
        <v>-772.5117795609998</v>
      </c>
      <c r="J447" s="103">
        <f t="shared" si="6"/>
        <v>1.9193533409539235E-2</v>
      </c>
      <c r="K447" s="103">
        <f>I447/'סכום נכסי הקרן'!$C$42</f>
        <v>-1.8061686673154654E-4</v>
      </c>
    </row>
    <row r="448" spans="2:11">
      <c r="B448" s="99" t="s">
        <v>2899</v>
      </c>
      <c r="C448" s="98" t="s">
        <v>2900</v>
      </c>
      <c r="D448" s="79" t="s">
        <v>534</v>
      </c>
      <c r="E448" s="79" t="s">
        <v>132</v>
      </c>
      <c r="F448" s="86">
        <v>44868</v>
      </c>
      <c r="G448" s="102">
        <v>6520460.2131480007</v>
      </c>
      <c r="H448" s="78">
        <v>3.7911830000000002</v>
      </c>
      <c r="I448" s="102">
        <v>247.20256722600001</v>
      </c>
      <c r="J448" s="103">
        <f t="shared" si="6"/>
        <v>-6.1419008208164734E-3</v>
      </c>
      <c r="K448" s="103">
        <f>I448/'סכום נכסי הקרן'!$C$42</f>
        <v>5.7797116266275662E-5</v>
      </c>
    </row>
    <row r="449" spans="2:11">
      <c r="B449" s="99" t="s">
        <v>2901</v>
      </c>
      <c r="C449" s="98" t="s">
        <v>2902</v>
      </c>
      <c r="D449" s="79" t="s">
        <v>534</v>
      </c>
      <c r="E449" s="79" t="s">
        <v>132</v>
      </c>
      <c r="F449" s="86">
        <v>44788</v>
      </c>
      <c r="G449" s="102">
        <v>29644325.830411002</v>
      </c>
      <c r="H449" s="78">
        <v>-10.487501999999999</v>
      </c>
      <c r="I449" s="102">
        <v>-3108.9493899029999</v>
      </c>
      <c r="J449" s="103">
        <f t="shared" si="6"/>
        <v>7.7243772279537118E-2</v>
      </c>
      <c r="K449" s="103">
        <f>I449/'סכום נכסי הקרן'!$C$42</f>
        <v>-7.2688690643699506E-4</v>
      </c>
    </row>
    <row r="450" spans="2:11">
      <c r="B450" s="99" t="s">
        <v>2901</v>
      </c>
      <c r="C450" s="98" t="s">
        <v>2903</v>
      </c>
      <c r="D450" s="79" t="s">
        <v>534</v>
      </c>
      <c r="E450" s="79" t="s">
        <v>132</v>
      </c>
      <c r="F450" s="86">
        <v>44782</v>
      </c>
      <c r="G450" s="102">
        <v>19186258.418635</v>
      </c>
      <c r="H450" s="78">
        <v>-6.7236520000000004</v>
      </c>
      <c r="I450" s="102">
        <v>-1290.0171811949999</v>
      </c>
      <c r="J450" s="103">
        <f t="shared" si="6"/>
        <v>3.2051275490215018E-2</v>
      </c>
      <c r="K450" s="103">
        <f>I450/'סכום נכסי הקרן'!$C$42</f>
        <v>-3.0161204976021254E-4</v>
      </c>
    </row>
    <row r="451" spans="2:11">
      <c r="B451" s="99" t="s">
        <v>2901</v>
      </c>
      <c r="C451" s="98" t="s">
        <v>2904</v>
      </c>
      <c r="D451" s="79" t="s">
        <v>534</v>
      </c>
      <c r="E451" s="79" t="s">
        <v>132</v>
      </c>
      <c r="F451" s="86">
        <v>44788</v>
      </c>
      <c r="G451" s="102">
        <v>29252058.327993002</v>
      </c>
      <c r="H451" s="78">
        <v>-10.348387000000001</v>
      </c>
      <c r="I451" s="102">
        <v>-3027.1161021960002</v>
      </c>
      <c r="J451" s="103">
        <f t="shared" si="6"/>
        <v>7.5210573585131044E-2</v>
      </c>
      <c r="K451" s="103">
        <f>I451/'סכום נכסי הקרן'!$C$42</f>
        <v>-7.0775390107573203E-4</v>
      </c>
    </row>
    <row r="452" spans="2:11">
      <c r="B452" s="99" t="s">
        <v>2901</v>
      </c>
      <c r="C452" s="98" t="s">
        <v>2905</v>
      </c>
      <c r="D452" s="79" t="s">
        <v>534</v>
      </c>
      <c r="E452" s="79" t="s">
        <v>132</v>
      </c>
      <c r="F452" s="86">
        <v>44712</v>
      </c>
      <c r="G452" s="102">
        <v>40516725.585972004</v>
      </c>
      <c r="H452" s="78">
        <v>-6.4723560000000004</v>
      </c>
      <c r="I452" s="102">
        <v>-2622.386813913</v>
      </c>
      <c r="J452" s="103">
        <f t="shared" si="6"/>
        <v>6.5154823858061151E-2</v>
      </c>
      <c r="K452" s="103">
        <f>I452/'סכום נכסי הקרן'!$C$42</f>
        <v>-6.1312630074877536E-4</v>
      </c>
    </row>
    <row r="453" spans="2:11">
      <c r="B453" s="99" t="s">
        <v>2906</v>
      </c>
      <c r="C453" s="98" t="s">
        <v>2907</v>
      </c>
      <c r="D453" s="79" t="s">
        <v>534</v>
      </c>
      <c r="E453" s="79" t="s">
        <v>132</v>
      </c>
      <c r="F453" s="86">
        <v>44743</v>
      </c>
      <c r="G453" s="102">
        <v>5181154.1662760004</v>
      </c>
      <c r="H453" s="78">
        <v>-8.6671630000000004</v>
      </c>
      <c r="I453" s="102">
        <v>-449.05906425400002</v>
      </c>
      <c r="J453" s="103">
        <f t="shared" si="6"/>
        <v>1.1157150454732957E-2</v>
      </c>
      <c r="K453" s="103">
        <f>I453/'סכום נכסי הקרן'!$C$42</f>
        <v>-1.0499210925825529E-4</v>
      </c>
    </row>
    <row r="454" spans="2:11">
      <c r="B454" s="99" t="s">
        <v>2908</v>
      </c>
      <c r="C454" s="98" t="s">
        <v>2909</v>
      </c>
      <c r="D454" s="79" t="s">
        <v>534</v>
      </c>
      <c r="E454" s="79" t="s">
        <v>141</v>
      </c>
      <c r="F454" s="86">
        <v>44715</v>
      </c>
      <c r="G454" s="102">
        <v>6818871.4621599996</v>
      </c>
      <c r="H454" s="78">
        <v>-0.72754399999999997</v>
      </c>
      <c r="I454" s="102">
        <v>-49.610281131000001</v>
      </c>
      <c r="J454" s="103">
        <f t="shared" si="6"/>
        <v>1.2325981474167204E-3</v>
      </c>
      <c r="K454" s="103">
        <f>I454/'סכום נכסי הקרן'!$C$42</f>
        <v>-1.1599115732117896E-5</v>
      </c>
    </row>
    <row r="455" spans="2:11">
      <c r="B455" s="99" t="s">
        <v>2910</v>
      </c>
      <c r="C455" s="98" t="s">
        <v>2911</v>
      </c>
      <c r="D455" s="79" t="s">
        <v>534</v>
      </c>
      <c r="E455" s="79" t="s">
        <v>132</v>
      </c>
      <c r="F455" s="86">
        <v>44860</v>
      </c>
      <c r="G455" s="102">
        <v>4832978.4116319995</v>
      </c>
      <c r="H455" s="78">
        <v>7.461379</v>
      </c>
      <c r="I455" s="102">
        <v>360.60685276999999</v>
      </c>
      <c r="J455" s="103">
        <f t="shared" si="6"/>
        <v>-8.9595005014460917E-3</v>
      </c>
      <c r="K455" s="103">
        <f>I455/'סכום נכסי הקרן'!$C$42</f>
        <v>8.4311568564371026E-5</v>
      </c>
    </row>
    <row r="456" spans="2:11">
      <c r="B456" s="71"/>
      <c r="C456" s="98"/>
      <c r="D456" s="98"/>
      <c r="E456" s="98"/>
      <c r="F456" s="98"/>
      <c r="G456" s="102"/>
      <c r="H456" s="78"/>
      <c r="I456" s="98"/>
      <c r="J456" s="103"/>
      <c r="K456" s="98"/>
    </row>
    <row r="457" spans="2:11">
      <c r="B457" s="71" t="s">
        <v>193</v>
      </c>
      <c r="C457" s="98"/>
      <c r="D457" s="98"/>
      <c r="E457" s="98"/>
      <c r="F457" s="98"/>
      <c r="G457" s="102"/>
      <c r="H457" s="78"/>
      <c r="I457" s="102">
        <v>124.027838734</v>
      </c>
      <c r="J457" s="103">
        <f t="shared" si="6"/>
        <v>-3.0815484364610899E-3</v>
      </c>
      <c r="K457" s="103">
        <f>I457/'סכום נכסי הקרן'!$C$42</f>
        <v>2.8998288715223061E-5</v>
      </c>
    </row>
    <row r="458" spans="2:11">
      <c r="B458" s="99" t="s">
        <v>2912</v>
      </c>
      <c r="C458" s="98" t="s">
        <v>2913</v>
      </c>
      <c r="D458" s="79" t="s">
        <v>534</v>
      </c>
      <c r="E458" s="79" t="s">
        <v>132</v>
      </c>
      <c r="F458" s="86">
        <v>44817</v>
      </c>
      <c r="G458" s="102">
        <v>11454461.127</v>
      </c>
      <c r="H458" s="78">
        <v>1.0827910000000001</v>
      </c>
      <c r="I458" s="102">
        <v>124.027838734</v>
      </c>
      <c r="J458" s="103">
        <f t="shared" si="6"/>
        <v>-3.0815484364610899E-3</v>
      </c>
      <c r="K458" s="103">
        <f>I458/'סכום נכסי הקרן'!$C$42</f>
        <v>2.8998288715223061E-5</v>
      </c>
    </row>
    <row r="459" spans="2:11">
      <c r="B459" s="120"/>
      <c r="C459" s="121"/>
      <c r="D459" s="121"/>
      <c r="E459" s="121"/>
      <c r="F459" s="121"/>
      <c r="G459" s="121"/>
      <c r="H459" s="121"/>
      <c r="I459" s="121"/>
      <c r="J459" s="121"/>
      <c r="K459" s="121"/>
    </row>
    <row r="460" spans="2:11">
      <c r="B460" s="120"/>
      <c r="C460" s="121"/>
      <c r="D460" s="121"/>
      <c r="E460" s="121"/>
      <c r="F460" s="121"/>
      <c r="G460" s="121"/>
      <c r="H460" s="121"/>
      <c r="I460" s="121"/>
      <c r="J460" s="121"/>
      <c r="K460" s="121"/>
    </row>
    <row r="461" spans="2:11">
      <c r="B461" s="120"/>
      <c r="C461" s="121"/>
      <c r="D461" s="121"/>
      <c r="E461" s="121"/>
      <c r="F461" s="121"/>
      <c r="G461" s="121"/>
      <c r="H461" s="121"/>
      <c r="I461" s="121"/>
      <c r="J461" s="121"/>
      <c r="K461" s="121"/>
    </row>
    <row r="462" spans="2:11">
      <c r="B462" s="128" t="s">
        <v>221</v>
      </c>
      <c r="C462" s="121"/>
      <c r="D462" s="121"/>
      <c r="E462" s="121"/>
      <c r="F462" s="121"/>
      <c r="G462" s="121"/>
      <c r="H462" s="121"/>
      <c r="I462" s="121"/>
      <c r="J462" s="121"/>
      <c r="K462" s="121"/>
    </row>
    <row r="463" spans="2:11">
      <c r="B463" s="128" t="s">
        <v>113</v>
      </c>
      <c r="C463" s="121"/>
      <c r="D463" s="121"/>
      <c r="E463" s="121"/>
      <c r="F463" s="121"/>
      <c r="G463" s="121"/>
      <c r="H463" s="121"/>
      <c r="I463" s="121"/>
      <c r="J463" s="121"/>
      <c r="K463" s="121"/>
    </row>
    <row r="464" spans="2:11">
      <c r="B464" s="128" t="s">
        <v>204</v>
      </c>
      <c r="C464" s="121"/>
      <c r="D464" s="121"/>
      <c r="E464" s="121"/>
      <c r="F464" s="121"/>
      <c r="G464" s="121"/>
      <c r="H464" s="121"/>
      <c r="I464" s="121"/>
      <c r="J464" s="121"/>
      <c r="K464" s="121"/>
    </row>
    <row r="465" spans="2:11">
      <c r="B465" s="128" t="s">
        <v>212</v>
      </c>
      <c r="C465" s="121"/>
      <c r="D465" s="121"/>
      <c r="E465" s="121"/>
      <c r="F465" s="121"/>
      <c r="G465" s="121"/>
      <c r="H465" s="121"/>
      <c r="I465" s="121"/>
      <c r="J465" s="121"/>
      <c r="K465" s="121"/>
    </row>
    <row r="466" spans="2:11">
      <c r="B466" s="120"/>
      <c r="C466" s="121"/>
      <c r="D466" s="121"/>
      <c r="E466" s="121"/>
      <c r="F466" s="121"/>
      <c r="G466" s="121"/>
      <c r="H466" s="121"/>
      <c r="I466" s="121"/>
      <c r="J466" s="121"/>
      <c r="K466" s="121"/>
    </row>
    <row r="467" spans="2:11">
      <c r="B467" s="120"/>
      <c r="C467" s="121"/>
      <c r="D467" s="121"/>
      <c r="E467" s="121"/>
      <c r="F467" s="121"/>
      <c r="G467" s="121"/>
      <c r="H467" s="121"/>
      <c r="I467" s="121"/>
      <c r="J467" s="121"/>
      <c r="K467" s="121"/>
    </row>
    <row r="468" spans="2:11">
      <c r="B468" s="120"/>
      <c r="C468" s="121"/>
      <c r="D468" s="121"/>
      <c r="E468" s="121"/>
      <c r="F468" s="121"/>
      <c r="G468" s="121"/>
      <c r="H468" s="121"/>
      <c r="I468" s="121"/>
      <c r="J468" s="121"/>
      <c r="K468" s="121"/>
    </row>
    <row r="469" spans="2:11">
      <c r="B469" s="120"/>
      <c r="C469" s="121"/>
      <c r="D469" s="121"/>
      <c r="E469" s="121"/>
      <c r="F469" s="121"/>
      <c r="G469" s="121"/>
      <c r="H469" s="121"/>
      <c r="I469" s="121"/>
      <c r="J469" s="121"/>
      <c r="K469" s="121"/>
    </row>
    <row r="470" spans="2:11">
      <c r="B470" s="120"/>
      <c r="C470" s="121"/>
      <c r="D470" s="121"/>
      <c r="E470" s="121"/>
      <c r="F470" s="121"/>
      <c r="G470" s="121"/>
      <c r="H470" s="121"/>
      <c r="I470" s="121"/>
      <c r="J470" s="121"/>
      <c r="K470" s="121"/>
    </row>
    <row r="471" spans="2:11">
      <c r="B471" s="120"/>
      <c r="C471" s="121"/>
      <c r="D471" s="121"/>
      <c r="E471" s="121"/>
      <c r="F471" s="121"/>
      <c r="G471" s="121"/>
      <c r="H471" s="121"/>
      <c r="I471" s="121"/>
      <c r="J471" s="121"/>
      <c r="K471" s="121"/>
    </row>
    <row r="472" spans="2:11">
      <c r="B472" s="120"/>
      <c r="C472" s="121"/>
      <c r="D472" s="121"/>
      <c r="E472" s="121"/>
      <c r="F472" s="121"/>
      <c r="G472" s="121"/>
      <c r="H472" s="121"/>
      <c r="I472" s="121"/>
      <c r="J472" s="121"/>
      <c r="K472" s="121"/>
    </row>
    <row r="473" spans="2:11">
      <c r="B473" s="120"/>
      <c r="C473" s="121"/>
      <c r="D473" s="121"/>
      <c r="E473" s="121"/>
      <c r="F473" s="121"/>
      <c r="G473" s="121"/>
      <c r="H473" s="121"/>
      <c r="I473" s="121"/>
      <c r="J473" s="121"/>
      <c r="K473" s="121"/>
    </row>
    <row r="474" spans="2:11">
      <c r="B474" s="120"/>
      <c r="C474" s="121"/>
      <c r="D474" s="121"/>
      <c r="E474" s="121"/>
      <c r="F474" s="121"/>
      <c r="G474" s="121"/>
      <c r="H474" s="121"/>
      <c r="I474" s="121"/>
      <c r="J474" s="121"/>
      <c r="K474" s="121"/>
    </row>
    <row r="475" spans="2:11">
      <c r="B475" s="120"/>
      <c r="C475" s="121"/>
      <c r="D475" s="121"/>
      <c r="E475" s="121"/>
      <c r="F475" s="121"/>
      <c r="G475" s="121"/>
      <c r="H475" s="121"/>
      <c r="I475" s="121"/>
      <c r="J475" s="121"/>
      <c r="K475" s="121"/>
    </row>
    <row r="476" spans="2:11">
      <c r="B476" s="120"/>
      <c r="C476" s="121"/>
      <c r="D476" s="121"/>
      <c r="E476" s="121"/>
      <c r="F476" s="121"/>
      <c r="G476" s="121"/>
      <c r="H476" s="121"/>
      <c r="I476" s="121"/>
      <c r="J476" s="121"/>
      <c r="K476" s="121"/>
    </row>
    <row r="477" spans="2:11">
      <c r="B477" s="120"/>
      <c r="C477" s="121"/>
      <c r="D477" s="121"/>
      <c r="E477" s="121"/>
      <c r="F477" s="121"/>
      <c r="G477" s="121"/>
      <c r="H477" s="121"/>
      <c r="I477" s="121"/>
      <c r="J477" s="121"/>
      <c r="K477" s="121"/>
    </row>
    <row r="478" spans="2:11">
      <c r="B478" s="120"/>
      <c r="C478" s="121"/>
      <c r="D478" s="121"/>
      <c r="E478" s="121"/>
      <c r="F478" s="121"/>
      <c r="G478" s="121"/>
      <c r="H478" s="121"/>
      <c r="I478" s="121"/>
      <c r="J478" s="121"/>
      <c r="K478" s="121"/>
    </row>
    <row r="479" spans="2:11">
      <c r="B479" s="120"/>
      <c r="C479" s="121"/>
      <c r="D479" s="121"/>
      <c r="E479" s="121"/>
      <c r="F479" s="121"/>
      <c r="G479" s="121"/>
      <c r="H479" s="121"/>
      <c r="I479" s="121"/>
      <c r="J479" s="121"/>
      <c r="K479" s="121"/>
    </row>
    <row r="480" spans="2:11">
      <c r="B480" s="120"/>
      <c r="C480" s="121"/>
      <c r="D480" s="121"/>
      <c r="E480" s="121"/>
      <c r="F480" s="121"/>
      <c r="G480" s="121"/>
      <c r="H480" s="121"/>
      <c r="I480" s="121"/>
      <c r="J480" s="121"/>
      <c r="K480" s="121"/>
    </row>
    <row r="481" spans="2:11">
      <c r="B481" s="120"/>
      <c r="C481" s="121"/>
      <c r="D481" s="121"/>
      <c r="E481" s="121"/>
      <c r="F481" s="121"/>
      <c r="G481" s="121"/>
      <c r="H481" s="121"/>
      <c r="I481" s="121"/>
      <c r="J481" s="121"/>
      <c r="K481" s="121"/>
    </row>
    <row r="482" spans="2:11">
      <c r="B482" s="120"/>
      <c r="C482" s="121"/>
      <c r="D482" s="121"/>
      <c r="E482" s="121"/>
      <c r="F482" s="121"/>
      <c r="G482" s="121"/>
      <c r="H482" s="121"/>
      <c r="I482" s="121"/>
      <c r="J482" s="121"/>
      <c r="K482" s="121"/>
    </row>
    <row r="483" spans="2:11">
      <c r="B483" s="120"/>
      <c r="C483" s="121"/>
      <c r="D483" s="121"/>
      <c r="E483" s="121"/>
      <c r="F483" s="121"/>
      <c r="G483" s="121"/>
      <c r="H483" s="121"/>
      <c r="I483" s="121"/>
      <c r="J483" s="121"/>
      <c r="K483" s="121"/>
    </row>
    <row r="484" spans="2:11">
      <c r="B484" s="120"/>
      <c r="C484" s="121"/>
      <c r="D484" s="121"/>
      <c r="E484" s="121"/>
      <c r="F484" s="121"/>
      <c r="G484" s="121"/>
      <c r="H484" s="121"/>
      <c r="I484" s="121"/>
      <c r="J484" s="121"/>
      <c r="K484" s="121"/>
    </row>
    <row r="485" spans="2:11">
      <c r="B485" s="120"/>
      <c r="C485" s="121"/>
      <c r="D485" s="121"/>
      <c r="E485" s="121"/>
      <c r="F485" s="121"/>
      <c r="G485" s="121"/>
      <c r="H485" s="121"/>
      <c r="I485" s="121"/>
      <c r="J485" s="121"/>
      <c r="K485" s="121"/>
    </row>
    <row r="486" spans="2:11">
      <c r="B486" s="120"/>
      <c r="C486" s="121"/>
      <c r="D486" s="121"/>
      <c r="E486" s="121"/>
      <c r="F486" s="121"/>
      <c r="G486" s="121"/>
      <c r="H486" s="121"/>
      <c r="I486" s="121"/>
      <c r="J486" s="121"/>
      <c r="K486" s="121"/>
    </row>
    <row r="487" spans="2:11">
      <c r="B487" s="120"/>
      <c r="C487" s="121"/>
      <c r="D487" s="121"/>
      <c r="E487" s="121"/>
      <c r="F487" s="121"/>
      <c r="G487" s="121"/>
      <c r="H487" s="121"/>
      <c r="I487" s="121"/>
      <c r="J487" s="121"/>
      <c r="K487" s="121"/>
    </row>
    <row r="488" spans="2:11">
      <c r="B488" s="120"/>
      <c r="C488" s="121"/>
      <c r="D488" s="121"/>
      <c r="E488" s="121"/>
      <c r="F488" s="121"/>
      <c r="G488" s="121"/>
      <c r="H488" s="121"/>
      <c r="I488" s="121"/>
      <c r="J488" s="121"/>
      <c r="K488" s="121"/>
    </row>
    <row r="489" spans="2:11">
      <c r="B489" s="120"/>
      <c r="C489" s="121"/>
      <c r="D489" s="121"/>
      <c r="E489" s="121"/>
      <c r="F489" s="121"/>
      <c r="G489" s="121"/>
      <c r="H489" s="121"/>
      <c r="I489" s="121"/>
      <c r="J489" s="121"/>
      <c r="K489" s="121"/>
    </row>
    <row r="490" spans="2:11">
      <c r="B490" s="120"/>
      <c r="C490" s="121"/>
      <c r="D490" s="121"/>
      <c r="E490" s="121"/>
      <c r="F490" s="121"/>
      <c r="G490" s="121"/>
      <c r="H490" s="121"/>
      <c r="I490" s="121"/>
      <c r="J490" s="121"/>
      <c r="K490" s="121"/>
    </row>
    <row r="491" spans="2:11">
      <c r="B491" s="120"/>
      <c r="C491" s="121"/>
      <c r="D491" s="121"/>
      <c r="E491" s="121"/>
      <c r="F491" s="121"/>
      <c r="G491" s="121"/>
      <c r="H491" s="121"/>
      <c r="I491" s="121"/>
      <c r="J491" s="121"/>
      <c r="K491" s="121"/>
    </row>
    <row r="492" spans="2:11">
      <c r="B492" s="120"/>
      <c r="C492" s="121"/>
      <c r="D492" s="121"/>
      <c r="E492" s="121"/>
      <c r="F492" s="121"/>
      <c r="G492" s="121"/>
      <c r="H492" s="121"/>
      <c r="I492" s="121"/>
      <c r="J492" s="121"/>
      <c r="K492" s="121"/>
    </row>
    <row r="493" spans="2:11">
      <c r="B493" s="120"/>
      <c r="C493" s="121"/>
      <c r="D493" s="121"/>
      <c r="E493" s="121"/>
      <c r="F493" s="121"/>
      <c r="G493" s="121"/>
      <c r="H493" s="121"/>
      <c r="I493" s="121"/>
      <c r="J493" s="121"/>
      <c r="K493" s="121"/>
    </row>
    <row r="494" spans="2:11">
      <c r="B494" s="120"/>
      <c r="C494" s="121"/>
      <c r="D494" s="121"/>
      <c r="E494" s="121"/>
      <c r="F494" s="121"/>
      <c r="G494" s="121"/>
      <c r="H494" s="121"/>
      <c r="I494" s="121"/>
      <c r="J494" s="121"/>
      <c r="K494" s="121"/>
    </row>
    <row r="495" spans="2:11">
      <c r="B495" s="120"/>
      <c r="C495" s="121"/>
      <c r="D495" s="121"/>
      <c r="E495" s="121"/>
      <c r="F495" s="121"/>
      <c r="G495" s="121"/>
      <c r="H495" s="121"/>
      <c r="I495" s="121"/>
      <c r="J495" s="121"/>
      <c r="K495" s="121"/>
    </row>
    <row r="496" spans="2:11">
      <c r="B496" s="120"/>
      <c r="C496" s="121"/>
      <c r="D496" s="121"/>
      <c r="E496" s="121"/>
      <c r="F496" s="121"/>
      <c r="G496" s="121"/>
      <c r="H496" s="121"/>
      <c r="I496" s="121"/>
      <c r="J496" s="121"/>
      <c r="K496" s="121"/>
    </row>
    <row r="497" spans="2:11">
      <c r="B497" s="120"/>
      <c r="C497" s="121"/>
      <c r="D497" s="121"/>
      <c r="E497" s="121"/>
      <c r="F497" s="121"/>
      <c r="G497" s="121"/>
      <c r="H497" s="121"/>
      <c r="I497" s="121"/>
      <c r="J497" s="121"/>
      <c r="K497" s="121"/>
    </row>
    <row r="498" spans="2:11">
      <c r="B498" s="120"/>
      <c r="C498" s="121"/>
      <c r="D498" s="121"/>
      <c r="E498" s="121"/>
      <c r="F498" s="121"/>
      <c r="G498" s="121"/>
      <c r="H498" s="121"/>
      <c r="I498" s="121"/>
      <c r="J498" s="121"/>
      <c r="K498" s="121"/>
    </row>
    <row r="499" spans="2:11">
      <c r="B499" s="120"/>
      <c r="C499" s="121"/>
      <c r="D499" s="121"/>
      <c r="E499" s="121"/>
      <c r="F499" s="121"/>
      <c r="G499" s="121"/>
      <c r="H499" s="121"/>
      <c r="I499" s="121"/>
      <c r="J499" s="121"/>
      <c r="K499" s="121"/>
    </row>
    <row r="500" spans="2:11">
      <c r="B500" s="120"/>
      <c r="C500" s="121"/>
      <c r="D500" s="121"/>
      <c r="E500" s="121"/>
      <c r="F500" s="121"/>
      <c r="G500" s="121"/>
      <c r="H500" s="121"/>
      <c r="I500" s="121"/>
      <c r="J500" s="121"/>
      <c r="K500" s="121"/>
    </row>
    <row r="501" spans="2:11">
      <c r="B501" s="120"/>
      <c r="C501" s="121"/>
      <c r="D501" s="121"/>
      <c r="E501" s="121"/>
      <c r="F501" s="121"/>
      <c r="G501" s="121"/>
      <c r="H501" s="121"/>
      <c r="I501" s="121"/>
      <c r="J501" s="121"/>
      <c r="K501" s="121"/>
    </row>
    <row r="502" spans="2:11">
      <c r="B502" s="120"/>
      <c r="C502" s="121"/>
      <c r="D502" s="121"/>
      <c r="E502" s="121"/>
      <c r="F502" s="121"/>
      <c r="G502" s="121"/>
      <c r="H502" s="121"/>
      <c r="I502" s="121"/>
      <c r="J502" s="121"/>
      <c r="K502" s="121"/>
    </row>
    <row r="503" spans="2:11">
      <c r="B503" s="120"/>
      <c r="C503" s="121"/>
      <c r="D503" s="121"/>
      <c r="E503" s="121"/>
      <c r="F503" s="121"/>
      <c r="G503" s="121"/>
      <c r="H503" s="121"/>
      <c r="I503" s="121"/>
      <c r="J503" s="121"/>
      <c r="K503" s="121"/>
    </row>
    <row r="504" spans="2:11">
      <c r="B504" s="120"/>
      <c r="C504" s="121"/>
      <c r="D504" s="121"/>
      <c r="E504" s="121"/>
      <c r="F504" s="121"/>
      <c r="G504" s="121"/>
      <c r="H504" s="121"/>
      <c r="I504" s="121"/>
      <c r="J504" s="121"/>
      <c r="K504" s="121"/>
    </row>
    <row r="505" spans="2:11">
      <c r="B505" s="120"/>
      <c r="C505" s="121"/>
      <c r="D505" s="121"/>
      <c r="E505" s="121"/>
      <c r="F505" s="121"/>
      <c r="G505" s="121"/>
      <c r="H505" s="121"/>
      <c r="I505" s="121"/>
      <c r="J505" s="121"/>
      <c r="K505" s="121"/>
    </row>
    <row r="506" spans="2:11">
      <c r="B506" s="120"/>
      <c r="C506" s="121"/>
      <c r="D506" s="121"/>
      <c r="E506" s="121"/>
      <c r="F506" s="121"/>
      <c r="G506" s="121"/>
      <c r="H506" s="121"/>
      <c r="I506" s="121"/>
      <c r="J506" s="121"/>
      <c r="K506" s="121"/>
    </row>
    <row r="507" spans="2:11">
      <c r="B507" s="120"/>
      <c r="C507" s="121"/>
      <c r="D507" s="121"/>
      <c r="E507" s="121"/>
      <c r="F507" s="121"/>
      <c r="G507" s="121"/>
      <c r="H507" s="121"/>
      <c r="I507" s="121"/>
      <c r="J507" s="121"/>
      <c r="K507" s="121"/>
    </row>
    <row r="508" spans="2:11">
      <c r="B508" s="120"/>
      <c r="C508" s="121"/>
      <c r="D508" s="121"/>
      <c r="E508" s="121"/>
      <c r="F508" s="121"/>
      <c r="G508" s="121"/>
      <c r="H508" s="121"/>
      <c r="I508" s="121"/>
      <c r="J508" s="121"/>
      <c r="K508" s="121"/>
    </row>
    <row r="509" spans="2:11">
      <c r="B509" s="120"/>
      <c r="C509" s="121"/>
      <c r="D509" s="121"/>
      <c r="E509" s="121"/>
      <c r="F509" s="121"/>
      <c r="G509" s="121"/>
      <c r="H509" s="121"/>
      <c r="I509" s="121"/>
      <c r="J509" s="121"/>
      <c r="K509" s="121"/>
    </row>
    <row r="510" spans="2:11">
      <c r="B510" s="120"/>
      <c r="C510" s="121"/>
      <c r="D510" s="121"/>
      <c r="E510" s="121"/>
      <c r="F510" s="121"/>
      <c r="G510" s="121"/>
      <c r="H510" s="121"/>
      <c r="I510" s="121"/>
      <c r="J510" s="121"/>
      <c r="K510" s="121"/>
    </row>
    <row r="511" spans="2:11">
      <c r="B511" s="120"/>
      <c r="C511" s="121"/>
      <c r="D511" s="121"/>
      <c r="E511" s="121"/>
      <c r="F511" s="121"/>
      <c r="G511" s="121"/>
      <c r="H511" s="121"/>
      <c r="I511" s="121"/>
      <c r="J511" s="121"/>
      <c r="K511" s="121"/>
    </row>
    <row r="512" spans="2:11">
      <c r="B512" s="120"/>
      <c r="C512" s="121"/>
      <c r="D512" s="121"/>
      <c r="E512" s="121"/>
      <c r="F512" s="121"/>
      <c r="G512" s="121"/>
      <c r="H512" s="121"/>
      <c r="I512" s="121"/>
      <c r="J512" s="121"/>
      <c r="K512" s="121"/>
    </row>
    <row r="513" spans="2:11">
      <c r="B513" s="120"/>
      <c r="C513" s="121"/>
      <c r="D513" s="121"/>
      <c r="E513" s="121"/>
      <c r="F513" s="121"/>
      <c r="G513" s="121"/>
      <c r="H513" s="121"/>
      <c r="I513" s="121"/>
      <c r="J513" s="121"/>
      <c r="K513" s="121"/>
    </row>
    <row r="514" spans="2:11">
      <c r="B514" s="120"/>
      <c r="C514" s="121"/>
      <c r="D514" s="121"/>
      <c r="E514" s="121"/>
      <c r="F514" s="121"/>
      <c r="G514" s="121"/>
      <c r="H514" s="121"/>
      <c r="I514" s="121"/>
      <c r="J514" s="121"/>
      <c r="K514" s="121"/>
    </row>
    <row r="515" spans="2:11">
      <c r="B515" s="120"/>
      <c r="C515" s="121"/>
      <c r="D515" s="121"/>
      <c r="E515" s="121"/>
      <c r="F515" s="121"/>
      <c r="G515" s="121"/>
      <c r="H515" s="121"/>
      <c r="I515" s="121"/>
      <c r="J515" s="121"/>
      <c r="K515" s="121"/>
    </row>
    <row r="516" spans="2:11">
      <c r="B516" s="120"/>
      <c r="C516" s="121"/>
      <c r="D516" s="121"/>
      <c r="E516" s="121"/>
      <c r="F516" s="121"/>
      <c r="G516" s="121"/>
      <c r="H516" s="121"/>
      <c r="I516" s="121"/>
      <c r="J516" s="121"/>
      <c r="K516" s="121"/>
    </row>
    <row r="517" spans="2:11">
      <c r="B517" s="120"/>
      <c r="C517" s="121"/>
      <c r="D517" s="121"/>
      <c r="E517" s="121"/>
      <c r="F517" s="121"/>
      <c r="G517" s="121"/>
      <c r="H517" s="121"/>
      <c r="I517" s="121"/>
      <c r="J517" s="121"/>
      <c r="K517" s="121"/>
    </row>
    <row r="518" spans="2:11">
      <c r="B518" s="120"/>
      <c r="C518" s="121"/>
      <c r="D518" s="121"/>
      <c r="E518" s="121"/>
      <c r="F518" s="121"/>
      <c r="G518" s="121"/>
      <c r="H518" s="121"/>
      <c r="I518" s="121"/>
      <c r="J518" s="121"/>
      <c r="K518" s="121"/>
    </row>
    <row r="519" spans="2:11">
      <c r="B519" s="120"/>
      <c r="C519" s="121"/>
      <c r="D519" s="121"/>
      <c r="E519" s="121"/>
      <c r="F519" s="121"/>
      <c r="G519" s="121"/>
      <c r="H519" s="121"/>
      <c r="I519" s="121"/>
      <c r="J519" s="121"/>
      <c r="K519" s="121"/>
    </row>
    <row r="520" spans="2:11">
      <c r="B520" s="120"/>
      <c r="C520" s="121"/>
      <c r="D520" s="121"/>
      <c r="E520" s="121"/>
      <c r="F520" s="121"/>
      <c r="G520" s="121"/>
      <c r="H520" s="121"/>
      <c r="I520" s="121"/>
      <c r="J520" s="121"/>
      <c r="K520" s="121"/>
    </row>
    <row r="521" spans="2:11">
      <c r="B521" s="120"/>
      <c r="C521" s="121"/>
      <c r="D521" s="121"/>
      <c r="E521" s="121"/>
      <c r="F521" s="121"/>
      <c r="G521" s="121"/>
      <c r="H521" s="121"/>
      <c r="I521" s="121"/>
      <c r="J521" s="121"/>
      <c r="K521" s="121"/>
    </row>
    <row r="522" spans="2:11">
      <c r="B522" s="120"/>
      <c r="C522" s="121"/>
      <c r="D522" s="121"/>
      <c r="E522" s="121"/>
      <c r="F522" s="121"/>
      <c r="G522" s="121"/>
      <c r="H522" s="121"/>
      <c r="I522" s="121"/>
      <c r="J522" s="121"/>
      <c r="K522" s="121"/>
    </row>
    <row r="523" spans="2:11">
      <c r="B523" s="120"/>
      <c r="C523" s="121"/>
      <c r="D523" s="121"/>
      <c r="E523" s="121"/>
      <c r="F523" s="121"/>
      <c r="G523" s="121"/>
      <c r="H523" s="121"/>
      <c r="I523" s="121"/>
      <c r="J523" s="121"/>
      <c r="K523" s="121"/>
    </row>
    <row r="524" spans="2:11">
      <c r="B524" s="120"/>
      <c r="C524" s="121"/>
      <c r="D524" s="121"/>
      <c r="E524" s="121"/>
      <c r="F524" s="121"/>
      <c r="G524" s="121"/>
      <c r="H524" s="121"/>
      <c r="I524" s="121"/>
      <c r="J524" s="121"/>
      <c r="K524" s="121"/>
    </row>
    <row r="525" spans="2:11">
      <c r="B525" s="120"/>
      <c r="C525" s="121"/>
      <c r="D525" s="121"/>
      <c r="E525" s="121"/>
      <c r="F525" s="121"/>
      <c r="G525" s="121"/>
      <c r="H525" s="121"/>
      <c r="I525" s="121"/>
      <c r="J525" s="121"/>
      <c r="K525" s="121"/>
    </row>
    <row r="526" spans="2:11">
      <c r="B526" s="120"/>
      <c r="C526" s="121"/>
      <c r="D526" s="121"/>
      <c r="E526" s="121"/>
      <c r="F526" s="121"/>
      <c r="G526" s="121"/>
      <c r="H526" s="121"/>
      <c r="I526" s="121"/>
      <c r="J526" s="121"/>
      <c r="K526" s="121"/>
    </row>
    <row r="527" spans="2:11">
      <c r="B527" s="120"/>
      <c r="C527" s="121"/>
      <c r="D527" s="121"/>
      <c r="E527" s="121"/>
      <c r="F527" s="121"/>
      <c r="G527" s="121"/>
      <c r="H527" s="121"/>
      <c r="I527" s="121"/>
      <c r="J527" s="121"/>
      <c r="K527" s="121"/>
    </row>
    <row r="528" spans="2:11">
      <c r="B528" s="120"/>
      <c r="C528" s="121"/>
      <c r="D528" s="121"/>
      <c r="E528" s="121"/>
      <c r="F528" s="121"/>
      <c r="G528" s="121"/>
      <c r="H528" s="121"/>
      <c r="I528" s="121"/>
      <c r="J528" s="121"/>
      <c r="K528" s="121"/>
    </row>
    <row r="529" spans="2:11">
      <c r="B529" s="120"/>
      <c r="C529" s="121"/>
      <c r="D529" s="121"/>
      <c r="E529" s="121"/>
      <c r="F529" s="121"/>
      <c r="G529" s="121"/>
      <c r="H529" s="121"/>
      <c r="I529" s="121"/>
      <c r="J529" s="121"/>
      <c r="K529" s="121"/>
    </row>
    <row r="530" spans="2:11">
      <c r="B530" s="120"/>
      <c r="C530" s="121"/>
      <c r="D530" s="121"/>
      <c r="E530" s="121"/>
      <c r="F530" s="121"/>
      <c r="G530" s="121"/>
      <c r="H530" s="121"/>
      <c r="I530" s="121"/>
      <c r="J530" s="121"/>
      <c r="K530" s="121"/>
    </row>
    <row r="531" spans="2:11">
      <c r="B531" s="120"/>
      <c r="C531" s="121"/>
      <c r="D531" s="121"/>
      <c r="E531" s="121"/>
      <c r="F531" s="121"/>
      <c r="G531" s="121"/>
      <c r="H531" s="121"/>
      <c r="I531" s="121"/>
      <c r="J531" s="121"/>
      <c r="K531" s="121"/>
    </row>
    <row r="532" spans="2:11">
      <c r="B532" s="120"/>
      <c r="C532" s="121"/>
      <c r="D532" s="121"/>
      <c r="E532" s="121"/>
      <c r="F532" s="121"/>
      <c r="G532" s="121"/>
      <c r="H532" s="121"/>
      <c r="I532" s="121"/>
      <c r="J532" s="121"/>
      <c r="K532" s="121"/>
    </row>
    <row r="533" spans="2:11">
      <c r="B533" s="120"/>
      <c r="C533" s="121"/>
      <c r="D533" s="121"/>
      <c r="E533" s="121"/>
      <c r="F533" s="121"/>
      <c r="G533" s="121"/>
      <c r="H533" s="121"/>
      <c r="I533" s="121"/>
      <c r="J533" s="121"/>
      <c r="K533" s="121"/>
    </row>
    <row r="534" spans="2:11">
      <c r="B534" s="120"/>
      <c r="C534" s="121"/>
      <c r="D534" s="121"/>
      <c r="E534" s="121"/>
      <c r="F534" s="121"/>
      <c r="G534" s="121"/>
      <c r="H534" s="121"/>
      <c r="I534" s="121"/>
      <c r="J534" s="121"/>
      <c r="K534" s="121"/>
    </row>
    <row r="535" spans="2:11">
      <c r="B535" s="120"/>
      <c r="C535" s="121"/>
      <c r="D535" s="121"/>
      <c r="E535" s="121"/>
      <c r="F535" s="121"/>
      <c r="G535" s="121"/>
      <c r="H535" s="121"/>
      <c r="I535" s="121"/>
      <c r="J535" s="121"/>
      <c r="K535" s="121"/>
    </row>
    <row r="536" spans="2:11">
      <c r="B536" s="120"/>
      <c r="C536" s="121"/>
      <c r="D536" s="121"/>
      <c r="E536" s="121"/>
      <c r="F536" s="121"/>
      <c r="G536" s="121"/>
      <c r="H536" s="121"/>
      <c r="I536" s="121"/>
      <c r="J536" s="121"/>
      <c r="K536" s="121"/>
    </row>
    <row r="537" spans="2:11">
      <c r="B537" s="120"/>
      <c r="C537" s="121"/>
      <c r="D537" s="121"/>
      <c r="E537" s="121"/>
      <c r="F537" s="121"/>
      <c r="G537" s="121"/>
      <c r="H537" s="121"/>
      <c r="I537" s="121"/>
      <c r="J537" s="121"/>
      <c r="K537" s="121"/>
    </row>
    <row r="538" spans="2:11">
      <c r="B538" s="120"/>
      <c r="C538" s="121"/>
      <c r="D538" s="121"/>
      <c r="E538" s="121"/>
      <c r="F538" s="121"/>
      <c r="G538" s="121"/>
      <c r="H538" s="121"/>
      <c r="I538" s="121"/>
      <c r="J538" s="121"/>
      <c r="K538" s="121"/>
    </row>
    <row r="539" spans="2:11">
      <c r="B539" s="120"/>
      <c r="C539" s="121"/>
      <c r="D539" s="121"/>
      <c r="E539" s="121"/>
      <c r="F539" s="121"/>
      <c r="G539" s="121"/>
      <c r="H539" s="121"/>
      <c r="I539" s="121"/>
      <c r="J539" s="121"/>
      <c r="K539" s="121"/>
    </row>
    <row r="540" spans="2:11">
      <c r="B540" s="120"/>
      <c r="C540" s="121"/>
      <c r="D540" s="121"/>
      <c r="E540" s="121"/>
      <c r="F540" s="121"/>
      <c r="G540" s="121"/>
      <c r="H540" s="121"/>
      <c r="I540" s="121"/>
      <c r="J540" s="121"/>
      <c r="K540" s="121"/>
    </row>
    <row r="541" spans="2:11">
      <c r="B541" s="120"/>
      <c r="C541" s="121"/>
      <c r="D541" s="121"/>
      <c r="E541" s="121"/>
      <c r="F541" s="121"/>
      <c r="G541" s="121"/>
      <c r="H541" s="121"/>
      <c r="I541" s="121"/>
      <c r="J541" s="121"/>
      <c r="K541" s="121"/>
    </row>
    <row r="542" spans="2:11">
      <c r="B542" s="120"/>
      <c r="C542" s="121"/>
      <c r="D542" s="121"/>
      <c r="E542" s="121"/>
      <c r="F542" s="121"/>
      <c r="G542" s="121"/>
      <c r="H542" s="121"/>
      <c r="I542" s="121"/>
      <c r="J542" s="121"/>
      <c r="K542" s="121"/>
    </row>
    <row r="543" spans="2:11">
      <c r="B543" s="120"/>
      <c r="C543" s="121"/>
      <c r="D543" s="121"/>
      <c r="E543" s="121"/>
      <c r="F543" s="121"/>
      <c r="G543" s="121"/>
      <c r="H543" s="121"/>
      <c r="I543" s="121"/>
      <c r="J543" s="121"/>
      <c r="K543" s="121"/>
    </row>
    <row r="544" spans="2:11">
      <c r="B544" s="120"/>
      <c r="C544" s="121"/>
      <c r="D544" s="121"/>
      <c r="E544" s="121"/>
      <c r="F544" s="121"/>
      <c r="G544" s="121"/>
      <c r="H544" s="121"/>
      <c r="I544" s="121"/>
      <c r="J544" s="121"/>
      <c r="K544" s="121"/>
    </row>
    <row r="545" spans="2:11">
      <c r="B545" s="120"/>
      <c r="C545" s="121"/>
      <c r="D545" s="121"/>
      <c r="E545" s="121"/>
      <c r="F545" s="121"/>
      <c r="G545" s="121"/>
      <c r="H545" s="121"/>
      <c r="I545" s="121"/>
      <c r="J545" s="121"/>
      <c r="K545" s="121"/>
    </row>
    <row r="546" spans="2:11">
      <c r="B546" s="120"/>
      <c r="C546" s="121"/>
      <c r="D546" s="121"/>
      <c r="E546" s="121"/>
      <c r="F546" s="121"/>
      <c r="G546" s="121"/>
      <c r="H546" s="121"/>
      <c r="I546" s="121"/>
      <c r="J546" s="121"/>
      <c r="K546" s="121"/>
    </row>
    <row r="547" spans="2:11">
      <c r="B547" s="120"/>
      <c r="C547" s="121"/>
      <c r="D547" s="121"/>
      <c r="E547" s="121"/>
      <c r="F547" s="121"/>
      <c r="G547" s="121"/>
      <c r="H547" s="121"/>
      <c r="I547" s="121"/>
      <c r="J547" s="121"/>
      <c r="K547" s="121"/>
    </row>
    <row r="548" spans="2:11">
      <c r="B548" s="120"/>
      <c r="C548" s="121"/>
      <c r="D548" s="121"/>
      <c r="E548" s="121"/>
      <c r="F548" s="121"/>
      <c r="G548" s="121"/>
      <c r="H548" s="121"/>
      <c r="I548" s="121"/>
      <c r="J548" s="121"/>
      <c r="K548" s="121"/>
    </row>
    <row r="549" spans="2:11">
      <c r="B549" s="120"/>
      <c r="C549" s="121"/>
      <c r="D549" s="121"/>
      <c r="E549" s="121"/>
      <c r="F549" s="121"/>
      <c r="G549" s="121"/>
      <c r="H549" s="121"/>
      <c r="I549" s="121"/>
      <c r="J549" s="121"/>
      <c r="K549" s="121"/>
    </row>
    <row r="550" spans="2:11">
      <c r="B550" s="120"/>
      <c r="C550" s="121"/>
      <c r="D550" s="121"/>
      <c r="E550" s="121"/>
      <c r="F550" s="121"/>
      <c r="G550" s="121"/>
      <c r="H550" s="121"/>
      <c r="I550" s="121"/>
      <c r="J550" s="121"/>
      <c r="K550" s="121"/>
    </row>
    <row r="551" spans="2:11">
      <c r="B551" s="120"/>
      <c r="C551" s="121"/>
      <c r="D551" s="121"/>
      <c r="E551" s="121"/>
      <c r="F551" s="121"/>
      <c r="G551" s="121"/>
      <c r="H551" s="121"/>
      <c r="I551" s="121"/>
      <c r="J551" s="121"/>
      <c r="K551" s="121"/>
    </row>
    <row r="552" spans="2:11">
      <c r="B552" s="120"/>
      <c r="C552" s="121"/>
      <c r="D552" s="121"/>
      <c r="E552" s="121"/>
      <c r="F552" s="121"/>
      <c r="G552" s="121"/>
      <c r="H552" s="121"/>
      <c r="I552" s="121"/>
      <c r="J552" s="121"/>
      <c r="K552" s="121"/>
    </row>
    <row r="553" spans="2:11">
      <c r="B553" s="120"/>
      <c r="C553" s="121"/>
      <c r="D553" s="121"/>
      <c r="E553" s="121"/>
      <c r="F553" s="121"/>
      <c r="G553" s="121"/>
      <c r="H553" s="121"/>
      <c r="I553" s="121"/>
      <c r="J553" s="121"/>
      <c r="K553" s="121"/>
    </row>
    <row r="554" spans="2:11">
      <c r="B554" s="120"/>
      <c r="C554" s="121"/>
      <c r="D554" s="121"/>
      <c r="E554" s="121"/>
      <c r="F554" s="121"/>
      <c r="G554" s="121"/>
      <c r="H554" s="121"/>
      <c r="I554" s="121"/>
      <c r="J554" s="121"/>
      <c r="K554" s="121"/>
    </row>
    <row r="555" spans="2:11">
      <c r="B555" s="120"/>
      <c r="C555" s="121"/>
      <c r="D555" s="121"/>
      <c r="E555" s="121"/>
      <c r="F555" s="121"/>
      <c r="G555" s="121"/>
      <c r="H555" s="121"/>
      <c r="I555" s="121"/>
      <c r="J555" s="121"/>
      <c r="K555" s="121"/>
    </row>
    <row r="556" spans="2:11">
      <c r="B556" s="120"/>
      <c r="C556" s="121"/>
      <c r="D556" s="121"/>
      <c r="E556" s="121"/>
      <c r="F556" s="121"/>
      <c r="G556" s="121"/>
      <c r="H556" s="121"/>
      <c r="I556" s="121"/>
      <c r="J556" s="121"/>
      <c r="K556" s="121"/>
    </row>
    <row r="557" spans="2:11">
      <c r="B557" s="120"/>
      <c r="C557" s="121"/>
      <c r="D557" s="121"/>
      <c r="E557" s="121"/>
      <c r="F557" s="121"/>
      <c r="G557" s="121"/>
      <c r="H557" s="121"/>
      <c r="I557" s="121"/>
      <c r="J557" s="121"/>
      <c r="K557" s="121"/>
    </row>
    <row r="558" spans="2:11">
      <c r="B558" s="120"/>
      <c r="C558" s="121"/>
      <c r="D558" s="121"/>
      <c r="E558" s="121"/>
      <c r="F558" s="121"/>
      <c r="G558" s="121"/>
      <c r="H558" s="121"/>
      <c r="I558" s="121"/>
      <c r="J558" s="121"/>
      <c r="K558" s="121"/>
    </row>
    <row r="559" spans="2:11">
      <c r="B559" s="120"/>
      <c r="C559" s="121"/>
      <c r="D559" s="121"/>
      <c r="E559" s="121"/>
      <c r="F559" s="121"/>
      <c r="G559" s="121"/>
      <c r="H559" s="121"/>
      <c r="I559" s="121"/>
      <c r="J559" s="121"/>
      <c r="K559" s="121"/>
    </row>
    <row r="560" spans="2:11">
      <c r="B560" s="120"/>
      <c r="C560" s="121"/>
      <c r="D560" s="121"/>
      <c r="E560" s="121"/>
      <c r="F560" s="121"/>
      <c r="G560" s="121"/>
      <c r="H560" s="121"/>
      <c r="I560" s="121"/>
      <c r="J560" s="121"/>
      <c r="K560" s="121"/>
    </row>
    <row r="561" spans="2:11">
      <c r="B561" s="120"/>
      <c r="C561" s="121"/>
      <c r="D561" s="121"/>
      <c r="E561" s="121"/>
      <c r="F561" s="121"/>
      <c r="G561" s="121"/>
      <c r="H561" s="121"/>
      <c r="I561" s="121"/>
      <c r="J561" s="121"/>
      <c r="K561" s="121"/>
    </row>
    <row r="562" spans="2:11">
      <c r="B562" s="120"/>
      <c r="C562" s="121"/>
      <c r="D562" s="121"/>
      <c r="E562" s="121"/>
      <c r="F562" s="121"/>
      <c r="G562" s="121"/>
      <c r="H562" s="121"/>
      <c r="I562" s="121"/>
      <c r="J562" s="121"/>
      <c r="K562" s="121"/>
    </row>
    <row r="563" spans="2:11">
      <c r="B563" s="120"/>
      <c r="C563" s="121"/>
      <c r="D563" s="121"/>
      <c r="E563" s="121"/>
      <c r="F563" s="121"/>
      <c r="G563" s="121"/>
      <c r="H563" s="121"/>
      <c r="I563" s="121"/>
      <c r="J563" s="121"/>
      <c r="K563" s="121"/>
    </row>
    <row r="564" spans="2:11">
      <c r="B564" s="120"/>
      <c r="C564" s="121"/>
      <c r="D564" s="121"/>
      <c r="E564" s="121"/>
      <c r="F564" s="121"/>
      <c r="G564" s="121"/>
      <c r="H564" s="121"/>
      <c r="I564" s="121"/>
      <c r="J564" s="121"/>
      <c r="K564" s="121"/>
    </row>
    <row r="565" spans="2:11">
      <c r="B565" s="120"/>
      <c r="C565" s="120"/>
      <c r="D565" s="120"/>
      <c r="E565" s="121"/>
      <c r="F565" s="121"/>
      <c r="G565" s="121"/>
      <c r="H565" s="121"/>
      <c r="I565" s="121"/>
      <c r="J565" s="121"/>
      <c r="K565" s="121"/>
    </row>
    <row r="566" spans="2:11">
      <c r="B566" s="120"/>
      <c r="C566" s="120"/>
      <c r="D566" s="120"/>
      <c r="E566" s="121"/>
      <c r="F566" s="121"/>
      <c r="G566" s="121"/>
      <c r="H566" s="121"/>
      <c r="I566" s="121"/>
      <c r="J566" s="121"/>
      <c r="K566" s="121"/>
    </row>
    <row r="567" spans="2:11">
      <c r="B567" s="120"/>
      <c r="C567" s="120"/>
      <c r="D567" s="120"/>
      <c r="E567" s="121"/>
      <c r="F567" s="121"/>
      <c r="G567" s="121"/>
      <c r="H567" s="121"/>
      <c r="I567" s="121"/>
      <c r="J567" s="121"/>
      <c r="K567" s="121"/>
    </row>
    <row r="568" spans="2:11">
      <c r="B568" s="120"/>
      <c r="C568" s="120"/>
      <c r="D568" s="120"/>
      <c r="E568" s="121"/>
      <c r="F568" s="121"/>
      <c r="G568" s="121"/>
      <c r="H568" s="121"/>
      <c r="I568" s="121"/>
      <c r="J568" s="121"/>
      <c r="K568" s="121"/>
    </row>
    <row r="569" spans="2:11">
      <c r="B569" s="120"/>
      <c r="C569" s="120"/>
      <c r="D569" s="120"/>
      <c r="E569" s="121"/>
      <c r="F569" s="121"/>
      <c r="G569" s="121"/>
      <c r="H569" s="121"/>
      <c r="I569" s="121"/>
      <c r="J569" s="121"/>
      <c r="K569" s="121"/>
    </row>
    <row r="570" spans="2:11">
      <c r="B570" s="120"/>
      <c r="C570" s="120"/>
      <c r="D570" s="120"/>
      <c r="E570" s="121"/>
      <c r="F570" s="121"/>
      <c r="G570" s="121"/>
      <c r="H570" s="121"/>
      <c r="I570" s="121"/>
      <c r="J570" s="121"/>
      <c r="K570" s="121"/>
    </row>
    <row r="571" spans="2:11">
      <c r="B571" s="120"/>
      <c r="C571" s="120"/>
      <c r="D571" s="120"/>
      <c r="E571" s="121"/>
      <c r="F571" s="121"/>
      <c r="G571" s="121"/>
      <c r="H571" s="121"/>
      <c r="I571" s="121"/>
      <c r="J571" s="121"/>
      <c r="K571" s="121"/>
    </row>
    <row r="572" spans="2:11">
      <c r="B572" s="120"/>
      <c r="C572" s="120"/>
      <c r="D572" s="120"/>
      <c r="E572" s="121"/>
      <c r="F572" s="121"/>
      <c r="G572" s="121"/>
      <c r="H572" s="121"/>
      <c r="I572" s="121"/>
      <c r="J572" s="121"/>
      <c r="K572" s="121"/>
    </row>
    <row r="573" spans="2:11">
      <c r="B573" s="120"/>
      <c r="C573" s="120"/>
      <c r="D573" s="120"/>
      <c r="E573" s="121"/>
      <c r="F573" s="121"/>
      <c r="G573" s="121"/>
      <c r="H573" s="121"/>
      <c r="I573" s="121"/>
      <c r="J573" s="121"/>
      <c r="K573" s="121"/>
    </row>
    <row r="574" spans="2:11">
      <c r="B574" s="120"/>
      <c r="C574" s="120"/>
      <c r="D574" s="120"/>
      <c r="E574" s="121"/>
      <c r="F574" s="121"/>
      <c r="G574" s="121"/>
      <c r="H574" s="121"/>
      <c r="I574" s="121"/>
      <c r="J574" s="121"/>
      <c r="K574" s="121"/>
    </row>
    <row r="575" spans="2:11">
      <c r="B575" s="120"/>
      <c r="C575" s="120"/>
      <c r="D575" s="120"/>
      <c r="E575" s="121"/>
      <c r="F575" s="121"/>
      <c r="G575" s="121"/>
      <c r="H575" s="121"/>
      <c r="I575" s="121"/>
      <c r="J575" s="121"/>
      <c r="K575" s="121"/>
    </row>
    <row r="576" spans="2:11">
      <c r="B576" s="120"/>
      <c r="C576" s="120"/>
      <c r="D576" s="120"/>
      <c r="E576" s="121"/>
      <c r="F576" s="121"/>
      <c r="G576" s="121"/>
      <c r="H576" s="121"/>
      <c r="I576" s="121"/>
      <c r="J576" s="121"/>
      <c r="K576" s="121"/>
    </row>
    <row r="577" spans="2:11">
      <c r="B577" s="120"/>
      <c r="C577" s="120"/>
      <c r="D577" s="120"/>
      <c r="E577" s="121"/>
      <c r="F577" s="121"/>
      <c r="G577" s="121"/>
      <c r="H577" s="121"/>
      <c r="I577" s="121"/>
      <c r="J577" s="121"/>
      <c r="K577" s="121"/>
    </row>
    <row r="578" spans="2:11">
      <c r="B578" s="120"/>
      <c r="C578" s="120"/>
      <c r="D578" s="120"/>
      <c r="E578" s="121"/>
      <c r="F578" s="121"/>
      <c r="G578" s="121"/>
      <c r="H578" s="121"/>
      <c r="I578" s="121"/>
      <c r="J578" s="121"/>
      <c r="K578" s="121"/>
    </row>
    <row r="579" spans="2:11">
      <c r="B579" s="120"/>
      <c r="C579" s="120"/>
      <c r="D579" s="120"/>
      <c r="E579" s="121"/>
      <c r="F579" s="121"/>
      <c r="G579" s="121"/>
      <c r="H579" s="121"/>
      <c r="I579" s="121"/>
      <c r="J579" s="121"/>
      <c r="K579" s="121"/>
    </row>
    <row r="580" spans="2:11">
      <c r="B580" s="120"/>
      <c r="C580" s="120"/>
      <c r="D580" s="120"/>
      <c r="E580" s="121"/>
      <c r="F580" s="121"/>
      <c r="G580" s="121"/>
      <c r="H580" s="121"/>
      <c r="I580" s="121"/>
      <c r="J580" s="121"/>
      <c r="K580" s="121"/>
    </row>
    <row r="581" spans="2:11">
      <c r="B581" s="120"/>
      <c r="C581" s="120"/>
      <c r="D581" s="120"/>
      <c r="E581" s="121"/>
      <c r="F581" s="121"/>
      <c r="G581" s="121"/>
      <c r="H581" s="121"/>
      <c r="I581" s="121"/>
      <c r="J581" s="121"/>
      <c r="K581" s="121"/>
    </row>
    <row r="582" spans="2:11">
      <c r="B582" s="120"/>
      <c r="C582" s="120"/>
      <c r="D582" s="120"/>
      <c r="E582" s="121"/>
      <c r="F582" s="121"/>
      <c r="G582" s="121"/>
      <c r="H582" s="121"/>
      <c r="I582" s="121"/>
      <c r="J582" s="121"/>
      <c r="K582" s="121"/>
    </row>
    <row r="583" spans="2:11">
      <c r="B583" s="120"/>
      <c r="C583" s="120"/>
      <c r="D583" s="120"/>
      <c r="E583" s="121"/>
      <c r="F583" s="121"/>
      <c r="G583" s="121"/>
      <c r="H583" s="121"/>
      <c r="I583" s="121"/>
      <c r="J583" s="121"/>
      <c r="K583" s="121"/>
    </row>
    <row r="584" spans="2:11">
      <c r="B584" s="120"/>
      <c r="C584" s="120"/>
      <c r="D584" s="120"/>
      <c r="E584" s="121"/>
      <c r="F584" s="121"/>
      <c r="G584" s="121"/>
      <c r="H584" s="121"/>
      <c r="I584" s="121"/>
      <c r="J584" s="121"/>
      <c r="K584" s="121"/>
    </row>
    <row r="585" spans="2:11">
      <c r="B585" s="120"/>
      <c r="C585" s="120"/>
      <c r="D585" s="120"/>
      <c r="E585" s="121"/>
      <c r="F585" s="121"/>
      <c r="G585" s="121"/>
      <c r="H585" s="121"/>
      <c r="I585" s="121"/>
      <c r="J585" s="121"/>
      <c r="K585" s="121"/>
    </row>
    <row r="586" spans="2:11">
      <c r="B586" s="120"/>
      <c r="C586" s="120"/>
      <c r="D586" s="120"/>
      <c r="E586" s="121"/>
      <c r="F586" s="121"/>
      <c r="G586" s="121"/>
      <c r="H586" s="121"/>
      <c r="I586" s="121"/>
      <c r="J586" s="121"/>
      <c r="K586" s="121"/>
    </row>
    <row r="587" spans="2:11">
      <c r="B587" s="120"/>
      <c r="C587" s="120"/>
      <c r="D587" s="120"/>
      <c r="E587" s="121"/>
      <c r="F587" s="121"/>
      <c r="G587" s="121"/>
      <c r="H587" s="121"/>
      <c r="I587" s="121"/>
      <c r="J587" s="121"/>
      <c r="K587" s="121"/>
    </row>
    <row r="588" spans="2:11">
      <c r="B588" s="120"/>
      <c r="C588" s="120"/>
      <c r="D588" s="120"/>
      <c r="E588" s="121"/>
      <c r="F588" s="121"/>
      <c r="G588" s="121"/>
      <c r="H588" s="121"/>
      <c r="I588" s="121"/>
      <c r="J588" s="121"/>
      <c r="K588" s="121"/>
    </row>
    <row r="589" spans="2:11">
      <c r="B589" s="120"/>
      <c r="C589" s="120"/>
      <c r="D589" s="120"/>
      <c r="E589" s="121"/>
      <c r="F589" s="121"/>
      <c r="G589" s="121"/>
      <c r="H589" s="121"/>
      <c r="I589" s="121"/>
      <c r="J589" s="121"/>
      <c r="K589" s="121"/>
    </row>
    <row r="590" spans="2:11">
      <c r="B590" s="120"/>
      <c r="C590" s="120"/>
      <c r="D590" s="120"/>
      <c r="E590" s="121"/>
      <c r="F590" s="121"/>
      <c r="G590" s="121"/>
      <c r="H590" s="121"/>
      <c r="I590" s="121"/>
      <c r="J590" s="121"/>
      <c r="K590" s="121"/>
    </row>
    <row r="591" spans="2:11">
      <c r="B591" s="120"/>
      <c r="C591" s="120"/>
      <c r="D591" s="120"/>
      <c r="E591" s="121"/>
      <c r="F591" s="121"/>
      <c r="G591" s="121"/>
      <c r="H591" s="121"/>
      <c r="I591" s="121"/>
      <c r="J591" s="121"/>
      <c r="K591" s="121"/>
    </row>
    <row r="592" spans="2:11">
      <c r="B592" s="120"/>
      <c r="C592" s="120"/>
      <c r="D592" s="120"/>
      <c r="E592" s="121"/>
      <c r="F592" s="121"/>
      <c r="G592" s="121"/>
      <c r="H592" s="121"/>
      <c r="I592" s="121"/>
      <c r="J592" s="121"/>
      <c r="K592" s="121"/>
    </row>
    <row r="593" spans="2:11">
      <c r="B593" s="120"/>
      <c r="C593" s="120"/>
      <c r="D593" s="120"/>
      <c r="E593" s="121"/>
      <c r="F593" s="121"/>
      <c r="G593" s="121"/>
      <c r="H593" s="121"/>
      <c r="I593" s="121"/>
      <c r="J593" s="121"/>
      <c r="K593" s="121"/>
    </row>
    <row r="594" spans="2:11">
      <c r="B594" s="120"/>
      <c r="C594" s="120"/>
      <c r="D594" s="120"/>
      <c r="E594" s="121"/>
      <c r="F594" s="121"/>
      <c r="G594" s="121"/>
      <c r="H594" s="121"/>
      <c r="I594" s="121"/>
      <c r="J594" s="121"/>
      <c r="K594" s="121"/>
    </row>
    <row r="595" spans="2:11">
      <c r="B595" s="120"/>
      <c r="C595" s="120"/>
      <c r="D595" s="120"/>
      <c r="E595" s="121"/>
      <c r="F595" s="121"/>
      <c r="G595" s="121"/>
      <c r="H595" s="121"/>
      <c r="I595" s="121"/>
      <c r="J595" s="121"/>
      <c r="K595" s="121"/>
    </row>
    <row r="596" spans="2:11">
      <c r="B596" s="120"/>
      <c r="C596" s="120"/>
      <c r="D596" s="120"/>
      <c r="E596" s="121"/>
      <c r="F596" s="121"/>
      <c r="G596" s="121"/>
      <c r="H596" s="121"/>
      <c r="I596" s="121"/>
      <c r="J596" s="121"/>
      <c r="K596" s="121"/>
    </row>
    <row r="597" spans="2:11">
      <c r="B597" s="120"/>
      <c r="C597" s="120"/>
      <c r="D597" s="120"/>
      <c r="E597" s="121"/>
      <c r="F597" s="121"/>
      <c r="G597" s="121"/>
      <c r="H597" s="121"/>
      <c r="I597" s="121"/>
      <c r="J597" s="121"/>
      <c r="K597" s="121"/>
    </row>
    <row r="598" spans="2:11">
      <c r="B598" s="120"/>
      <c r="C598" s="120"/>
      <c r="D598" s="120"/>
      <c r="E598" s="121"/>
      <c r="F598" s="121"/>
      <c r="G598" s="121"/>
      <c r="H598" s="121"/>
      <c r="I598" s="121"/>
      <c r="J598" s="121"/>
      <c r="K598" s="121"/>
    </row>
    <row r="599" spans="2:11">
      <c r="B599" s="120"/>
      <c r="C599" s="120"/>
      <c r="D599" s="120"/>
      <c r="E599" s="121"/>
      <c r="F599" s="121"/>
      <c r="G599" s="121"/>
      <c r="H599" s="121"/>
      <c r="I599" s="121"/>
      <c r="J599" s="121"/>
      <c r="K599" s="121"/>
    </row>
    <row r="600" spans="2:11">
      <c r="B600" s="120"/>
      <c r="C600" s="120"/>
      <c r="D600" s="120"/>
      <c r="E600" s="121"/>
      <c r="F600" s="121"/>
      <c r="G600" s="121"/>
      <c r="H600" s="121"/>
      <c r="I600" s="121"/>
      <c r="J600" s="121"/>
      <c r="K600" s="121"/>
    </row>
    <row r="601" spans="2:11">
      <c r="B601" s="120"/>
      <c r="C601" s="120"/>
      <c r="D601" s="120"/>
      <c r="E601" s="121"/>
      <c r="F601" s="121"/>
      <c r="G601" s="121"/>
      <c r="H601" s="121"/>
      <c r="I601" s="121"/>
      <c r="J601" s="121"/>
      <c r="K601" s="121"/>
    </row>
    <row r="602" spans="2:11">
      <c r="B602" s="120"/>
      <c r="C602" s="120"/>
      <c r="D602" s="120"/>
      <c r="E602" s="121"/>
      <c r="F602" s="121"/>
      <c r="G602" s="121"/>
      <c r="H602" s="121"/>
      <c r="I602" s="121"/>
      <c r="J602" s="121"/>
      <c r="K602" s="121"/>
    </row>
    <row r="603" spans="2:11">
      <c r="B603" s="120"/>
      <c r="C603" s="120"/>
      <c r="D603" s="120"/>
      <c r="E603" s="121"/>
      <c r="F603" s="121"/>
      <c r="G603" s="121"/>
      <c r="H603" s="121"/>
      <c r="I603" s="121"/>
      <c r="J603" s="121"/>
      <c r="K603" s="121"/>
    </row>
    <row r="604" spans="2:11">
      <c r="B604" s="120"/>
      <c r="C604" s="120"/>
      <c r="D604" s="120"/>
      <c r="E604" s="121"/>
      <c r="F604" s="121"/>
      <c r="G604" s="121"/>
      <c r="H604" s="121"/>
      <c r="I604" s="121"/>
      <c r="J604" s="121"/>
      <c r="K604" s="121"/>
    </row>
    <row r="605" spans="2:11">
      <c r="B605" s="120"/>
      <c r="C605" s="120"/>
      <c r="D605" s="120"/>
      <c r="E605" s="121"/>
      <c r="F605" s="121"/>
      <c r="G605" s="121"/>
      <c r="H605" s="121"/>
      <c r="I605" s="121"/>
      <c r="J605" s="121"/>
      <c r="K605" s="121"/>
    </row>
    <row r="606" spans="2:11">
      <c r="B606" s="120"/>
      <c r="C606" s="120"/>
      <c r="D606" s="120"/>
      <c r="E606" s="121"/>
      <c r="F606" s="121"/>
      <c r="G606" s="121"/>
      <c r="H606" s="121"/>
      <c r="I606" s="121"/>
      <c r="J606" s="121"/>
      <c r="K606" s="121"/>
    </row>
    <row r="607" spans="2:11">
      <c r="B607" s="120"/>
      <c r="C607" s="120"/>
      <c r="D607" s="120"/>
      <c r="E607" s="121"/>
      <c r="F607" s="121"/>
      <c r="G607" s="121"/>
      <c r="H607" s="121"/>
      <c r="I607" s="121"/>
      <c r="J607" s="121"/>
      <c r="K607" s="121"/>
    </row>
    <row r="608" spans="2:11">
      <c r="B608" s="120"/>
      <c r="C608" s="120"/>
      <c r="D608" s="120"/>
      <c r="E608" s="121"/>
      <c r="F608" s="121"/>
      <c r="G608" s="121"/>
      <c r="H608" s="121"/>
      <c r="I608" s="121"/>
      <c r="J608" s="121"/>
      <c r="K608" s="121"/>
    </row>
    <row r="609" spans="2:11">
      <c r="B609" s="120"/>
      <c r="C609" s="120"/>
      <c r="D609" s="120"/>
      <c r="E609" s="121"/>
      <c r="F609" s="121"/>
      <c r="G609" s="121"/>
      <c r="H609" s="121"/>
      <c r="I609" s="121"/>
      <c r="J609" s="121"/>
      <c r="K609" s="121"/>
    </row>
    <row r="610" spans="2:11">
      <c r="B610" s="120"/>
      <c r="C610" s="120"/>
      <c r="D610" s="120"/>
      <c r="E610" s="121"/>
      <c r="F610" s="121"/>
      <c r="G610" s="121"/>
      <c r="H610" s="121"/>
      <c r="I610" s="121"/>
      <c r="J610" s="121"/>
      <c r="K610" s="121"/>
    </row>
    <row r="611" spans="2:11">
      <c r="B611" s="120"/>
      <c r="C611" s="120"/>
      <c r="D611" s="120"/>
      <c r="E611" s="121"/>
      <c r="F611" s="121"/>
      <c r="G611" s="121"/>
      <c r="H611" s="121"/>
      <c r="I611" s="121"/>
      <c r="J611" s="121"/>
      <c r="K611" s="121"/>
    </row>
    <row r="612" spans="2:11">
      <c r="B612" s="120"/>
      <c r="C612" s="120"/>
      <c r="D612" s="120"/>
      <c r="E612" s="121"/>
      <c r="F612" s="121"/>
      <c r="G612" s="121"/>
      <c r="H612" s="121"/>
      <c r="I612" s="121"/>
      <c r="J612" s="121"/>
      <c r="K612" s="121"/>
    </row>
    <row r="613" spans="2:11">
      <c r="B613" s="120"/>
      <c r="C613" s="120"/>
      <c r="D613" s="120"/>
      <c r="E613" s="121"/>
      <c r="F613" s="121"/>
      <c r="G613" s="121"/>
      <c r="H613" s="121"/>
      <c r="I613" s="121"/>
      <c r="J613" s="121"/>
      <c r="K613" s="121"/>
    </row>
    <row r="614" spans="2:11">
      <c r="B614" s="120"/>
      <c r="C614" s="120"/>
      <c r="D614" s="120"/>
      <c r="E614" s="121"/>
      <c r="F614" s="121"/>
      <c r="G614" s="121"/>
      <c r="H614" s="121"/>
      <c r="I614" s="121"/>
      <c r="J614" s="121"/>
      <c r="K614" s="121"/>
    </row>
    <row r="615" spans="2:11">
      <c r="B615" s="120"/>
      <c r="C615" s="120"/>
      <c r="D615" s="120"/>
      <c r="E615" s="121"/>
      <c r="F615" s="121"/>
      <c r="G615" s="121"/>
      <c r="H615" s="121"/>
      <c r="I615" s="121"/>
      <c r="J615" s="121"/>
      <c r="K615" s="121"/>
    </row>
    <row r="616" spans="2:11">
      <c r="B616" s="120"/>
      <c r="C616" s="120"/>
      <c r="D616" s="120"/>
      <c r="E616" s="121"/>
      <c r="F616" s="121"/>
      <c r="G616" s="121"/>
      <c r="H616" s="121"/>
      <c r="I616" s="121"/>
      <c r="J616" s="121"/>
      <c r="K616" s="121"/>
    </row>
    <row r="617" spans="2:11">
      <c r="B617" s="120"/>
      <c r="C617" s="120"/>
      <c r="D617" s="120"/>
      <c r="E617" s="121"/>
      <c r="F617" s="121"/>
      <c r="G617" s="121"/>
      <c r="H617" s="121"/>
      <c r="I617" s="121"/>
      <c r="J617" s="121"/>
      <c r="K617" s="121"/>
    </row>
    <row r="618" spans="2:11">
      <c r="B618" s="120"/>
      <c r="C618" s="120"/>
      <c r="D618" s="120"/>
      <c r="E618" s="121"/>
      <c r="F618" s="121"/>
      <c r="G618" s="121"/>
      <c r="H618" s="121"/>
      <c r="I618" s="121"/>
      <c r="J618" s="121"/>
      <c r="K618" s="121"/>
    </row>
    <row r="619" spans="2:11">
      <c r="B619" s="120"/>
      <c r="C619" s="120"/>
      <c r="D619" s="120"/>
      <c r="E619" s="121"/>
      <c r="F619" s="121"/>
      <c r="G619" s="121"/>
      <c r="H619" s="121"/>
      <c r="I619" s="121"/>
      <c r="J619" s="121"/>
      <c r="K619" s="121"/>
    </row>
    <row r="620" spans="2:11">
      <c r="B620" s="120"/>
      <c r="C620" s="120"/>
      <c r="D620" s="120"/>
      <c r="E620" s="121"/>
      <c r="F620" s="121"/>
      <c r="G620" s="121"/>
      <c r="H620" s="121"/>
      <c r="I620" s="121"/>
      <c r="J620" s="121"/>
      <c r="K620" s="121"/>
    </row>
    <row r="621" spans="2:11">
      <c r="B621" s="120"/>
      <c r="C621" s="120"/>
      <c r="D621" s="120"/>
      <c r="E621" s="121"/>
      <c r="F621" s="121"/>
      <c r="G621" s="121"/>
      <c r="H621" s="121"/>
      <c r="I621" s="121"/>
      <c r="J621" s="121"/>
      <c r="K621" s="121"/>
    </row>
    <row r="622" spans="2:11">
      <c r="B622" s="120"/>
      <c r="C622" s="120"/>
      <c r="D622" s="120"/>
      <c r="E622" s="121"/>
      <c r="F622" s="121"/>
      <c r="G622" s="121"/>
      <c r="H622" s="121"/>
      <c r="I622" s="121"/>
      <c r="J622" s="121"/>
      <c r="K622" s="121"/>
    </row>
    <row r="623" spans="2:11">
      <c r="B623" s="120"/>
      <c r="C623" s="120"/>
      <c r="D623" s="120"/>
      <c r="E623" s="121"/>
      <c r="F623" s="121"/>
      <c r="G623" s="121"/>
      <c r="H623" s="121"/>
      <c r="I623" s="121"/>
      <c r="J623" s="121"/>
      <c r="K623" s="121"/>
    </row>
    <row r="624" spans="2:11">
      <c r="B624" s="120"/>
      <c r="C624" s="120"/>
      <c r="D624" s="120"/>
      <c r="E624" s="121"/>
      <c r="F624" s="121"/>
      <c r="G624" s="121"/>
      <c r="H624" s="121"/>
      <c r="I624" s="121"/>
      <c r="J624" s="121"/>
      <c r="K624" s="121"/>
    </row>
    <row r="625" spans="2:11">
      <c r="B625" s="120"/>
      <c r="C625" s="120"/>
      <c r="D625" s="120"/>
      <c r="E625" s="121"/>
      <c r="F625" s="121"/>
      <c r="G625" s="121"/>
      <c r="H625" s="121"/>
      <c r="I625" s="121"/>
      <c r="J625" s="121"/>
      <c r="K625" s="121"/>
    </row>
    <row r="626" spans="2:11">
      <c r="B626" s="120"/>
      <c r="C626" s="120"/>
      <c r="D626" s="120"/>
      <c r="E626" s="121"/>
      <c r="F626" s="121"/>
      <c r="G626" s="121"/>
      <c r="H626" s="121"/>
      <c r="I626" s="121"/>
      <c r="J626" s="121"/>
      <c r="K626" s="121"/>
    </row>
    <row r="627" spans="2:11">
      <c r="B627" s="120"/>
      <c r="C627" s="120"/>
      <c r="D627" s="120"/>
      <c r="E627" s="121"/>
      <c r="F627" s="121"/>
      <c r="G627" s="121"/>
      <c r="H627" s="121"/>
      <c r="I627" s="121"/>
      <c r="J627" s="121"/>
      <c r="K627" s="121"/>
    </row>
    <row r="628" spans="2:11">
      <c r="B628" s="120"/>
      <c r="C628" s="120"/>
      <c r="D628" s="120"/>
      <c r="E628" s="121"/>
      <c r="F628" s="121"/>
      <c r="G628" s="121"/>
      <c r="H628" s="121"/>
      <c r="I628" s="121"/>
      <c r="J628" s="121"/>
      <c r="K628" s="121"/>
    </row>
    <row r="629" spans="2:11">
      <c r="B629" s="120"/>
      <c r="C629" s="120"/>
      <c r="D629" s="120"/>
      <c r="E629" s="121"/>
      <c r="F629" s="121"/>
      <c r="G629" s="121"/>
      <c r="H629" s="121"/>
      <c r="I629" s="121"/>
      <c r="J629" s="121"/>
      <c r="K629" s="121"/>
    </row>
    <row r="630" spans="2:11">
      <c r="B630" s="120"/>
      <c r="C630" s="120"/>
      <c r="D630" s="120"/>
      <c r="E630" s="121"/>
      <c r="F630" s="121"/>
      <c r="G630" s="121"/>
      <c r="H630" s="121"/>
      <c r="I630" s="121"/>
      <c r="J630" s="121"/>
      <c r="K630" s="121"/>
    </row>
    <row r="631" spans="2:11">
      <c r="B631" s="120"/>
      <c r="C631" s="120"/>
      <c r="D631" s="120"/>
      <c r="E631" s="121"/>
      <c r="F631" s="121"/>
      <c r="G631" s="121"/>
      <c r="H631" s="121"/>
      <c r="I631" s="121"/>
      <c r="J631" s="121"/>
      <c r="K631" s="121"/>
    </row>
    <row r="632" spans="2:11">
      <c r="B632" s="120"/>
      <c r="C632" s="120"/>
      <c r="D632" s="120"/>
      <c r="E632" s="121"/>
      <c r="F632" s="121"/>
      <c r="G632" s="121"/>
      <c r="H632" s="121"/>
      <c r="I632" s="121"/>
      <c r="J632" s="121"/>
      <c r="K632" s="121"/>
    </row>
    <row r="633" spans="2:11">
      <c r="B633" s="120"/>
      <c r="C633" s="120"/>
      <c r="D633" s="120"/>
      <c r="E633" s="121"/>
      <c r="F633" s="121"/>
      <c r="G633" s="121"/>
      <c r="H633" s="121"/>
      <c r="I633" s="121"/>
      <c r="J633" s="121"/>
      <c r="K633" s="121"/>
    </row>
    <row r="634" spans="2:11">
      <c r="B634" s="120"/>
      <c r="C634" s="120"/>
      <c r="D634" s="120"/>
      <c r="E634" s="121"/>
      <c r="F634" s="121"/>
      <c r="G634" s="121"/>
      <c r="H634" s="121"/>
      <c r="I634" s="121"/>
      <c r="J634" s="121"/>
      <c r="K634" s="121"/>
    </row>
    <row r="635" spans="2:11">
      <c r="B635" s="120"/>
      <c r="C635" s="120"/>
      <c r="D635" s="120"/>
      <c r="E635" s="121"/>
      <c r="F635" s="121"/>
      <c r="G635" s="121"/>
      <c r="H635" s="121"/>
      <c r="I635" s="121"/>
      <c r="J635" s="121"/>
      <c r="K635" s="121"/>
    </row>
    <row r="636" spans="2:11">
      <c r="B636" s="120"/>
      <c r="C636" s="120"/>
      <c r="D636" s="120"/>
      <c r="E636" s="121"/>
      <c r="F636" s="121"/>
      <c r="G636" s="121"/>
      <c r="H636" s="121"/>
      <c r="I636" s="121"/>
      <c r="J636" s="121"/>
      <c r="K636" s="121"/>
    </row>
    <row r="637" spans="2:11">
      <c r="B637" s="120"/>
      <c r="C637" s="120"/>
      <c r="D637" s="120"/>
      <c r="E637" s="121"/>
      <c r="F637" s="121"/>
      <c r="G637" s="121"/>
      <c r="H637" s="121"/>
      <c r="I637" s="121"/>
      <c r="J637" s="121"/>
      <c r="K637" s="121"/>
    </row>
    <row r="638" spans="2:11">
      <c r="B638" s="120"/>
      <c r="C638" s="120"/>
      <c r="D638" s="120"/>
      <c r="E638" s="121"/>
      <c r="F638" s="121"/>
      <c r="G638" s="121"/>
      <c r="H638" s="121"/>
      <c r="I638" s="121"/>
      <c r="J638" s="121"/>
      <c r="K638" s="121"/>
    </row>
    <row r="639" spans="2:11">
      <c r="B639" s="120"/>
      <c r="C639" s="120"/>
      <c r="D639" s="120"/>
      <c r="E639" s="121"/>
      <c r="F639" s="121"/>
      <c r="G639" s="121"/>
      <c r="H639" s="121"/>
      <c r="I639" s="121"/>
      <c r="J639" s="121"/>
      <c r="K639" s="121"/>
    </row>
    <row r="640" spans="2:11">
      <c r="B640" s="120"/>
      <c r="C640" s="120"/>
      <c r="D640" s="120"/>
      <c r="E640" s="121"/>
      <c r="F640" s="121"/>
      <c r="G640" s="121"/>
      <c r="H640" s="121"/>
      <c r="I640" s="121"/>
      <c r="J640" s="121"/>
      <c r="K640" s="121"/>
    </row>
    <row r="641" spans="2:11">
      <c r="B641" s="120"/>
      <c r="C641" s="120"/>
      <c r="D641" s="120"/>
      <c r="E641" s="121"/>
      <c r="F641" s="121"/>
      <c r="G641" s="121"/>
      <c r="H641" s="121"/>
      <c r="I641" s="121"/>
      <c r="J641" s="121"/>
      <c r="K641" s="121"/>
    </row>
    <row r="642" spans="2:11">
      <c r="B642" s="120"/>
      <c r="C642" s="120"/>
      <c r="D642" s="120"/>
      <c r="E642" s="121"/>
      <c r="F642" s="121"/>
      <c r="G642" s="121"/>
      <c r="H642" s="121"/>
      <c r="I642" s="121"/>
      <c r="J642" s="121"/>
      <c r="K642" s="121"/>
    </row>
    <row r="643" spans="2:11">
      <c r="B643" s="120"/>
      <c r="C643" s="120"/>
      <c r="D643" s="120"/>
      <c r="E643" s="121"/>
      <c r="F643" s="121"/>
      <c r="G643" s="121"/>
      <c r="H643" s="121"/>
      <c r="I643" s="121"/>
      <c r="J643" s="121"/>
      <c r="K643" s="121"/>
    </row>
    <row r="644" spans="2:11">
      <c r="B644" s="120"/>
      <c r="C644" s="120"/>
      <c r="D644" s="120"/>
      <c r="E644" s="121"/>
      <c r="F644" s="121"/>
      <c r="G644" s="121"/>
      <c r="H644" s="121"/>
      <c r="I644" s="121"/>
      <c r="J644" s="121"/>
      <c r="K644" s="121"/>
    </row>
    <row r="645" spans="2:11">
      <c r="B645" s="120"/>
      <c r="C645" s="120"/>
      <c r="D645" s="120"/>
      <c r="E645" s="121"/>
      <c r="F645" s="121"/>
      <c r="G645" s="121"/>
      <c r="H645" s="121"/>
      <c r="I645" s="121"/>
      <c r="J645" s="121"/>
      <c r="K645" s="121"/>
    </row>
    <row r="646" spans="2:11">
      <c r="B646" s="120"/>
      <c r="C646" s="120"/>
      <c r="D646" s="120"/>
      <c r="E646" s="121"/>
      <c r="F646" s="121"/>
      <c r="G646" s="121"/>
      <c r="H646" s="121"/>
      <c r="I646" s="121"/>
      <c r="J646" s="121"/>
      <c r="K646" s="121"/>
    </row>
    <row r="647" spans="2:11">
      <c r="B647" s="120"/>
      <c r="C647" s="120"/>
      <c r="D647" s="120"/>
      <c r="E647" s="121"/>
      <c r="F647" s="121"/>
      <c r="G647" s="121"/>
      <c r="H647" s="121"/>
      <c r="I647" s="121"/>
      <c r="J647" s="121"/>
      <c r="K647" s="121"/>
    </row>
    <row r="648" spans="2:11">
      <c r="B648" s="120"/>
      <c r="C648" s="120"/>
      <c r="D648" s="120"/>
      <c r="E648" s="121"/>
      <c r="F648" s="121"/>
      <c r="G648" s="121"/>
      <c r="H648" s="121"/>
      <c r="I648" s="121"/>
      <c r="J648" s="121"/>
      <c r="K648" s="121"/>
    </row>
    <row r="649" spans="2:11">
      <c r="B649" s="120"/>
      <c r="C649" s="120"/>
      <c r="D649" s="120"/>
      <c r="E649" s="121"/>
      <c r="F649" s="121"/>
      <c r="G649" s="121"/>
      <c r="H649" s="121"/>
      <c r="I649" s="121"/>
      <c r="J649" s="121"/>
      <c r="K649" s="121"/>
    </row>
    <row r="650" spans="2:11">
      <c r="B650" s="120"/>
      <c r="C650" s="120"/>
      <c r="D650" s="120"/>
      <c r="E650" s="121"/>
      <c r="F650" s="121"/>
      <c r="G650" s="121"/>
      <c r="H650" s="121"/>
      <c r="I650" s="121"/>
      <c r="J650" s="121"/>
      <c r="K650" s="121"/>
    </row>
    <row r="651" spans="2:11">
      <c r="B651" s="120"/>
      <c r="C651" s="120"/>
      <c r="D651" s="120"/>
      <c r="E651" s="121"/>
      <c r="F651" s="121"/>
      <c r="G651" s="121"/>
      <c r="H651" s="121"/>
      <c r="I651" s="121"/>
      <c r="J651" s="121"/>
      <c r="K651" s="121"/>
    </row>
    <row r="652" spans="2:11">
      <c r="B652" s="120"/>
      <c r="C652" s="120"/>
      <c r="D652" s="120"/>
      <c r="E652" s="121"/>
      <c r="F652" s="121"/>
      <c r="G652" s="121"/>
      <c r="H652" s="121"/>
      <c r="I652" s="121"/>
      <c r="J652" s="121"/>
      <c r="K652" s="121"/>
    </row>
    <row r="653" spans="2:11">
      <c r="B653" s="120"/>
      <c r="C653" s="120"/>
      <c r="D653" s="120"/>
      <c r="E653" s="121"/>
      <c r="F653" s="121"/>
      <c r="G653" s="121"/>
      <c r="H653" s="121"/>
      <c r="I653" s="121"/>
      <c r="J653" s="121"/>
      <c r="K653" s="121"/>
    </row>
    <row r="654" spans="2:11">
      <c r="B654" s="120"/>
      <c r="C654" s="120"/>
      <c r="D654" s="120"/>
      <c r="E654" s="121"/>
      <c r="F654" s="121"/>
      <c r="G654" s="121"/>
      <c r="H654" s="121"/>
      <c r="I654" s="121"/>
      <c r="J654" s="121"/>
      <c r="K654" s="121"/>
    </row>
    <row r="655" spans="2:11">
      <c r="B655" s="120"/>
      <c r="C655" s="120"/>
      <c r="D655" s="120"/>
      <c r="E655" s="121"/>
      <c r="F655" s="121"/>
      <c r="G655" s="121"/>
      <c r="H655" s="121"/>
      <c r="I655" s="121"/>
      <c r="J655" s="121"/>
      <c r="K655" s="121"/>
    </row>
    <row r="656" spans="2:11">
      <c r="B656" s="120"/>
      <c r="C656" s="120"/>
      <c r="D656" s="120"/>
      <c r="E656" s="121"/>
      <c r="F656" s="121"/>
      <c r="G656" s="121"/>
      <c r="H656" s="121"/>
      <c r="I656" s="121"/>
      <c r="J656" s="121"/>
      <c r="K656" s="121"/>
    </row>
    <row r="657" spans="2:11">
      <c r="B657" s="120"/>
      <c r="C657" s="120"/>
      <c r="D657" s="120"/>
      <c r="E657" s="121"/>
      <c r="F657" s="121"/>
      <c r="G657" s="121"/>
      <c r="H657" s="121"/>
      <c r="I657" s="121"/>
      <c r="J657" s="121"/>
      <c r="K657" s="121"/>
    </row>
    <row r="658" spans="2:11">
      <c r="B658" s="120"/>
      <c r="C658" s="120"/>
      <c r="D658" s="120"/>
      <c r="E658" s="121"/>
      <c r="F658" s="121"/>
      <c r="G658" s="121"/>
      <c r="H658" s="121"/>
      <c r="I658" s="121"/>
      <c r="J658" s="121"/>
      <c r="K658" s="121"/>
    </row>
    <row r="659" spans="2:11">
      <c r="B659" s="120"/>
      <c r="C659" s="120"/>
      <c r="D659" s="120"/>
      <c r="E659" s="121"/>
      <c r="F659" s="121"/>
      <c r="G659" s="121"/>
      <c r="H659" s="121"/>
      <c r="I659" s="121"/>
      <c r="J659" s="121"/>
      <c r="K659" s="121"/>
    </row>
    <row r="660" spans="2:11">
      <c r="B660" s="120"/>
      <c r="C660" s="120"/>
      <c r="D660" s="120"/>
      <c r="E660" s="121"/>
      <c r="F660" s="121"/>
      <c r="G660" s="121"/>
      <c r="H660" s="121"/>
      <c r="I660" s="121"/>
      <c r="J660" s="121"/>
      <c r="K660" s="121"/>
    </row>
    <row r="661" spans="2:11">
      <c r="B661" s="120"/>
      <c r="C661" s="120"/>
      <c r="D661" s="120"/>
      <c r="E661" s="121"/>
      <c r="F661" s="121"/>
      <c r="G661" s="121"/>
      <c r="H661" s="121"/>
      <c r="I661" s="121"/>
      <c r="J661" s="121"/>
      <c r="K661" s="121"/>
    </row>
    <row r="662" spans="2:11">
      <c r="B662" s="120"/>
      <c r="C662" s="120"/>
      <c r="D662" s="120"/>
      <c r="E662" s="121"/>
      <c r="F662" s="121"/>
      <c r="G662" s="121"/>
      <c r="H662" s="121"/>
      <c r="I662" s="121"/>
      <c r="J662" s="121"/>
      <c r="K662" s="121"/>
    </row>
    <row r="663" spans="2:11">
      <c r="B663" s="120"/>
      <c r="C663" s="120"/>
      <c r="D663" s="120"/>
      <c r="E663" s="121"/>
      <c r="F663" s="121"/>
      <c r="G663" s="121"/>
      <c r="H663" s="121"/>
      <c r="I663" s="121"/>
      <c r="J663" s="121"/>
      <c r="K663" s="121"/>
    </row>
    <row r="664" spans="2:11">
      <c r="B664" s="120"/>
      <c r="C664" s="120"/>
      <c r="D664" s="120"/>
      <c r="E664" s="121"/>
      <c r="F664" s="121"/>
      <c r="G664" s="121"/>
      <c r="H664" s="121"/>
      <c r="I664" s="121"/>
      <c r="J664" s="121"/>
      <c r="K664" s="121"/>
    </row>
    <row r="665" spans="2:11">
      <c r="B665" s="120"/>
      <c r="C665" s="120"/>
      <c r="D665" s="120"/>
      <c r="E665" s="121"/>
      <c r="F665" s="121"/>
      <c r="G665" s="121"/>
      <c r="H665" s="121"/>
      <c r="I665" s="121"/>
      <c r="J665" s="121"/>
      <c r="K665" s="121"/>
    </row>
    <row r="666" spans="2:11">
      <c r="B666" s="120"/>
      <c r="C666" s="120"/>
      <c r="D666" s="120"/>
      <c r="E666" s="121"/>
      <c r="F666" s="121"/>
      <c r="G666" s="121"/>
      <c r="H666" s="121"/>
      <c r="I666" s="121"/>
      <c r="J666" s="121"/>
      <c r="K666" s="121"/>
    </row>
    <row r="667" spans="2:11">
      <c r="B667" s="120"/>
      <c r="C667" s="120"/>
      <c r="D667" s="120"/>
      <c r="E667" s="121"/>
      <c r="F667" s="121"/>
      <c r="G667" s="121"/>
      <c r="H667" s="121"/>
      <c r="I667" s="121"/>
      <c r="J667" s="121"/>
      <c r="K667" s="121"/>
    </row>
    <row r="668" spans="2:11">
      <c r="B668" s="120"/>
      <c r="C668" s="120"/>
      <c r="D668" s="120"/>
      <c r="E668" s="121"/>
      <c r="F668" s="121"/>
      <c r="G668" s="121"/>
      <c r="H668" s="121"/>
      <c r="I668" s="121"/>
      <c r="J668" s="121"/>
      <c r="K668" s="121"/>
    </row>
    <row r="669" spans="2:11">
      <c r="B669" s="120"/>
      <c r="C669" s="120"/>
      <c r="D669" s="120"/>
      <c r="E669" s="121"/>
      <c r="F669" s="121"/>
      <c r="G669" s="121"/>
      <c r="H669" s="121"/>
      <c r="I669" s="121"/>
      <c r="J669" s="121"/>
      <c r="K669" s="121"/>
    </row>
    <row r="670" spans="2:11">
      <c r="B670" s="120"/>
      <c r="C670" s="120"/>
      <c r="D670" s="120"/>
      <c r="E670" s="121"/>
      <c r="F670" s="121"/>
      <c r="G670" s="121"/>
      <c r="H670" s="121"/>
      <c r="I670" s="121"/>
      <c r="J670" s="121"/>
      <c r="K670" s="121"/>
    </row>
    <row r="671" spans="2:11">
      <c r="B671" s="120"/>
      <c r="C671" s="120"/>
      <c r="D671" s="120"/>
      <c r="E671" s="121"/>
      <c r="F671" s="121"/>
      <c r="G671" s="121"/>
      <c r="H671" s="121"/>
      <c r="I671" s="121"/>
      <c r="J671" s="121"/>
      <c r="K671" s="121"/>
    </row>
    <row r="672" spans="2:11">
      <c r="B672" s="120"/>
      <c r="C672" s="120"/>
      <c r="D672" s="120"/>
      <c r="E672" s="121"/>
      <c r="F672" s="121"/>
      <c r="G672" s="121"/>
      <c r="H672" s="121"/>
      <c r="I672" s="121"/>
      <c r="J672" s="121"/>
      <c r="K672" s="121"/>
    </row>
    <row r="673" spans="2:11">
      <c r="B673" s="120"/>
      <c r="C673" s="120"/>
      <c r="D673" s="120"/>
      <c r="E673" s="121"/>
      <c r="F673" s="121"/>
      <c r="G673" s="121"/>
      <c r="H673" s="121"/>
      <c r="I673" s="121"/>
      <c r="J673" s="121"/>
      <c r="K673" s="121"/>
    </row>
    <row r="674" spans="2:11">
      <c r="B674" s="120"/>
      <c r="C674" s="120"/>
      <c r="D674" s="120"/>
      <c r="E674" s="121"/>
      <c r="F674" s="121"/>
      <c r="G674" s="121"/>
      <c r="H674" s="121"/>
      <c r="I674" s="121"/>
      <c r="J674" s="121"/>
      <c r="K674" s="121"/>
    </row>
    <row r="675" spans="2:11">
      <c r="B675" s="120"/>
      <c r="C675" s="120"/>
      <c r="D675" s="120"/>
      <c r="E675" s="121"/>
      <c r="F675" s="121"/>
      <c r="G675" s="121"/>
      <c r="H675" s="121"/>
      <c r="I675" s="121"/>
      <c r="J675" s="121"/>
      <c r="K675" s="121"/>
    </row>
    <row r="676" spans="2:11">
      <c r="B676" s="120"/>
      <c r="C676" s="120"/>
      <c r="D676" s="120"/>
      <c r="E676" s="121"/>
      <c r="F676" s="121"/>
      <c r="G676" s="121"/>
      <c r="H676" s="121"/>
      <c r="I676" s="121"/>
      <c r="J676" s="121"/>
      <c r="K676" s="121"/>
    </row>
    <row r="677" spans="2:11">
      <c r="B677" s="120"/>
      <c r="C677" s="120"/>
      <c r="D677" s="120"/>
      <c r="E677" s="121"/>
      <c r="F677" s="121"/>
      <c r="G677" s="121"/>
      <c r="H677" s="121"/>
      <c r="I677" s="121"/>
      <c r="J677" s="121"/>
      <c r="K677" s="121"/>
    </row>
    <row r="678" spans="2:11">
      <c r="B678" s="120"/>
      <c r="C678" s="120"/>
      <c r="D678" s="120"/>
      <c r="E678" s="121"/>
      <c r="F678" s="121"/>
      <c r="G678" s="121"/>
      <c r="H678" s="121"/>
      <c r="I678" s="121"/>
      <c r="J678" s="121"/>
      <c r="K678" s="121"/>
    </row>
    <row r="679" spans="2:11">
      <c r="B679" s="120"/>
      <c r="C679" s="120"/>
      <c r="D679" s="120"/>
      <c r="E679" s="121"/>
      <c r="F679" s="121"/>
      <c r="G679" s="121"/>
      <c r="H679" s="121"/>
      <c r="I679" s="121"/>
      <c r="J679" s="121"/>
      <c r="K679" s="121"/>
    </row>
    <row r="680" spans="2:11">
      <c r="B680" s="120"/>
      <c r="C680" s="120"/>
      <c r="D680" s="120"/>
      <c r="E680" s="121"/>
      <c r="F680" s="121"/>
      <c r="G680" s="121"/>
      <c r="H680" s="121"/>
      <c r="I680" s="121"/>
      <c r="J680" s="121"/>
      <c r="K680" s="121"/>
    </row>
    <row r="681" spans="2:11">
      <c r="B681" s="120"/>
      <c r="C681" s="120"/>
      <c r="D681" s="120"/>
      <c r="E681" s="121"/>
      <c r="F681" s="121"/>
      <c r="G681" s="121"/>
      <c r="H681" s="121"/>
      <c r="I681" s="121"/>
      <c r="J681" s="121"/>
      <c r="K681" s="121"/>
    </row>
    <row r="682" spans="2:11">
      <c r="B682" s="120"/>
      <c r="C682" s="120"/>
      <c r="D682" s="120"/>
      <c r="E682" s="121"/>
      <c r="F682" s="121"/>
      <c r="G682" s="121"/>
      <c r="H682" s="121"/>
      <c r="I682" s="121"/>
      <c r="J682" s="121"/>
      <c r="K682" s="121"/>
    </row>
    <row r="683" spans="2:11">
      <c r="B683" s="120"/>
      <c r="C683" s="120"/>
      <c r="D683" s="120"/>
      <c r="E683" s="121"/>
      <c r="F683" s="121"/>
      <c r="G683" s="121"/>
      <c r="H683" s="121"/>
      <c r="I683" s="121"/>
      <c r="J683" s="121"/>
      <c r="K683" s="121"/>
    </row>
    <row r="684" spans="2:11">
      <c r="B684" s="120"/>
      <c r="C684" s="120"/>
      <c r="D684" s="120"/>
      <c r="E684" s="121"/>
      <c r="F684" s="121"/>
      <c r="G684" s="121"/>
      <c r="H684" s="121"/>
      <c r="I684" s="121"/>
      <c r="J684" s="121"/>
      <c r="K684" s="121"/>
    </row>
    <row r="685" spans="2:11">
      <c r="B685" s="120"/>
      <c r="C685" s="120"/>
      <c r="D685" s="120"/>
      <c r="E685" s="121"/>
      <c r="F685" s="121"/>
      <c r="G685" s="121"/>
      <c r="H685" s="121"/>
      <c r="I685" s="121"/>
      <c r="J685" s="121"/>
      <c r="K685" s="121"/>
    </row>
    <row r="686" spans="2:11">
      <c r="B686" s="120"/>
      <c r="C686" s="120"/>
      <c r="D686" s="120"/>
      <c r="E686" s="121"/>
      <c r="F686" s="121"/>
      <c r="G686" s="121"/>
      <c r="H686" s="121"/>
      <c r="I686" s="121"/>
      <c r="J686" s="121"/>
      <c r="K686" s="121"/>
    </row>
    <row r="687" spans="2:11">
      <c r="B687" s="120"/>
      <c r="C687" s="120"/>
      <c r="D687" s="120"/>
      <c r="E687" s="121"/>
      <c r="F687" s="121"/>
      <c r="G687" s="121"/>
      <c r="H687" s="121"/>
      <c r="I687" s="121"/>
      <c r="J687" s="121"/>
      <c r="K687" s="121"/>
    </row>
    <row r="688" spans="2:11">
      <c r="B688" s="120"/>
      <c r="C688" s="120"/>
      <c r="D688" s="120"/>
      <c r="E688" s="121"/>
      <c r="F688" s="121"/>
      <c r="G688" s="121"/>
      <c r="H688" s="121"/>
      <c r="I688" s="121"/>
      <c r="J688" s="121"/>
      <c r="K688" s="121"/>
    </row>
    <row r="689" spans="2:11">
      <c r="B689" s="120"/>
      <c r="C689" s="120"/>
      <c r="D689" s="120"/>
      <c r="E689" s="121"/>
      <c r="F689" s="121"/>
      <c r="G689" s="121"/>
      <c r="H689" s="121"/>
      <c r="I689" s="121"/>
      <c r="J689" s="121"/>
      <c r="K689" s="121"/>
    </row>
    <row r="690" spans="2:11">
      <c r="B690" s="120"/>
      <c r="C690" s="120"/>
      <c r="D690" s="120"/>
      <c r="E690" s="121"/>
      <c r="F690" s="121"/>
      <c r="G690" s="121"/>
      <c r="H690" s="121"/>
      <c r="I690" s="121"/>
      <c r="J690" s="121"/>
      <c r="K690" s="121"/>
    </row>
    <row r="691" spans="2:11">
      <c r="B691" s="120"/>
      <c r="C691" s="120"/>
      <c r="D691" s="120"/>
      <c r="E691" s="121"/>
      <c r="F691" s="121"/>
      <c r="G691" s="121"/>
      <c r="H691" s="121"/>
      <c r="I691" s="121"/>
      <c r="J691" s="121"/>
      <c r="K691" s="121"/>
    </row>
    <row r="692" spans="2:11">
      <c r="B692" s="120"/>
      <c r="C692" s="120"/>
      <c r="D692" s="120"/>
      <c r="E692" s="121"/>
      <c r="F692" s="121"/>
      <c r="G692" s="121"/>
      <c r="H692" s="121"/>
      <c r="I692" s="121"/>
      <c r="J692" s="121"/>
      <c r="K692" s="121"/>
    </row>
    <row r="693" spans="2:11">
      <c r="B693" s="120"/>
      <c r="C693" s="120"/>
      <c r="D693" s="120"/>
      <c r="E693" s="121"/>
      <c r="F693" s="121"/>
      <c r="G693" s="121"/>
      <c r="H693" s="121"/>
      <c r="I693" s="121"/>
      <c r="J693" s="121"/>
      <c r="K693" s="121"/>
    </row>
    <row r="694" spans="2:11">
      <c r="B694" s="120"/>
      <c r="C694" s="120"/>
      <c r="D694" s="120"/>
      <c r="E694" s="121"/>
      <c r="F694" s="121"/>
      <c r="G694" s="121"/>
      <c r="H694" s="121"/>
      <c r="I694" s="121"/>
      <c r="J694" s="121"/>
      <c r="K694" s="121"/>
    </row>
    <row r="695" spans="2:11">
      <c r="B695" s="120"/>
      <c r="C695" s="120"/>
      <c r="D695" s="120"/>
      <c r="E695" s="121"/>
      <c r="F695" s="121"/>
      <c r="G695" s="121"/>
      <c r="H695" s="121"/>
      <c r="I695" s="121"/>
      <c r="J695" s="121"/>
      <c r="K695" s="121"/>
    </row>
    <row r="696" spans="2:11">
      <c r="B696" s="120"/>
      <c r="C696" s="120"/>
      <c r="D696" s="120"/>
      <c r="E696" s="121"/>
      <c r="F696" s="121"/>
      <c r="G696" s="121"/>
      <c r="H696" s="121"/>
      <c r="I696" s="121"/>
      <c r="J696" s="121"/>
      <c r="K696" s="121"/>
    </row>
    <row r="697" spans="2:11">
      <c r="B697" s="120"/>
      <c r="C697" s="120"/>
      <c r="D697" s="120"/>
      <c r="E697" s="121"/>
      <c r="F697" s="121"/>
      <c r="G697" s="121"/>
      <c r="H697" s="121"/>
      <c r="I697" s="121"/>
      <c r="J697" s="121"/>
      <c r="K697" s="121"/>
    </row>
    <row r="698" spans="2:11">
      <c r="B698" s="120"/>
      <c r="C698" s="120"/>
      <c r="D698" s="120"/>
      <c r="E698" s="121"/>
      <c r="F698" s="121"/>
      <c r="G698" s="121"/>
      <c r="H698" s="121"/>
      <c r="I698" s="121"/>
      <c r="J698" s="121"/>
      <c r="K698" s="121"/>
    </row>
    <row r="699" spans="2:11">
      <c r="B699" s="120"/>
      <c r="C699" s="120"/>
      <c r="D699" s="120"/>
      <c r="E699" s="121"/>
      <c r="F699" s="121"/>
      <c r="G699" s="121"/>
      <c r="H699" s="121"/>
      <c r="I699" s="121"/>
      <c r="J699" s="121"/>
      <c r="K699" s="121"/>
    </row>
    <row r="700" spans="2:11">
      <c r="B700" s="120"/>
      <c r="C700" s="120"/>
      <c r="D700" s="120"/>
      <c r="E700" s="121"/>
      <c r="F700" s="121"/>
      <c r="G700" s="121"/>
      <c r="H700" s="121"/>
      <c r="I700" s="121"/>
      <c r="J700" s="121"/>
      <c r="K700" s="121"/>
    </row>
    <row r="701" spans="2:11">
      <c r="B701" s="120"/>
      <c r="C701" s="120"/>
      <c r="D701" s="120"/>
      <c r="E701" s="121"/>
      <c r="F701" s="121"/>
      <c r="G701" s="121"/>
      <c r="H701" s="121"/>
      <c r="I701" s="121"/>
      <c r="J701" s="121"/>
      <c r="K701" s="121"/>
    </row>
    <row r="702" spans="2:11">
      <c r="B702" s="120"/>
      <c r="C702" s="120"/>
      <c r="D702" s="120"/>
      <c r="E702" s="121"/>
      <c r="F702" s="121"/>
      <c r="G702" s="121"/>
      <c r="H702" s="121"/>
      <c r="I702" s="121"/>
      <c r="J702" s="121"/>
      <c r="K702" s="121"/>
    </row>
    <row r="703" spans="2:11">
      <c r="B703" s="120"/>
      <c r="C703" s="120"/>
      <c r="D703" s="120"/>
      <c r="E703" s="121"/>
      <c r="F703" s="121"/>
      <c r="G703" s="121"/>
      <c r="H703" s="121"/>
      <c r="I703" s="121"/>
      <c r="J703" s="121"/>
      <c r="K703" s="121"/>
    </row>
    <row r="704" spans="2:11">
      <c r="B704" s="120"/>
      <c r="C704" s="120"/>
      <c r="D704" s="120"/>
      <c r="E704" s="121"/>
      <c r="F704" s="121"/>
      <c r="G704" s="121"/>
      <c r="H704" s="121"/>
      <c r="I704" s="121"/>
      <c r="J704" s="121"/>
      <c r="K704" s="121"/>
    </row>
    <row r="705" spans="2:11">
      <c r="B705" s="120"/>
      <c r="C705" s="120"/>
      <c r="D705" s="120"/>
      <c r="E705" s="121"/>
      <c r="F705" s="121"/>
      <c r="G705" s="121"/>
      <c r="H705" s="121"/>
      <c r="I705" s="121"/>
      <c r="J705" s="121"/>
      <c r="K705" s="121"/>
    </row>
    <row r="706" spans="2:11">
      <c r="B706" s="120"/>
      <c r="C706" s="120"/>
      <c r="D706" s="120"/>
      <c r="E706" s="121"/>
      <c r="F706" s="121"/>
      <c r="G706" s="121"/>
      <c r="H706" s="121"/>
      <c r="I706" s="121"/>
      <c r="J706" s="121"/>
      <c r="K706" s="121"/>
    </row>
    <row r="707" spans="2:11">
      <c r="B707" s="120"/>
      <c r="C707" s="120"/>
      <c r="D707" s="120"/>
      <c r="E707" s="121"/>
      <c r="F707" s="121"/>
      <c r="G707" s="121"/>
      <c r="H707" s="121"/>
      <c r="I707" s="121"/>
      <c r="J707" s="121"/>
      <c r="K707" s="121"/>
    </row>
    <row r="708" spans="2:11">
      <c r="B708" s="120"/>
      <c r="C708" s="120"/>
      <c r="D708" s="120"/>
      <c r="E708" s="121"/>
      <c r="F708" s="121"/>
      <c r="G708" s="121"/>
      <c r="H708" s="121"/>
      <c r="I708" s="121"/>
      <c r="J708" s="121"/>
      <c r="K708" s="121"/>
    </row>
    <row r="709" spans="2:11">
      <c r="B709" s="120"/>
      <c r="C709" s="120"/>
      <c r="D709" s="120"/>
      <c r="E709" s="121"/>
      <c r="F709" s="121"/>
      <c r="G709" s="121"/>
      <c r="H709" s="121"/>
      <c r="I709" s="121"/>
      <c r="J709" s="121"/>
      <c r="K709" s="121"/>
    </row>
    <row r="710" spans="2:11">
      <c r="B710" s="120"/>
      <c r="C710" s="120"/>
      <c r="D710" s="120"/>
      <c r="E710" s="121"/>
      <c r="F710" s="121"/>
      <c r="G710" s="121"/>
      <c r="H710" s="121"/>
      <c r="I710" s="121"/>
      <c r="J710" s="121"/>
      <c r="K710" s="121"/>
    </row>
    <row r="711" spans="2:11">
      <c r="B711" s="120"/>
      <c r="C711" s="120"/>
      <c r="D711" s="120"/>
      <c r="E711" s="121"/>
      <c r="F711" s="121"/>
      <c r="G711" s="121"/>
      <c r="H711" s="121"/>
      <c r="I711" s="121"/>
      <c r="J711" s="121"/>
      <c r="K711" s="121"/>
    </row>
    <row r="712" spans="2:11">
      <c r="B712" s="120"/>
      <c r="C712" s="120"/>
      <c r="D712" s="120"/>
      <c r="E712" s="121"/>
      <c r="F712" s="121"/>
      <c r="G712" s="121"/>
      <c r="H712" s="121"/>
      <c r="I712" s="121"/>
      <c r="J712" s="121"/>
      <c r="K712" s="121"/>
    </row>
    <row r="713" spans="2:11">
      <c r="B713" s="120"/>
      <c r="C713" s="120"/>
      <c r="D713" s="120"/>
      <c r="E713" s="121"/>
      <c r="F713" s="121"/>
      <c r="G713" s="121"/>
      <c r="H713" s="121"/>
      <c r="I713" s="121"/>
      <c r="J713" s="121"/>
      <c r="K713" s="121"/>
    </row>
    <row r="714" spans="2:11">
      <c r="B714" s="120"/>
      <c r="C714" s="120"/>
      <c r="D714" s="120"/>
      <c r="E714" s="121"/>
      <c r="F714" s="121"/>
      <c r="G714" s="121"/>
      <c r="H714" s="121"/>
      <c r="I714" s="121"/>
      <c r="J714" s="121"/>
      <c r="K714" s="121"/>
    </row>
    <row r="715" spans="2:11">
      <c r="B715" s="120"/>
      <c r="C715" s="120"/>
      <c r="D715" s="120"/>
      <c r="E715" s="121"/>
      <c r="F715" s="121"/>
      <c r="G715" s="121"/>
      <c r="H715" s="121"/>
      <c r="I715" s="121"/>
      <c r="J715" s="121"/>
      <c r="K715" s="121"/>
    </row>
    <row r="716" spans="2:11">
      <c r="B716" s="120"/>
      <c r="C716" s="120"/>
      <c r="D716" s="120"/>
      <c r="E716" s="121"/>
      <c r="F716" s="121"/>
      <c r="G716" s="121"/>
      <c r="H716" s="121"/>
      <c r="I716" s="121"/>
      <c r="J716" s="121"/>
      <c r="K716" s="121"/>
    </row>
    <row r="717" spans="2:11">
      <c r="B717" s="120"/>
      <c r="C717" s="120"/>
      <c r="D717" s="120"/>
      <c r="E717" s="121"/>
      <c r="F717" s="121"/>
      <c r="G717" s="121"/>
      <c r="H717" s="121"/>
      <c r="I717" s="121"/>
      <c r="J717" s="121"/>
      <c r="K717" s="121"/>
    </row>
    <row r="718" spans="2:11">
      <c r="B718" s="120"/>
      <c r="C718" s="120"/>
      <c r="D718" s="120"/>
      <c r="E718" s="121"/>
      <c r="F718" s="121"/>
      <c r="G718" s="121"/>
      <c r="H718" s="121"/>
      <c r="I718" s="121"/>
      <c r="J718" s="121"/>
      <c r="K718" s="121"/>
    </row>
    <row r="719" spans="2:11">
      <c r="B719" s="120"/>
      <c r="C719" s="120"/>
      <c r="D719" s="120"/>
      <c r="E719" s="121"/>
      <c r="F719" s="121"/>
      <c r="G719" s="121"/>
      <c r="H719" s="121"/>
      <c r="I719" s="121"/>
      <c r="J719" s="121"/>
      <c r="K719" s="121"/>
    </row>
    <row r="720" spans="2:11">
      <c r="B720" s="120"/>
      <c r="C720" s="120"/>
      <c r="D720" s="120"/>
      <c r="E720" s="121"/>
      <c r="F720" s="121"/>
      <c r="G720" s="121"/>
      <c r="H720" s="121"/>
      <c r="I720" s="121"/>
      <c r="J720" s="121"/>
      <c r="K720" s="121"/>
    </row>
    <row r="721" spans="2:11">
      <c r="B721" s="120"/>
      <c r="C721" s="120"/>
      <c r="D721" s="120"/>
      <c r="E721" s="121"/>
      <c r="F721" s="121"/>
      <c r="G721" s="121"/>
      <c r="H721" s="121"/>
      <c r="I721" s="121"/>
      <c r="J721" s="121"/>
      <c r="K721" s="121"/>
    </row>
    <row r="722" spans="2:11">
      <c r="B722" s="120"/>
      <c r="C722" s="120"/>
      <c r="D722" s="120"/>
      <c r="E722" s="121"/>
      <c r="F722" s="121"/>
      <c r="G722" s="121"/>
      <c r="H722" s="121"/>
      <c r="I722" s="121"/>
      <c r="J722" s="121"/>
      <c r="K722" s="121"/>
    </row>
    <row r="723" spans="2:11">
      <c r="B723" s="120"/>
      <c r="C723" s="120"/>
      <c r="D723" s="120"/>
      <c r="E723" s="121"/>
      <c r="F723" s="121"/>
      <c r="G723" s="121"/>
      <c r="H723" s="121"/>
      <c r="I723" s="121"/>
      <c r="J723" s="121"/>
      <c r="K723" s="121"/>
    </row>
    <row r="724" spans="2:11">
      <c r="B724" s="120"/>
      <c r="C724" s="120"/>
      <c r="D724" s="120"/>
      <c r="E724" s="121"/>
      <c r="F724" s="121"/>
      <c r="G724" s="121"/>
      <c r="H724" s="121"/>
      <c r="I724" s="121"/>
      <c r="J724" s="121"/>
      <c r="K724" s="121"/>
    </row>
    <row r="725" spans="2:11">
      <c r="B725" s="120"/>
      <c r="C725" s="120"/>
      <c r="D725" s="120"/>
      <c r="E725" s="121"/>
      <c r="F725" s="121"/>
      <c r="G725" s="121"/>
      <c r="H725" s="121"/>
      <c r="I725" s="121"/>
      <c r="J725" s="121"/>
      <c r="K725" s="121"/>
    </row>
    <row r="726" spans="2:11">
      <c r="B726" s="120"/>
      <c r="C726" s="120"/>
      <c r="D726" s="120"/>
      <c r="E726" s="121"/>
      <c r="F726" s="121"/>
      <c r="G726" s="121"/>
      <c r="H726" s="121"/>
      <c r="I726" s="121"/>
      <c r="J726" s="121"/>
      <c r="K726" s="121"/>
    </row>
    <row r="727" spans="2:11">
      <c r="B727" s="120"/>
      <c r="C727" s="120"/>
      <c r="D727" s="120"/>
      <c r="E727" s="121"/>
      <c r="F727" s="121"/>
      <c r="G727" s="121"/>
      <c r="H727" s="121"/>
      <c r="I727" s="121"/>
      <c r="J727" s="121"/>
      <c r="K727" s="121"/>
    </row>
    <row r="728" spans="2:11">
      <c r="B728" s="120"/>
      <c r="C728" s="120"/>
      <c r="D728" s="120"/>
      <c r="E728" s="121"/>
      <c r="F728" s="121"/>
      <c r="G728" s="121"/>
      <c r="H728" s="121"/>
      <c r="I728" s="121"/>
      <c r="J728" s="121"/>
      <c r="K728" s="121"/>
    </row>
    <row r="729" spans="2:11">
      <c r="B729" s="120"/>
      <c r="C729" s="120"/>
      <c r="D729" s="120"/>
      <c r="E729" s="121"/>
      <c r="F729" s="121"/>
      <c r="G729" s="121"/>
      <c r="H729" s="121"/>
      <c r="I729" s="121"/>
      <c r="J729" s="121"/>
      <c r="K729" s="121"/>
    </row>
    <row r="730" spans="2:11">
      <c r="B730" s="120"/>
      <c r="C730" s="120"/>
      <c r="D730" s="120"/>
      <c r="E730" s="121"/>
      <c r="F730" s="121"/>
      <c r="G730" s="121"/>
      <c r="H730" s="121"/>
      <c r="I730" s="121"/>
      <c r="J730" s="121"/>
      <c r="K730" s="121"/>
    </row>
    <row r="731" spans="2:11">
      <c r="B731" s="120"/>
      <c r="C731" s="120"/>
      <c r="D731" s="120"/>
      <c r="E731" s="121"/>
      <c r="F731" s="121"/>
      <c r="G731" s="121"/>
      <c r="H731" s="121"/>
      <c r="I731" s="121"/>
      <c r="J731" s="121"/>
      <c r="K731" s="121"/>
    </row>
    <row r="732" spans="2:11">
      <c r="B732" s="120"/>
      <c r="C732" s="120"/>
      <c r="D732" s="120"/>
      <c r="E732" s="121"/>
      <c r="F732" s="121"/>
      <c r="G732" s="121"/>
      <c r="H732" s="121"/>
      <c r="I732" s="121"/>
      <c r="J732" s="121"/>
      <c r="K732" s="121"/>
    </row>
    <row r="733" spans="2:11">
      <c r="B733" s="120"/>
      <c r="C733" s="120"/>
      <c r="D733" s="120"/>
      <c r="E733" s="121"/>
      <c r="F733" s="121"/>
      <c r="G733" s="121"/>
      <c r="H733" s="121"/>
      <c r="I733" s="121"/>
      <c r="J733" s="121"/>
      <c r="K733" s="121"/>
    </row>
    <row r="734" spans="2:11">
      <c r="B734" s="120"/>
      <c r="C734" s="120"/>
      <c r="D734" s="120"/>
      <c r="E734" s="121"/>
      <c r="F734" s="121"/>
      <c r="G734" s="121"/>
      <c r="H734" s="121"/>
      <c r="I734" s="121"/>
      <c r="J734" s="121"/>
      <c r="K734" s="121"/>
    </row>
    <row r="735" spans="2:11">
      <c r="B735" s="120"/>
      <c r="C735" s="120"/>
      <c r="D735" s="120"/>
      <c r="E735" s="121"/>
      <c r="F735" s="121"/>
      <c r="G735" s="121"/>
      <c r="H735" s="121"/>
      <c r="I735" s="121"/>
      <c r="J735" s="121"/>
      <c r="K735" s="121"/>
    </row>
    <row r="736" spans="2:11">
      <c r="B736" s="120"/>
      <c r="C736" s="120"/>
      <c r="D736" s="120"/>
      <c r="E736" s="121"/>
      <c r="F736" s="121"/>
      <c r="G736" s="121"/>
      <c r="H736" s="121"/>
      <c r="I736" s="121"/>
      <c r="J736" s="121"/>
      <c r="K736" s="121"/>
    </row>
    <row r="737" spans="2:11">
      <c r="B737" s="120"/>
      <c r="C737" s="120"/>
      <c r="D737" s="120"/>
      <c r="E737" s="121"/>
      <c r="F737" s="121"/>
      <c r="G737" s="121"/>
      <c r="H737" s="121"/>
      <c r="I737" s="121"/>
      <c r="J737" s="121"/>
      <c r="K737" s="121"/>
    </row>
    <row r="738" spans="2:11">
      <c r="B738" s="120"/>
      <c r="C738" s="120"/>
      <c r="D738" s="120"/>
      <c r="E738" s="121"/>
      <c r="F738" s="121"/>
      <c r="G738" s="121"/>
      <c r="H738" s="121"/>
      <c r="I738" s="121"/>
      <c r="J738" s="121"/>
      <c r="K738" s="121"/>
    </row>
    <row r="739" spans="2:11">
      <c r="B739" s="120"/>
      <c r="C739" s="120"/>
      <c r="D739" s="120"/>
      <c r="E739" s="121"/>
      <c r="F739" s="121"/>
      <c r="G739" s="121"/>
      <c r="H739" s="121"/>
      <c r="I739" s="121"/>
      <c r="J739" s="121"/>
      <c r="K739" s="121"/>
    </row>
    <row r="740" spans="2:11">
      <c r="B740" s="120"/>
      <c r="C740" s="120"/>
      <c r="D740" s="120"/>
      <c r="E740" s="121"/>
      <c r="F740" s="121"/>
      <c r="G740" s="121"/>
      <c r="H740" s="121"/>
      <c r="I740" s="121"/>
      <c r="J740" s="121"/>
      <c r="K740" s="121"/>
    </row>
    <row r="741" spans="2:11">
      <c r="B741" s="120"/>
      <c r="C741" s="120"/>
      <c r="D741" s="120"/>
      <c r="E741" s="121"/>
      <c r="F741" s="121"/>
      <c r="G741" s="121"/>
      <c r="H741" s="121"/>
      <c r="I741" s="121"/>
      <c r="J741" s="121"/>
      <c r="K741" s="121"/>
    </row>
    <row r="742" spans="2:11">
      <c r="B742" s="120"/>
      <c r="C742" s="120"/>
      <c r="D742" s="120"/>
      <c r="E742" s="121"/>
      <c r="F742" s="121"/>
      <c r="G742" s="121"/>
      <c r="H742" s="121"/>
      <c r="I742" s="121"/>
      <c r="J742" s="121"/>
      <c r="K742" s="121"/>
    </row>
    <row r="743" spans="2:11">
      <c r="B743" s="120"/>
      <c r="C743" s="120"/>
      <c r="D743" s="120"/>
      <c r="E743" s="121"/>
      <c r="F743" s="121"/>
      <c r="G743" s="121"/>
      <c r="H743" s="121"/>
      <c r="I743" s="121"/>
      <c r="J743" s="121"/>
      <c r="K743" s="121"/>
    </row>
    <row r="744" spans="2:11">
      <c r="B744" s="120"/>
      <c r="C744" s="120"/>
      <c r="D744" s="120"/>
      <c r="E744" s="121"/>
      <c r="F744" s="121"/>
      <c r="G744" s="121"/>
      <c r="H744" s="121"/>
      <c r="I744" s="121"/>
      <c r="J744" s="121"/>
      <c r="K744" s="121"/>
    </row>
    <row r="745" spans="2:11">
      <c r="B745" s="120"/>
      <c r="C745" s="120"/>
      <c r="D745" s="120"/>
      <c r="E745" s="121"/>
      <c r="F745" s="121"/>
      <c r="G745" s="121"/>
      <c r="H745" s="121"/>
      <c r="I745" s="121"/>
      <c r="J745" s="121"/>
      <c r="K745" s="121"/>
    </row>
    <row r="746" spans="2:11">
      <c r="B746" s="120"/>
      <c r="C746" s="120"/>
      <c r="D746" s="120"/>
      <c r="E746" s="121"/>
      <c r="F746" s="121"/>
      <c r="G746" s="121"/>
      <c r="H746" s="121"/>
      <c r="I746" s="121"/>
      <c r="J746" s="121"/>
      <c r="K746" s="121"/>
    </row>
    <row r="747" spans="2:11">
      <c r="B747" s="120"/>
      <c r="C747" s="120"/>
      <c r="D747" s="120"/>
      <c r="E747" s="121"/>
      <c r="F747" s="121"/>
      <c r="G747" s="121"/>
      <c r="H747" s="121"/>
      <c r="I747" s="121"/>
      <c r="J747" s="121"/>
      <c r="K747" s="121"/>
    </row>
    <row r="748" spans="2:11">
      <c r="B748" s="120"/>
      <c r="C748" s="120"/>
      <c r="D748" s="120"/>
      <c r="E748" s="121"/>
      <c r="F748" s="121"/>
      <c r="G748" s="121"/>
      <c r="H748" s="121"/>
      <c r="I748" s="121"/>
      <c r="J748" s="121"/>
      <c r="K748" s="121"/>
    </row>
    <row r="749" spans="2:11">
      <c r="B749" s="120"/>
      <c r="C749" s="120"/>
      <c r="D749" s="120"/>
      <c r="E749" s="121"/>
      <c r="F749" s="121"/>
      <c r="G749" s="121"/>
      <c r="H749" s="121"/>
      <c r="I749" s="121"/>
      <c r="J749" s="121"/>
      <c r="K749" s="121"/>
    </row>
    <row r="750" spans="2:11">
      <c r="B750" s="120"/>
      <c r="C750" s="120"/>
      <c r="D750" s="120"/>
      <c r="E750" s="121"/>
      <c r="F750" s="121"/>
      <c r="G750" s="121"/>
      <c r="H750" s="121"/>
      <c r="I750" s="121"/>
      <c r="J750" s="121"/>
      <c r="K750" s="121"/>
    </row>
    <row r="751" spans="2:11">
      <c r="B751" s="120"/>
      <c r="C751" s="120"/>
      <c r="D751" s="120"/>
      <c r="E751" s="121"/>
      <c r="F751" s="121"/>
      <c r="G751" s="121"/>
      <c r="H751" s="121"/>
      <c r="I751" s="121"/>
      <c r="J751" s="121"/>
      <c r="K751" s="121"/>
    </row>
    <row r="752" spans="2:11">
      <c r="B752" s="120"/>
      <c r="C752" s="120"/>
      <c r="D752" s="120"/>
      <c r="E752" s="121"/>
      <c r="F752" s="121"/>
      <c r="G752" s="121"/>
      <c r="H752" s="121"/>
      <c r="I752" s="121"/>
      <c r="J752" s="121"/>
      <c r="K752" s="121"/>
    </row>
    <row r="753" spans="2:11">
      <c r="B753" s="120"/>
      <c r="C753" s="120"/>
      <c r="D753" s="120"/>
      <c r="E753" s="121"/>
      <c r="F753" s="121"/>
      <c r="G753" s="121"/>
      <c r="H753" s="121"/>
      <c r="I753" s="121"/>
      <c r="J753" s="121"/>
      <c r="K753" s="121"/>
    </row>
    <row r="754" spans="2:11">
      <c r="B754" s="120"/>
      <c r="C754" s="120"/>
      <c r="D754" s="120"/>
      <c r="E754" s="121"/>
      <c r="F754" s="121"/>
      <c r="G754" s="121"/>
      <c r="H754" s="121"/>
      <c r="I754" s="121"/>
      <c r="J754" s="121"/>
      <c r="K754" s="121"/>
    </row>
    <row r="755" spans="2:11">
      <c r="B755" s="120"/>
      <c r="C755" s="120"/>
      <c r="D755" s="120"/>
      <c r="E755" s="121"/>
      <c r="F755" s="121"/>
      <c r="G755" s="121"/>
      <c r="H755" s="121"/>
      <c r="I755" s="121"/>
      <c r="J755" s="121"/>
      <c r="K755" s="121"/>
    </row>
    <row r="756" spans="2:11">
      <c r="B756" s="120"/>
      <c r="C756" s="120"/>
      <c r="D756" s="120"/>
      <c r="E756" s="121"/>
      <c r="F756" s="121"/>
      <c r="G756" s="121"/>
      <c r="H756" s="121"/>
      <c r="I756" s="121"/>
      <c r="J756" s="121"/>
      <c r="K756" s="121"/>
    </row>
    <row r="757" spans="2:11">
      <c r="B757" s="120"/>
      <c r="C757" s="120"/>
      <c r="D757" s="120"/>
      <c r="E757" s="121"/>
      <c r="F757" s="121"/>
      <c r="G757" s="121"/>
      <c r="H757" s="121"/>
      <c r="I757" s="121"/>
      <c r="J757" s="121"/>
      <c r="K757" s="121"/>
    </row>
    <row r="758" spans="2:11">
      <c r="B758" s="120"/>
      <c r="C758" s="120"/>
      <c r="D758" s="120"/>
      <c r="E758" s="121"/>
      <c r="F758" s="121"/>
      <c r="G758" s="121"/>
      <c r="H758" s="121"/>
      <c r="I758" s="121"/>
      <c r="J758" s="121"/>
      <c r="K758" s="121"/>
    </row>
    <row r="759" spans="2:11">
      <c r="B759" s="120"/>
      <c r="C759" s="120"/>
      <c r="D759" s="120"/>
      <c r="E759" s="121"/>
      <c r="F759" s="121"/>
      <c r="G759" s="121"/>
      <c r="H759" s="121"/>
      <c r="I759" s="121"/>
      <c r="J759" s="121"/>
      <c r="K759" s="121"/>
    </row>
    <row r="760" spans="2:11">
      <c r="B760" s="120"/>
      <c r="C760" s="120"/>
      <c r="D760" s="120"/>
      <c r="E760" s="121"/>
      <c r="F760" s="121"/>
      <c r="G760" s="121"/>
      <c r="H760" s="121"/>
      <c r="I760" s="121"/>
      <c r="J760" s="121"/>
      <c r="K760" s="121"/>
    </row>
    <row r="761" spans="2:11">
      <c r="B761" s="120"/>
      <c r="C761" s="120"/>
      <c r="D761" s="120"/>
      <c r="E761" s="121"/>
      <c r="F761" s="121"/>
      <c r="G761" s="121"/>
      <c r="H761" s="121"/>
      <c r="I761" s="121"/>
      <c r="J761" s="121"/>
      <c r="K761" s="121"/>
    </row>
    <row r="762" spans="2:11">
      <c r="B762" s="120"/>
      <c r="C762" s="120"/>
      <c r="D762" s="120"/>
      <c r="E762" s="121"/>
      <c r="F762" s="121"/>
      <c r="G762" s="121"/>
      <c r="H762" s="121"/>
      <c r="I762" s="121"/>
      <c r="J762" s="121"/>
      <c r="K762" s="121"/>
    </row>
    <row r="763" spans="2:11">
      <c r="B763" s="120"/>
      <c r="C763" s="120"/>
      <c r="D763" s="120"/>
      <c r="E763" s="121"/>
      <c r="F763" s="121"/>
      <c r="G763" s="121"/>
      <c r="H763" s="121"/>
      <c r="I763" s="121"/>
      <c r="J763" s="121"/>
      <c r="K763" s="121"/>
    </row>
    <row r="764" spans="2:11">
      <c r="B764" s="120"/>
      <c r="C764" s="120"/>
      <c r="D764" s="120"/>
      <c r="E764" s="121"/>
      <c r="F764" s="121"/>
      <c r="G764" s="121"/>
      <c r="H764" s="121"/>
      <c r="I764" s="121"/>
      <c r="J764" s="121"/>
      <c r="K764" s="121"/>
    </row>
    <row r="765" spans="2:11">
      <c r="B765" s="120"/>
      <c r="C765" s="120"/>
      <c r="D765" s="120"/>
      <c r="E765" s="121"/>
      <c r="F765" s="121"/>
      <c r="G765" s="121"/>
      <c r="H765" s="121"/>
      <c r="I765" s="121"/>
      <c r="J765" s="121"/>
      <c r="K765" s="121"/>
    </row>
    <row r="766" spans="2:11">
      <c r="B766" s="120"/>
      <c r="C766" s="120"/>
      <c r="D766" s="120"/>
      <c r="E766" s="121"/>
      <c r="F766" s="121"/>
      <c r="G766" s="121"/>
      <c r="H766" s="121"/>
      <c r="I766" s="121"/>
      <c r="J766" s="121"/>
      <c r="K766" s="121"/>
    </row>
    <row r="767" spans="2:11">
      <c r="B767" s="120"/>
      <c r="C767" s="120"/>
      <c r="D767" s="120"/>
      <c r="E767" s="121"/>
      <c r="F767" s="121"/>
      <c r="G767" s="121"/>
      <c r="H767" s="121"/>
      <c r="I767" s="121"/>
      <c r="J767" s="121"/>
      <c r="K767" s="121"/>
    </row>
    <row r="768" spans="2:11">
      <c r="B768" s="120"/>
      <c r="C768" s="120"/>
      <c r="D768" s="120"/>
      <c r="E768" s="121"/>
      <c r="F768" s="121"/>
      <c r="G768" s="121"/>
      <c r="H768" s="121"/>
      <c r="I768" s="121"/>
      <c r="J768" s="121"/>
      <c r="K768" s="121"/>
    </row>
    <row r="769" spans="2:11">
      <c r="B769" s="120"/>
      <c r="C769" s="120"/>
      <c r="D769" s="120"/>
      <c r="E769" s="121"/>
      <c r="F769" s="121"/>
      <c r="G769" s="121"/>
      <c r="H769" s="121"/>
      <c r="I769" s="121"/>
      <c r="J769" s="121"/>
      <c r="K769" s="121"/>
    </row>
    <row r="770" spans="2:11">
      <c r="B770" s="120"/>
      <c r="C770" s="120"/>
      <c r="D770" s="120"/>
      <c r="E770" s="121"/>
      <c r="F770" s="121"/>
      <c r="G770" s="121"/>
      <c r="H770" s="121"/>
      <c r="I770" s="121"/>
      <c r="J770" s="121"/>
      <c r="K770" s="121"/>
    </row>
    <row r="771" spans="2:11">
      <c r="B771" s="120"/>
      <c r="C771" s="120"/>
      <c r="D771" s="120"/>
      <c r="E771" s="121"/>
      <c r="F771" s="121"/>
      <c r="G771" s="121"/>
      <c r="H771" s="121"/>
      <c r="I771" s="121"/>
      <c r="J771" s="121"/>
      <c r="K771" s="121"/>
    </row>
    <row r="772" spans="2:11">
      <c r="B772" s="120"/>
      <c r="C772" s="120"/>
      <c r="D772" s="120"/>
      <c r="E772" s="121"/>
      <c r="F772" s="121"/>
      <c r="G772" s="121"/>
      <c r="H772" s="121"/>
      <c r="I772" s="121"/>
      <c r="J772" s="121"/>
      <c r="K772" s="121"/>
    </row>
    <row r="773" spans="2:11">
      <c r="B773" s="120"/>
      <c r="C773" s="120"/>
      <c r="D773" s="120"/>
      <c r="E773" s="121"/>
      <c r="F773" s="121"/>
      <c r="G773" s="121"/>
      <c r="H773" s="121"/>
      <c r="I773" s="121"/>
      <c r="J773" s="121"/>
      <c r="K773" s="121"/>
    </row>
    <row r="774" spans="2:11">
      <c r="B774" s="120"/>
      <c r="C774" s="120"/>
      <c r="D774" s="120"/>
      <c r="E774" s="121"/>
      <c r="F774" s="121"/>
      <c r="G774" s="121"/>
      <c r="H774" s="121"/>
      <c r="I774" s="121"/>
      <c r="J774" s="121"/>
      <c r="K774" s="121"/>
    </row>
    <row r="775" spans="2:11">
      <c r="B775" s="120"/>
      <c r="C775" s="120"/>
      <c r="D775" s="120"/>
      <c r="E775" s="121"/>
      <c r="F775" s="121"/>
      <c r="G775" s="121"/>
      <c r="H775" s="121"/>
      <c r="I775" s="121"/>
      <c r="J775" s="121"/>
      <c r="K775" s="121"/>
    </row>
    <row r="776" spans="2:11">
      <c r="B776" s="120"/>
      <c r="C776" s="120"/>
      <c r="D776" s="120"/>
      <c r="E776" s="121"/>
      <c r="F776" s="121"/>
      <c r="G776" s="121"/>
      <c r="H776" s="121"/>
      <c r="I776" s="121"/>
      <c r="J776" s="121"/>
      <c r="K776" s="121"/>
    </row>
    <row r="777" spans="2:11">
      <c r="B777" s="120"/>
      <c r="C777" s="120"/>
      <c r="D777" s="120"/>
      <c r="E777" s="121"/>
      <c r="F777" s="121"/>
      <c r="G777" s="121"/>
      <c r="H777" s="121"/>
      <c r="I777" s="121"/>
      <c r="J777" s="121"/>
      <c r="K777" s="121"/>
    </row>
    <row r="778" spans="2:11">
      <c r="B778" s="120"/>
      <c r="C778" s="120"/>
      <c r="D778" s="120"/>
      <c r="E778" s="121"/>
      <c r="F778" s="121"/>
      <c r="G778" s="121"/>
      <c r="H778" s="121"/>
      <c r="I778" s="121"/>
      <c r="J778" s="121"/>
      <c r="K778" s="121"/>
    </row>
    <row r="779" spans="2:11">
      <c r="B779" s="120"/>
      <c r="C779" s="120"/>
      <c r="D779" s="120"/>
      <c r="E779" s="121"/>
      <c r="F779" s="121"/>
      <c r="G779" s="121"/>
      <c r="H779" s="121"/>
      <c r="I779" s="121"/>
      <c r="J779" s="121"/>
      <c r="K779" s="121"/>
    </row>
    <row r="780" spans="2:11">
      <c r="B780" s="120"/>
      <c r="C780" s="120"/>
      <c r="D780" s="120"/>
      <c r="E780" s="121"/>
      <c r="F780" s="121"/>
      <c r="G780" s="121"/>
      <c r="H780" s="121"/>
      <c r="I780" s="121"/>
      <c r="J780" s="121"/>
      <c r="K780" s="121"/>
    </row>
    <row r="781" spans="2:11">
      <c r="B781" s="120"/>
      <c r="C781" s="120"/>
      <c r="D781" s="120"/>
      <c r="E781" s="121"/>
      <c r="F781" s="121"/>
      <c r="G781" s="121"/>
      <c r="H781" s="121"/>
      <c r="I781" s="121"/>
      <c r="J781" s="121"/>
      <c r="K781" s="121"/>
    </row>
    <row r="782" spans="2:11">
      <c r="B782" s="120"/>
      <c r="C782" s="120"/>
      <c r="D782" s="120"/>
      <c r="E782" s="121"/>
      <c r="F782" s="121"/>
      <c r="G782" s="121"/>
      <c r="H782" s="121"/>
      <c r="I782" s="121"/>
      <c r="J782" s="121"/>
      <c r="K782" s="121"/>
    </row>
    <row r="783" spans="2:11">
      <c r="B783" s="120"/>
      <c r="C783" s="120"/>
      <c r="D783" s="120"/>
      <c r="E783" s="121"/>
      <c r="F783" s="121"/>
      <c r="G783" s="121"/>
      <c r="H783" s="121"/>
      <c r="I783" s="121"/>
      <c r="J783" s="121"/>
      <c r="K783" s="121"/>
    </row>
    <row r="784" spans="2:11">
      <c r="B784" s="120"/>
      <c r="C784" s="120"/>
      <c r="D784" s="120"/>
      <c r="E784" s="121"/>
      <c r="F784" s="121"/>
      <c r="G784" s="121"/>
      <c r="H784" s="121"/>
      <c r="I784" s="121"/>
      <c r="J784" s="121"/>
      <c r="K784" s="121"/>
    </row>
    <row r="785" spans="2:11">
      <c r="B785" s="120"/>
      <c r="C785" s="120"/>
      <c r="D785" s="120"/>
      <c r="E785" s="121"/>
      <c r="F785" s="121"/>
      <c r="G785" s="121"/>
      <c r="H785" s="121"/>
      <c r="I785" s="121"/>
      <c r="J785" s="121"/>
      <c r="K785" s="121"/>
    </row>
    <row r="786" spans="2:11">
      <c r="B786" s="120"/>
      <c r="C786" s="120"/>
      <c r="D786" s="120"/>
      <c r="E786" s="121"/>
      <c r="F786" s="121"/>
      <c r="G786" s="121"/>
      <c r="H786" s="121"/>
      <c r="I786" s="121"/>
      <c r="J786" s="121"/>
      <c r="K786" s="121"/>
    </row>
    <row r="787" spans="2:11">
      <c r="B787" s="120"/>
      <c r="C787" s="120"/>
      <c r="D787" s="120"/>
      <c r="E787" s="121"/>
      <c r="F787" s="121"/>
      <c r="G787" s="121"/>
      <c r="H787" s="121"/>
      <c r="I787" s="121"/>
      <c r="J787" s="121"/>
      <c r="K787" s="121"/>
    </row>
    <row r="788" spans="2:11">
      <c r="B788" s="120"/>
      <c r="C788" s="120"/>
      <c r="D788" s="120"/>
      <c r="E788" s="121"/>
      <c r="F788" s="121"/>
      <c r="G788" s="121"/>
      <c r="H788" s="121"/>
      <c r="I788" s="121"/>
      <c r="J788" s="121"/>
      <c r="K788" s="121"/>
    </row>
    <row r="789" spans="2:11">
      <c r="B789" s="120"/>
      <c r="C789" s="120"/>
      <c r="D789" s="120"/>
      <c r="E789" s="121"/>
      <c r="F789" s="121"/>
      <c r="G789" s="121"/>
      <c r="H789" s="121"/>
      <c r="I789" s="121"/>
      <c r="J789" s="121"/>
      <c r="K789" s="121"/>
    </row>
    <row r="790" spans="2:11">
      <c r="B790" s="120"/>
      <c r="C790" s="120"/>
      <c r="D790" s="120"/>
      <c r="E790" s="121"/>
      <c r="F790" s="121"/>
      <c r="G790" s="121"/>
      <c r="H790" s="121"/>
      <c r="I790" s="121"/>
      <c r="J790" s="121"/>
      <c r="K790" s="121"/>
    </row>
    <row r="791" spans="2:11">
      <c r="B791" s="120"/>
      <c r="C791" s="120"/>
      <c r="D791" s="120"/>
      <c r="E791" s="121"/>
      <c r="F791" s="121"/>
      <c r="G791" s="121"/>
      <c r="H791" s="121"/>
      <c r="I791" s="121"/>
      <c r="J791" s="121"/>
      <c r="K791" s="121"/>
    </row>
    <row r="792" spans="2:11">
      <c r="B792" s="120"/>
      <c r="C792" s="120"/>
      <c r="D792" s="120"/>
      <c r="E792" s="121"/>
      <c r="F792" s="121"/>
      <c r="G792" s="121"/>
      <c r="H792" s="121"/>
      <c r="I792" s="121"/>
      <c r="J792" s="121"/>
      <c r="K792" s="121"/>
    </row>
    <row r="793" spans="2:11">
      <c r="B793" s="120"/>
      <c r="C793" s="120"/>
      <c r="D793" s="120"/>
      <c r="E793" s="121"/>
      <c r="F793" s="121"/>
      <c r="G793" s="121"/>
      <c r="H793" s="121"/>
      <c r="I793" s="121"/>
      <c r="J793" s="121"/>
      <c r="K793" s="121"/>
    </row>
    <row r="794" spans="2:11">
      <c r="B794" s="120"/>
      <c r="C794" s="120"/>
      <c r="D794" s="120"/>
      <c r="E794" s="121"/>
      <c r="F794" s="121"/>
      <c r="G794" s="121"/>
      <c r="H794" s="121"/>
      <c r="I794" s="121"/>
      <c r="J794" s="121"/>
      <c r="K794" s="121"/>
    </row>
    <row r="795" spans="2:11">
      <c r="B795" s="120"/>
      <c r="C795" s="120"/>
      <c r="D795" s="120"/>
      <c r="E795" s="121"/>
      <c r="F795" s="121"/>
      <c r="G795" s="121"/>
      <c r="H795" s="121"/>
      <c r="I795" s="121"/>
      <c r="J795" s="121"/>
      <c r="K795" s="121"/>
    </row>
    <row r="796" spans="2:11">
      <c r="B796" s="120"/>
      <c r="C796" s="120"/>
      <c r="D796" s="120"/>
      <c r="E796" s="121"/>
      <c r="F796" s="121"/>
      <c r="G796" s="121"/>
      <c r="H796" s="121"/>
      <c r="I796" s="121"/>
      <c r="J796" s="121"/>
      <c r="K796" s="121"/>
    </row>
    <row r="797" spans="2:11">
      <c r="B797" s="120"/>
      <c r="C797" s="120"/>
      <c r="D797" s="120"/>
      <c r="E797" s="121"/>
      <c r="F797" s="121"/>
      <c r="G797" s="121"/>
      <c r="H797" s="121"/>
      <c r="I797" s="121"/>
      <c r="J797" s="121"/>
      <c r="K797" s="121"/>
    </row>
    <row r="798" spans="2:11">
      <c r="B798" s="120"/>
      <c r="C798" s="120"/>
      <c r="D798" s="120"/>
      <c r="E798" s="121"/>
      <c r="F798" s="121"/>
      <c r="G798" s="121"/>
      <c r="H798" s="121"/>
      <c r="I798" s="121"/>
      <c r="J798" s="121"/>
      <c r="K798" s="121"/>
    </row>
    <row r="799" spans="2:11">
      <c r="B799" s="120"/>
      <c r="C799" s="120"/>
      <c r="D799" s="120"/>
      <c r="E799" s="121"/>
      <c r="F799" s="121"/>
      <c r="G799" s="121"/>
      <c r="H799" s="121"/>
      <c r="I799" s="121"/>
      <c r="J799" s="121"/>
      <c r="K799" s="121"/>
    </row>
    <row r="800" spans="2:11">
      <c r="B800" s="120"/>
      <c r="C800" s="120"/>
      <c r="D800" s="120"/>
      <c r="E800" s="121"/>
      <c r="F800" s="121"/>
      <c r="G800" s="121"/>
      <c r="H800" s="121"/>
      <c r="I800" s="121"/>
      <c r="J800" s="121"/>
      <c r="K800" s="121"/>
    </row>
    <row r="801" spans="2:11">
      <c r="B801" s="120"/>
      <c r="C801" s="120"/>
      <c r="D801" s="120"/>
      <c r="E801" s="121"/>
      <c r="F801" s="121"/>
      <c r="G801" s="121"/>
      <c r="H801" s="121"/>
      <c r="I801" s="121"/>
      <c r="J801" s="121"/>
      <c r="K801" s="121"/>
    </row>
    <row r="802" spans="2:11">
      <c r="B802" s="120"/>
      <c r="C802" s="120"/>
      <c r="D802" s="120"/>
      <c r="E802" s="121"/>
      <c r="F802" s="121"/>
      <c r="G802" s="121"/>
      <c r="H802" s="121"/>
      <c r="I802" s="121"/>
      <c r="J802" s="121"/>
      <c r="K802" s="121"/>
    </row>
    <row r="803" spans="2:11">
      <c r="B803" s="120"/>
      <c r="C803" s="120"/>
      <c r="D803" s="120"/>
      <c r="E803" s="121"/>
      <c r="F803" s="121"/>
      <c r="G803" s="121"/>
      <c r="H803" s="121"/>
      <c r="I803" s="121"/>
      <c r="J803" s="121"/>
      <c r="K803" s="121"/>
    </row>
    <row r="804" spans="2:11">
      <c r="B804" s="120"/>
      <c r="C804" s="120"/>
      <c r="D804" s="120"/>
      <c r="E804" s="121"/>
      <c r="F804" s="121"/>
      <c r="G804" s="121"/>
      <c r="H804" s="121"/>
      <c r="I804" s="121"/>
      <c r="J804" s="121"/>
      <c r="K804" s="121"/>
    </row>
    <row r="805" spans="2:11">
      <c r="B805" s="120"/>
      <c r="C805" s="120"/>
      <c r="D805" s="120"/>
      <c r="E805" s="121"/>
      <c r="F805" s="121"/>
      <c r="G805" s="121"/>
      <c r="H805" s="121"/>
      <c r="I805" s="121"/>
      <c r="J805" s="121"/>
      <c r="K805" s="121"/>
    </row>
    <row r="806" spans="2:11">
      <c r="B806" s="120"/>
      <c r="C806" s="120"/>
      <c r="D806" s="120"/>
      <c r="E806" s="121"/>
      <c r="F806" s="121"/>
      <c r="G806" s="121"/>
      <c r="H806" s="121"/>
      <c r="I806" s="121"/>
      <c r="J806" s="121"/>
      <c r="K806" s="121"/>
    </row>
    <row r="807" spans="2:11">
      <c r="B807" s="120"/>
      <c r="C807" s="120"/>
      <c r="D807" s="120"/>
      <c r="E807" s="121"/>
      <c r="F807" s="121"/>
      <c r="G807" s="121"/>
      <c r="H807" s="121"/>
      <c r="I807" s="121"/>
      <c r="J807" s="121"/>
      <c r="K807" s="121"/>
    </row>
    <row r="808" spans="2:11">
      <c r="B808" s="120"/>
      <c r="C808" s="120"/>
      <c r="D808" s="120"/>
      <c r="E808" s="121"/>
      <c r="F808" s="121"/>
      <c r="G808" s="121"/>
      <c r="H808" s="121"/>
      <c r="I808" s="121"/>
      <c r="J808" s="121"/>
      <c r="K808" s="121"/>
    </row>
    <row r="809" spans="2:11">
      <c r="B809" s="120"/>
      <c r="C809" s="120"/>
      <c r="D809" s="120"/>
      <c r="E809" s="121"/>
      <c r="F809" s="121"/>
      <c r="G809" s="121"/>
      <c r="H809" s="121"/>
      <c r="I809" s="121"/>
      <c r="J809" s="121"/>
      <c r="K809" s="121"/>
    </row>
    <row r="810" spans="2:11">
      <c r="B810" s="120"/>
      <c r="C810" s="120"/>
      <c r="D810" s="120"/>
      <c r="E810" s="121"/>
      <c r="F810" s="121"/>
      <c r="G810" s="121"/>
      <c r="H810" s="121"/>
      <c r="I810" s="121"/>
      <c r="J810" s="121"/>
      <c r="K810" s="121"/>
    </row>
    <row r="811" spans="2:11">
      <c r="B811" s="120"/>
      <c r="C811" s="120"/>
      <c r="D811" s="120"/>
      <c r="E811" s="121"/>
      <c r="F811" s="121"/>
      <c r="G811" s="121"/>
      <c r="H811" s="121"/>
      <c r="I811" s="121"/>
      <c r="J811" s="121"/>
      <c r="K811" s="121"/>
    </row>
    <row r="812" spans="2:11">
      <c r="B812" s="120"/>
      <c r="C812" s="120"/>
      <c r="D812" s="120"/>
      <c r="E812" s="121"/>
      <c r="F812" s="121"/>
      <c r="G812" s="121"/>
      <c r="H812" s="121"/>
      <c r="I812" s="121"/>
      <c r="J812" s="121"/>
      <c r="K812" s="121"/>
    </row>
    <row r="813" spans="2:11">
      <c r="B813" s="120"/>
      <c r="C813" s="120"/>
      <c r="D813" s="120"/>
      <c r="E813" s="121"/>
      <c r="F813" s="121"/>
      <c r="G813" s="121"/>
      <c r="H813" s="121"/>
      <c r="I813" s="121"/>
      <c r="J813" s="121"/>
      <c r="K813" s="121"/>
    </row>
    <row r="814" spans="2:11">
      <c r="B814" s="120"/>
      <c r="C814" s="120"/>
      <c r="D814" s="120"/>
      <c r="E814" s="121"/>
      <c r="F814" s="121"/>
      <c r="G814" s="121"/>
      <c r="H814" s="121"/>
      <c r="I814" s="121"/>
      <c r="J814" s="121"/>
      <c r="K814" s="121"/>
    </row>
    <row r="815" spans="2:11">
      <c r="B815" s="120"/>
      <c r="C815" s="120"/>
      <c r="D815" s="120"/>
      <c r="E815" s="121"/>
      <c r="F815" s="121"/>
      <c r="G815" s="121"/>
      <c r="H815" s="121"/>
      <c r="I815" s="121"/>
      <c r="J815" s="121"/>
      <c r="K815" s="121"/>
    </row>
    <row r="816" spans="2:11">
      <c r="B816" s="120"/>
      <c r="C816" s="120"/>
      <c r="D816" s="120"/>
      <c r="E816" s="121"/>
      <c r="F816" s="121"/>
      <c r="G816" s="121"/>
      <c r="H816" s="121"/>
      <c r="I816" s="121"/>
      <c r="J816" s="121"/>
      <c r="K816" s="121"/>
    </row>
    <row r="817" spans="2:11">
      <c r="B817" s="120"/>
      <c r="C817" s="120"/>
      <c r="D817" s="120"/>
      <c r="E817" s="121"/>
      <c r="F817" s="121"/>
      <c r="G817" s="121"/>
      <c r="H817" s="121"/>
      <c r="I817" s="121"/>
      <c r="J817" s="121"/>
      <c r="K817" s="121"/>
    </row>
    <row r="818" spans="2:11">
      <c r="B818" s="120"/>
      <c r="C818" s="120"/>
      <c r="D818" s="120"/>
      <c r="E818" s="121"/>
      <c r="F818" s="121"/>
      <c r="G818" s="121"/>
      <c r="H818" s="121"/>
      <c r="I818" s="121"/>
      <c r="J818" s="121"/>
      <c r="K818" s="121"/>
    </row>
    <row r="819" spans="2:11">
      <c r="B819" s="120"/>
      <c r="C819" s="120"/>
      <c r="D819" s="120"/>
      <c r="E819" s="121"/>
      <c r="F819" s="121"/>
      <c r="G819" s="121"/>
      <c r="H819" s="121"/>
      <c r="I819" s="121"/>
      <c r="J819" s="121"/>
      <c r="K819" s="121"/>
    </row>
    <row r="820" spans="2:11">
      <c r="B820" s="120"/>
      <c r="C820" s="120"/>
      <c r="D820" s="120"/>
      <c r="E820" s="121"/>
      <c r="F820" s="121"/>
      <c r="G820" s="121"/>
      <c r="H820" s="121"/>
      <c r="I820" s="121"/>
      <c r="J820" s="121"/>
      <c r="K820" s="121"/>
    </row>
    <row r="821" spans="2:11">
      <c r="B821" s="120"/>
      <c r="C821" s="120"/>
      <c r="D821" s="120"/>
      <c r="E821" s="121"/>
      <c r="F821" s="121"/>
      <c r="G821" s="121"/>
      <c r="H821" s="121"/>
      <c r="I821" s="121"/>
      <c r="J821" s="121"/>
      <c r="K821" s="121"/>
    </row>
    <row r="822" spans="2:11">
      <c r="B822" s="120"/>
      <c r="C822" s="120"/>
      <c r="D822" s="120"/>
      <c r="E822" s="121"/>
      <c r="F822" s="121"/>
      <c r="G822" s="121"/>
      <c r="H822" s="121"/>
      <c r="I822" s="121"/>
      <c r="J822" s="121"/>
      <c r="K822" s="121"/>
    </row>
    <row r="823" spans="2:11">
      <c r="B823" s="120"/>
      <c r="C823" s="120"/>
      <c r="D823" s="120"/>
      <c r="E823" s="121"/>
      <c r="F823" s="121"/>
      <c r="G823" s="121"/>
      <c r="H823" s="121"/>
      <c r="I823" s="121"/>
      <c r="J823" s="121"/>
      <c r="K823" s="121"/>
    </row>
    <row r="824" spans="2:11">
      <c r="B824" s="120"/>
      <c r="C824" s="120"/>
      <c r="D824" s="120"/>
      <c r="E824" s="121"/>
      <c r="F824" s="121"/>
      <c r="G824" s="121"/>
      <c r="H824" s="121"/>
      <c r="I824" s="121"/>
      <c r="J824" s="121"/>
      <c r="K824" s="121"/>
    </row>
    <row r="825" spans="2:11">
      <c r="B825" s="120"/>
      <c r="C825" s="120"/>
      <c r="D825" s="120"/>
      <c r="E825" s="121"/>
      <c r="F825" s="121"/>
      <c r="G825" s="121"/>
      <c r="H825" s="121"/>
      <c r="I825" s="121"/>
      <c r="J825" s="121"/>
      <c r="K825" s="121"/>
    </row>
    <row r="826" spans="2:11">
      <c r="B826" s="120"/>
      <c r="C826" s="120"/>
      <c r="D826" s="120"/>
      <c r="E826" s="121"/>
      <c r="F826" s="121"/>
      <c r="G826" s="121"/>
      <c r="H826" s="121"/>
      <c r="I826" s="121"/>
      <c r="J826" s="121"/>
      <c r="K826" s="121"/>
    </row>
    <row r="827" spans="2:11">
      <c r="B827" s="120"/>
      <c r="C827" s="120"/>
      <c r="D827" s="120"/>
      <c r="E827" s="121"/>
      <c r="F827" s="121"/>
      <c r="G827" s="121"/>
      <c r="H827" s="121"/>
      <c r="I827" s="121"/>
      <c r="J827" s="121"/>
      <c r="K827" s="121"/>
    </row>
    <row r="828" spans="2:11">
      <c r="B828" s="120"/>
      <c r="C828" s="120"/>
      <c r="D828" s="120"/>
      <c r="E828" s="121"/>
      <c r="F828" s="121"/>
      <c r="G828" s="121"/>
      <c r="H828" s="121"/>
      <c r="I828" s="121"/>
      <c r="J828" s="121"/>
      <c r="K828" s="121"/>
    </row>
    <row r="829" spans="2:11">
      <c r="B829" s="120"/>
      <c r="C829" s="120"/>
      <c r="D829" s="120"/>
      <c r="E829" s="121"/>
      <c r="F829" s="121"/>
      <c r="G829" s="121"/>
      <c r="H829" s="121"/>
      <c r="I829" s="121"/>
      <c r="J829" s="121"/>
      <c r="K829" s="121"/>
    </row>
    <row r="830" spans="2:11">
      <c r="B830" s="120"/>
      <c r="C830" s="120"/>
      <c r="D830" s="120"/>
      <c r="E830" s="121"/>
      <c r="F830" s="121"/>
      <c r="G830" s="121"/>
      <c r="H830" s="121"/>
      <c r="I830" s="121"/>
      <c r="J830" s="121"/>
      <c r="K830" s="121"/>
    </row>
    <row r="831" spans="2:11">
      <c r="B831" s="120"/>
      <c r="C831" s="120"/>
      <c r="D831" s="120"/>
      <c r="E831" s="121"/>
      <c r="F831" s="121"/>
      <c r="G831" s="121"/>
      <c r="H831" s="121"/>
      <c r="I831" s="121"/>
      <c r="J831" s="121"/>
      <c r="K831" s="121"/>
    </row>
    <row r="832" spans="2:11">
      <c r="B832" s="120"/>
      <c r="C832" s="120"/>
      <c r="D832" s="120"/>
      <c r="E832" s="121"/>
      <c r="F832" s="121"/>
      <c r="G832" s="121"/>
      <c r="H832" s="121"/>
      <c r="I832" s="121"/>
      <c r="J832" s="121"/>
      <c r="K832" s="121"/>
    </row>
    <row r="833" spans="2:11">
      <c r="B833" s="120"/>
      <c r="C833" s="120"/>
      <c r="D833" s="120"/>
      <c r="E833" s="121"/>
      <c r="F833" s="121"/>
      <c r="G833" s="121"/>
      <c r="H833" s="121"/>
      <c r="I833" s="121"/>
      <c r="J833" s="121"/>
      <c r="K833" s="121"/>
    </row>
    <row r="834" spans="2:11">
      <c r="B834" s="120"/>
      <c r="C834" s="120"/>
      <c r="D834" s="120"/>
      <c r="E834" s="121"/>
      <c r="F834" s="121"/>
      <c r="G834" s="121"/>
      <c r="H834" s="121"/>
      <c r="I834" s="121"/>
      <c r="J834" s="121"/>
      <c r="K834" s="121"/>
    </row>
    <row r="835" spans="2:11">
      <c r="B835" s="120"/>
      <c r="C835" s="120"/>
      <c r="D835" s="120"/>
      <c r="E835" s="121"/>
      <c r="F835" s="121"/>
      <c r="G835" s="121"/>
      <c r="H835" s="121"/>
      <c r="I835" s="121"/>
      <c r="J835" s="121"/>
      <c r="K835" s="121"/>
    </row>
    <row r="836" spans="2:11">
      <c r="B836" s="120"/>
      <c r="C836" s="120"/>
      <c r="D836" s="120"/>
      <c r="E836" s="121"/>
      <c r="F836" s="121"/>
      <c r="G836" s="121"/>
      <c r="H836" s="121"/>
      <c r="I836" s="121"/>
      <c r="J836" s="121"/>
      <c r="K836" s="121"/>
    </row>
    <row r="837" spans="2:11">
      <c r="B837" s="120"/>
      <c r="C837" s="120"/>
      <c r="D837" s="120"/>
      <c r="E837" s="121"/>
      <c r="F837" s="121"/>
      <c r="G837" s="121"/>
      <c r="H837" s="121"/>
      <c r="I837" s="121"/>
      <c r="J837" s="121"/>
      <c r="K837" s="121"/>
    </row>
    <row r="838" spans="2:11">
      <c r="B838" s="120"/>
      <c r="C838" s="120"/>
      <c r="D838" s="120"/>
      <c r="E838" s="121"/>
      <c r="F838" s="121"/>
      <c r="G838" s="121"/>
      <c r="H838" s="121"/>
      <c r="I838" s="121"/>
      <c r="J838" s="121"/>
      <c r="K838" s="121"/>
    </row>
    <row r="839" spans="2:11">
      <c r="B839" s="120"/>
      <c r="C839" s="120"/>
      <c r="D839" s="120"/>
      <c r="E839" s="121"/>
      <c r="F839" s="121"/>
      <c r="G839" s="121"/>
      <c r="H839" s="121"/>
      <c r="I839" s="121"/>
      <c r="J839" s="121"/>
      <c r="K839" s="121"/>
    </row>
    <row r="840" spans="2:11">
      <c r="B840" s="120"/>
      <c r="C840" s="120"/>
      <c r="D840" s="120"/>
      <c r="E840" s="121"/>
      <c r="F840" s="121"/>
      <c r="G840" s="121"/>
      <c r="H840" s="121"/>
      <c r="I840" s="121"/>
      <c r="J840" s="121"/>
      <c r="K840" s="121"/>
    </row>
    <row r="841" spans="2:11">
      <c r="B841" s="120"/>
      <c r="C841" s="120"/>
      <c r="D841" s="120"/>
      <c r="E841" s="121"/>
      <c r="F841" s="121"/>
      <c r="G841" s="121"/>
      <c r="H841" s="121"/>
      <c r="I841" s="121"/>
      <c r="J841" s="121"/>
      <c r="K841" s="121"/>
    </row>
    <row r="842" spans="2:11">
      <c r="B842" s="120"/>
      <c r="C842" s="120"/>
      <c r="D842" s="120"/>
      <c r="E842" s="121"/>
      <c r="F842" s="121"/>
      <c r="G842" s="121"/>
      <c r="H842" s="121"/>
      <c r="I842" s="121"/>
      <c r="J842" s="121"/>
      <c r="K842" s="121"/>
    </row>
    <row r="843" spans="2:11">
      <c r="B843" s="120"/>
      <c r="C843" s="120"/>
      <c r="D843" s="120"/>
      <c r="E843" s="121"/>
      <c r="F843" s="121"/>
      <c r="G843" s="121"/>
      <c r="H843" s="121"/>
      <c r="I843" s="121"/>
      <c r="J843" s="121"/>
      <c r="K843" s="121"/>
    </row>
    <row r="844" spans="2:11">
      <c r="B844" s="120"/>
      <c r="C844" s="120"/>
      <c r="D844" s="120"/>
      <c r="E844" s="121"/>
      <c r="F844" s="121"/>
      <c r="G844" s="121"/>
      <c r="H844" s="121"/>
      <c r="I844" s="121"/>
      <c r="J844" s="121"/>
      <c r="K844" s="121"/>
    </row>
    <row r="845" spans="2:11">
      <c r="B845" s="120"/>
      <c r="C845" s="120"/>
      <c r="D845" s="120"/>
      <c r="E845" s="121"/>
      <c r="F845" s="121"/>
      <c r="G845" s="121"/>
      <c r="H845" s="121"/>
      <c r="I845" s="121"/>
      <c r="J845" s="121"/>
      <c r="K845" s="121"/>
    </row>
    <row r="846" spans="2:11">
      <c r="B846" s="120"/>
      <c r="C846" s="120"/>
      <c r="D846" s="120"/>
      <c r="E846" s="121"/>
      <c r="F846" s="121"/>
      <c r="G846" s="121"/>
      <c r="H846" s="121"/>
      <c r="I846" s="121"/>
      <c r="J846" s="121"/>
      <c r="K846" s="121"/>
    </row>
    <row r="847" spans="2:11">
      <c r="B847" s="120"/>
      <c r="C847" s="120"/>
      <c r="D847" s="120"/>
      <c r="E847" s="121"/>
      <c r="F847" s="121"/>
      <c r="G847" s="121"/>
      <c r="H847" s="121"/>
      <c r="I847" s="121"/>
      <c r="J847" s="121"/>
      <c r="K847" s="121"/>
    </row>
    <row r="848" spans="2:11">
      <c r="B848" s="120"/>
      <c r="C848" s="120"/>
      <c r="D848" s="120"/>
      <c r="E848" s="121"/>
      <c r="F848" s="121"/>
      <c r="G848" s="121"/>
      <c r="H848" s="121"/>
      <c r="I848" s="121"/>
      <c r="J848" s="121"/>
      <c r="K848" s="121"/>
    </row>
    <row r="849" spans="2:11">
      <c r="B849" s="120"/>
      <c r="C849" s="120"/>
      <c r="D849" s="120"/>
      <c r="E849" s="121"/>
      <c r="F849" s="121"/>
      <c r="G849" s="121"/>
      <c r="H849" s="121"/>
      <c r="I849" s="121"/>
      <c r="J849" s="121"/>
      <c r="K849" s="121"/>
    </row>
    <row r="850" spans="2:11">
      <c r="B850" s="120"/>
      <c r="C850" s="120"/>
      <c r="D850" s="120"/>
      <c r="E850" s="121"/>
      <c r="F850" s="121"/>
      <c r="G850" s="121"/>
      <c r="H850" s="121"/>
      <c r="I850" s="121"/>
      <c r="J850" s="121"/>
      <c r="K850" s="121"/>
    </row>
    <row r="851" spans="2:11">
      <c r="B851" s="120"/>
      <c r="C851" s="120"/>
      <c r="D851" s="120"/>
      <c r="E851" s="121"/>
      <c r="F851" s="121"/>
      <c r="G851" s="121"/>
      <c r="H851" s="121"/>
      <c r="I851" s="121"/>
      <c r="J851" s="121"/>
      <c r="K851" s="121"/>
    </row>
    <row r="852" spans="2:11">
      <c r="B852" s="120"/>
      <c r="C852" s="120"/>
      <c r="D852" s="120"/>
      <c r="E852" s="121"/>
      <c r="F852" s="121"/>
      <c r="G852" s="121"/>
      <c r="H852" s="121"/>
      <c r="I852" s="121"/>
      <c r="J852" s="121"/>
      <c r="K852" s="121"/>
    </row>
    <row r="853" spans="2:11">
      <c r="B853" s="120"/>
      <c r="C853" s="120"/>
      <c r="D853" s="120"/>
      <c r="E853" s="121"/>
      <c r="F853" s="121"/>
      <c r="G853" s="121"/>
      <c r="H853" s="121"/>
      <c r="I853" s="121"/>
      <c r="J853" s="121"/>
      <c r="K853" s="121"/>
    </row>
    <row r="854" spans="2:11">
      <c r="B854" s="120"/>
      <c r="C854" s="120"/>
      <c r="D854" s="120"/>
      <c r="E854" s="121"/>
      <c r="F854" s="121"/>
      <c r="G854" s="121"/>
      <c r="H854" s="121"/>
      <c r="I854" s="121"/>
      <c r="J854" s="121"/>
      <c r="K854" s="121"/>
    </row>
    <row r="855" spans="2:11">
      <c r="B855" s="120"/>
      <c r="C855" s="120"/>
      <c r="D855" s="120"/>
      <c r="E855" s="121"/>
      <c r="F855" s="121"/>
      <c r="G855" s="121"/>
      <c r="H855" s="121"/>
      <c r="I855" s="121"/>
      <c r="J855" s="121"/>
      <c r="K855" s="121"/>
    </row>
    <row r="856" spans="2:11">
      <c r="B856" s="120"/>
      <c r="C856" s="120"/>
      <c r="D856" s="120"/>
      <c r="E856" s="121"/>
      <c r="F856" s="121"/>
      <c r="G856" s="121"/>
      <c r="H856" s="121"/>
      <c r="I856" s="121"/>
      <c r="J856" s="121"/>
      <c r="K856" s="121"/>
    </row>
    <row r="857" spans="2:11">
      <c r="B857" s="120"/>
      <c r="C857" s="120"/>
      <c r="D857" s="120"/>
      <c r="E857" s="121"/>
      <c r="F857" s="121"/>
      <c r="G857" s="121"/>
      <c r="H857" s="121"/>
      <c r="I857" s="121"/>
      <c r="J857" s="121"/>
      <c r="K857" s="121"/>
    </row>
    <row r="858" spans="2:11">
      <c r="B858" s="120"/>
      <c r="C858" s="120"/>
      <c r="D858" s="120"/>
      <c r="E858" s="121"/>
      <c r="F858" s="121"/>
      <c r="G858" s="121"/>
      <c r="H858" s="121"/>
      <c r="I858" s="121"/>
      <c r="J858" s="121"/>
      <c r="K858" s="121"/>
    </row>
    <row r="859" spans="2:11">
      <c r="B859" s="120"/>
      <c r="C859" s="120"/>
      <c r="D859" s="120"/>
      <c r="E859" s="121"/>
      <c r="F859" s="121"/>
      <c r="G859" s="121"/>
      <c r="H859" s="121"/>
      <c r="I859" s="121"/>
      <c r="J859" s="121"/>
      <c r="K859" s="121"/>
    </row>
    <row r="860" spans="2:11">
      <c r="B860" s="120"/>
      <c r="C860" s="120"/>
      <c r="D860" s="120"/>
      <c r="E860" s="121"/>
      <c r="F860" s="121"/>
      <c r="G860" s="121"/>
      <c r="H860" s="121"/>
      <c r="I860" s="121"/>
      <c r="J860" s="121"/>
      <c r="K860" s="121"/>
    </row>
    <row r="861" spans="2:11">
      <c r="B861" s="120"/>
      <c r="C861" s="120"/>
      <c r="D861" s="120"/>
      <c r="E861" s="121"/>
      <c r="F861" s="121"/>
      <c r="G861" s="121"/>
      <c r="H861" s="121"/>
      <c r="I861" s="121"/>
      <c r="J861" s="121"/>
      <c r="K861" s="121"/>
    </row>
    <row r="862" spans="2:11">
      <c r="B862" s="120"/>
      <c r="C862" s="120"/>
      <c r="D862" s="120"/>
      <c r="E862" s="121"/>
      <c r="F862" s="121"/>
      <c r="G862" s="121"/>
      <c r="H862" s="121"/>
      <c r="I862" s="121"/>
      <c r="J862" s="121"/>
      <c r="K862" s="121"/>
    </row>
    <row r="863" spans="2:11">
      <c r="B863" s="120"/>
      <c r="C863" s="120"/>
      <c r="D863" s="120"/>
      <c r="E863" s="121"/>
      <c r="F863" s="121"/>
      <c r="G863" s="121"/>
      <c r="H863" s="121"/>
      <c r="I863" s="121"/>
      <c r="J863" s="121"/>
      <c r="K863" s="121"/>
    </row>
    <row r="864" spans="2:11">
      <c r="B864" s="120"/>
      <c r="C864" s="120"/>
      <c r="D864" s="120"/>
      <c r="E864" s="121"/>
      <c r="F864" s="121"/>
      <c r="G864" s="121"/>
      <c r="H864" s="121"/>
      <c r="I864" s="121"/>
      <c r="J864" s="121"/>
      <c r="K864" s="121"/>
    </row>
    <row r="865" spans="2:11">
      <c r="B865" s="120"/>
      <c r="C865" s="120"/>
      <c r="D865" s="120"/>
      <c r="E865" s="121"/>
      <c r="F865" s="121"/>
      <c r="G865" s="121"/>
      <c r="H865" s="121"/>
      <c r="I865" s="121"/>
      <c r="J865" s="121"/>
      <c r="K865" s="121"/>
    </row>
    <row r="866" spans="2:11">
      <c r="B866" s="120"/>
      <c r="C866" s="120"/>
      <c r="D866" s="120"/>
      <c r="E866" s="121"/>
      <c r="F866" s="121"/>
      <c r="G866" s="121"/>
      <c r="H866" s="121"/>
      <c r="I866" s="121"/>
      <c r="J866" s="121"/>
      <c r="K866" s="121"/>
    </row>
    <row r="867" spans="2:11">
      <c r="B867" s="120"/>
      <c r="C867" s="120"/>
      <c r="D867" s="120"/>
      <c r="E867" s="121"/>
      <c r="F867" s="121"/>
      <c r="G867" s="121"/>
      <c r="H867" s="121"/>
      <c r="I867" s="121"/>
      <c r="J867" s="121"/>
      <c r="K867" s="121"/>
    </row>
    <row r="868" spans="2:11">
      <c r="B868" s="120"/>
      <c r="C868" s="120"/>
      <c r="D868" s="120"/>
      <c r="E868" s="121"/>
      <c r="F868" s="121"/>
      <c r="G868" s="121"/>
      <c r="H868" s="121"/>
      <c r="I868" s="121"/>
      <c r="J868" s="121"/>
      <c r="K868" s="121"/>
    </row>
    <row r="869" spans="2:11">
      <c r="B869" s="120"/>
      <c r="C869" s="120"/>
      <c r="D869" s="120"/>
      <c r="E869" s="121"/>
      <c r="F869" s="121"/>
      <c r="G869" s="121"/>
      <c r="H869" s="121"/>
      <c r="I869" s="121"/>
      <c r="J869" s="121"/>
      <c r="K869" s="121"/>
    </row>
    <row r="870" spans="2:11">
      <c r="B870" s="120"/>
      <c r="C870" s="120"/>
      <c r="D870" s="120"/>
      <c r="E870" s="121"/>
      <c r="F870" s="121"/>
      <c r="G870" s="121"/>
      <c r="H870" s="121"/>
      <c r="I870" s="121"/>
      <c r="J870" s="121"/>
      <c r="K870" s="121"/>
    </row>
    <row r="871" spans="2:11">
      <c r="B871" s="120"/>
      <c r="C871" s="120"/>
      <c r="D871" s="120"/>
      <c r="E871" s="121"/>
      <c r="F871" s="121"/>
      <c r="G871" s="121"/>
      <c r="H871" s="121"/>
      <c r="I871" s="121"/>
      <c r="J871" s="121"/>
      <c r="K871" s="121"/>
    </row>
    <row r="872" spans="2:11">
      <c r="B872" s="120"/>
      <c r="C872" s="120"/>
      <c r="D872" s="120"/>
      <c r="E872" s="121"/>
      <c r="F872" s="121"/>
      <c r="G872" s="121"/>
      <c r="H872" s="121"/>
      <c r="I872" s="121"/>
      <c r="J872" s="121"/>
      <c r="K872" s="121"/>
    </row>
    <row r="873" spans="2:11">
      <c r="B873" s="120"/>
      <c r="C873" s="120"/>
      <c r="D873" s="120"/>
      <c r="E873" s="121"/>
      <c r="F873" s="121"/>
      <c r="G873" s="121"/>
      <c r="H873" s="121"/>
      <c r="I873" s="121"/>
      <c r="J873" s="121"/>
      <c r="K873" s="121"/>
    </row>
    <row r="874" spans="2:11">
      <c r="B874" s="120"/>
      <c r="C874" s="120"/>
      <c r="D874" s="120"/>
      <c r="E874" s="121"/>
      <c r="F874" s="121"/>
      <c r="G874" s="121"/>
      <c r="H874" s="121"/>
      <c r="I874" s="121"/>
      <c r="J874" s="121"/>
      <c r="K874" s="121"/>
    </row>
    <row r="875" spans="2:11">
      <c r="B875" s="120"/>
      <c r="C875" s="120"/>
      <c r="D875" s="120"/>
      <c r="E875" s="121"/>
      <c r="F875" s="121"/>
      <c r="G875" s="121"/>
      <c r="H875" s="121"/>
      <c r="I875" s="121"/>
      <c r="J875" s="121"/>
      <c r="K875" s="121"/>
    </row>
    <row r="876" spans="2:11">
      <c r="B876" s="120"/>
      <c r="C876" s="120"/>
      <c r="D876" s="120"/>
      <c r="E876" s="121"/>
      <c r="F876" s="121"/>
      <c r="G876" s="121"/>
      <c r="H876" s="121"/>
      <c r="I876" s="121"/>
      <c r="J876" s="121"/>
      <c r="K876" s="121"/>
    </row>
    <row r="877" spans="2:11">
      <c r="B877" s="120"/>
      <c r="C877" s="120"/>
      <c r="D877" s="120"/>
      <c r="E877" s="121"/>
      <c r="F877" s="121"/>
      <c r="G877" s="121"/>
      <c r="H877" s="121"/>
      <c r="I877" s="121"/>
      <c r="J877" s="121"/>
      <c r="K877" s="121"/>
    </row>
    <row r="878" spans="2:11">
      <c r="B878" s="120"/>
      <c r="C878" s="120"/>
      <c r="D878" s="120"/>
      <c r="E878" s="121"/>
      <c r="F878" s="121"/>
      <c r="G878" s="121"/>
      <c r="H878" s="121"/>
      <c r="I878" s="121"/>
      <c r="J878" s="121"/>
      <c r="K878" s="121"/>
    </row>
    <row r="879" spans="2:11">
      <c r="B879" s="120"/>
      <c r="C879" s="120"/>
      <c r="D879" s="120"/>
      <c r="E879" s="121"/>
      <c r="F879" s="121"/>
      <c r="G879" s="121"/>
      <c r="H879" s="121"/>
      <c r="I879" s="121"/>
      <c r="J879" s="121"/>
      <c r="K879" s="121"/>
    </row>
    <row r="880" spans="2:11">
      <c r="B880" s="120"/>
      <c r="C880" s="120"/>
      <c r="D880" s="120"/>
      <c r="E880" s="121"/>
      <c r="F880" s="121"/>
      <c r="G880" s="121"/>
      <c r="H880" s="121"/>
      <c r="I880" s="121"/>
      <c r="J880" s="121"/>
      <c r="K880" s="121"/>
    </row>
    <row r="881" spans="2:11">
      <c r="B881" s="120"/>
      <c r="C881" s="120"/>
      <c r="D881" s="120"/>
      <c r="E881" s="121"/>
      <c r="F881" s="121"/>
      <c r="G881" s="121"/>
      <c r="H881" s="121"/>
      <c r="I881" s="121"/>
      <c r="J881" s="121"/>
      <c r="K881" s="121"/>
    </row>
    <row r="882" spans="2:11">
      <c r="B882" s="120"/>
      <c r="C882" s="120"/>
      <c r="D882" s="120"/>
      <c r="E882" s="121"/>
      <c r="F882" s="121"/>
      <c r="G882" s="121"/>
      <c r="H882" s="121"/>
      <c r="I882" s="121"/>
      <c r="J882" s="121"/>
      <c r="K882" s="121"/>
    </row>
    <row r="883" spans="2:11">
      <c r="B883" s="120"/>
      <c r="C883" s="120"/>
      <c r="D883" s="120"/>
      <c r="E883" s="121"/>
      <c r="F883" s="121"/>
      <c r="G883" s="121"/>
      <c r="H883" s="121"/>
      <c r="I883" s="121"/>
      <c r="J883" s="121"/>
      <c r="K883" s="121"/>
    </row>
    <row r="884" spans="2:11">
      <c r="B884" s="120"/>
      <c r="C884" s="120"/>
      <c r="D884" s="120"/>
      <c r="E884" s="121"/>
      <c r="F884" s="121"/>
      <c r="G884" s="121"/>
      <c r="H884" s="121"/>
      <c r="I884" s="121"/>
      <c r="J884" s="121"/>
      <c r="K884" s="121"/>
    </row>
    <row r="885" spans="2:11">
      <c r="B885" s="120"/>
      <c r="C885" s="120"/>
      <c r="D885" s="120"/>
      <c r="E885" s="121"/>
      <c r="F885" s="121"/>
      <c r="G885" s="121"/>
      <c r="H885" s="121"/>
      <c r="I885" s="121"/>
      <c r="J885" s="121"/>
      <c r="K885" s="121"/>
    </row>
    <row r="886" spans="2:11">
      <c r="B886" s="120"/>
      <c r="C886" s="120"/>
      <c r="D886" s="120"/>
      <c r="E886" s="121"/>
      <c r="F886" s="121"/>
      <c r="G886" s="121"/>
      <c r="H886" s="121"/>
      <c r="I886" s="121"/>
      <c r="J886" s="121"/>
      <c r="K886" s="121"/>
    </row>
    <row r="887" spans="2:11">
      <c r="B887" s="120"/>
      <c r="C887" s="120"/>
      <c r="D887" s="120"/>
      <c r="E887" s="121"/>
      <c r="F887" s="121"/>
      <c r="G887" s="121"/>
      <c r="H887" s="121"/>
      <c r="I887" s="121"/>
      <c r="J887" s="121"/>
      <c r="K887" s="121"/>
    </row>
    <row r="888" spans="2:11">
      <c r="B888" s="120"/>
      <c r="C888" s="120"/>
      <c r="D888" s="120"/>
      <c r="E888" s="121"/>
      <c r="F888" s="121"/>
      <c r="G888" s="121"/>
      <c r="H888" s="121"/>
      <c r="I888" s="121"/>
      <c r="J888" s="121"/>
      <c r="K888" s="121"/>
    </row>
    <row r="889" spans="2:11">
      <c r="B889" s="120"/>
      <c r="C889" s="120"/>
      <c r="D889" s="120"/>
      <c r="E889" s="121"/>
      <c r="F889" s="121"/>
      <c r="G889" s="121"/>
      <c r="H889" s="121"/>
      <c r="I889" s="121"/>
      <c r="J889" s="121"/>
      <c r="K889" s="121"/>
    </row>
    <row r="890" spans="2:11">
      <c r="B890" s="120"/>
      <c r="C890" s="120"/>
      <c r="D890" s="120"/>
      <c r="E890" s="121"/>
      <c r="F890" s="121"/>
      <c r="G890" s="121"/>
      <c r="H890" s="121"/>
      <c r="I890" s="121"/>
      <c r="J890" s="121"/>
      <c r="K890" s="121"/>
    </row>
    <row r="891" spans="2:11">
      <c r="B891" s="120"/>
      <c r="C891" s="120"/>
      <c r="D891" s="120"/>
      <c r="E891" s="121"/>
      <c r="F891" s="121"/>
      <c r="G891" s="121"/>
      <c r="H891" s="121"/>
      <c r="I891" s="121"/>
      <c r="J891" s="121"/>
      <c r="K891" s="121"/>
    </row>
    <row r="892" spans="2:11">
      <c r="B892" s="120"/>
      <c r="C892" s="120"/>
      <c r="D892" s="120"/>
      <c r="E892" s="121"/>
      <c r="F892" s="121"/>
      <c r="G892" s="121"/>
      <c r="H892" s="121"/>
      <c r="I892" s="121"/>
      <c r="J892" s="121"/>
      <c r="K892" s="121"/>
    </row>
    <row r="893" spans="2:11">
      <c r="B893" s="120"/>
      <c r="C893" s="120"/>
      <c r="D893" s="120"/>
      <c r="E893" s="121"/>
      <c r="F893" s="121"/>
      <c r="G893" s="121"/>
      <c r="H893" s="121"/>
      <c r="I893" s="121"/>
      <c r="J893" s="121"/>
      <c r="K893" s="121"/>
    </row>
    <row r="894" spans="2:11">
      <c r="B894" s="120"/>
      <c r="C894" s="120"/>
      <c r="D894" s="120"/>
      <c r="E894" s="121"/>
      <c r="F894" s="121"/>
      <c r="G894" s="121"/>
      <c r="H894" s="121"/>
      <c r="I894" s="121"/>
      <c r="J894" s="121"/>
      <c r="K894" s="121"/>
    </row>
    <row r="895" spans="2:11">
      <c r="B895" s="120"/>
      <c r="C895" s="120"/>
      <c r="D895" s="120"/>
      <c r="E895" s="121"/>
      <c r="F895" s="121"/>
      <c r="G895" s="121"/>
      <c r="H895" s="121"/>
      <c r="I895" s="121"/>
      <c r="J895" s="121"/>
      <c r="K895" s="121"/>
    </row>
    <row r="896" spans="2:11">
      <c r="B896" s="120"/>
      <c r="C896" s="120"/>
      <c r="D896" s="120"/>
      <c r="E896" s="121"/>
      <c r="F896" s="121"/>
      <c r="G896" s="121"/>
      <c r="H896" s="121"/>
      <c r="I896" s="121"/>
      <c r="J896" s="121"/>
      <c r="K896" s="121"/>
    </row>
    <row r="897" spans="2:11">
      <c r="B897" s="120"/>
      <c r="C897" s="120"/>
      <c r="D897" s="120"/>
      <c r="E897" s="121"/>
      <c r="F897" s="121"/>
      <c r="G897" s="121"/>
      <c r="H897" s="121"/>
      <c r="I897" s="121"/>
      <c r="J897" s="121"/>
      <c r="K897" s="121"/>
    </row>
    <row r="898" spans="2:11">
      <c r="B898" s="120"/>
      <c r="C898" s="120"/>
      <c r="D898" s="120"/>
      <c r="E898" s="121"/>
      <c r="F898" s="121"/>
      <c r="G898" s="121"/>
      <c r="H898" s="121"/>
      <c r="I898" s="121"/>
      <c r="J898" s="121"/>
      <c r="K898" s="121"/>
    </row>
    <row r="899" spans="2:11">
      <c r="B899" s="120"/>
      <c r="C899" s="120"/>
      <c r="D899" s="120"/>
      <c r="E899" s="121"/>
      <c r="F899" s="121"/>
      <c r="G899" s="121"/>
      <c r="H899" s="121"/>
      <c r="I899" s="121"/>
      <c r="J899" s="121"/>
      <c r="K899" s="121"/>
    </row>
    <row r="900" spans="2:11">
      <c r="B900" s="120"/>
      <c r="C900" s="120"/>
      <c r="D900" s="120"/>
      <c r="E900" s="121"/>
      <c r="F900" s="121"/>
      <c r="G900" s="121"/>
      <c r="H900" s="121"/>
      <c r="I900" s="121"/>
      <c r="J900" s="121"/>
      <c r="K900" s="121"/>
    </row>
    <row r="901" spans="2:11">
      <c r="B901" s="120"/>
      <c r="C901" s="120"/>
      <c r="D901" s="120"/>
      <c r="E901" s="121"/>
      <c r="F901" s="121"/>
      <c r="G901" s="121"/>
      <c r="H901" s="121"/>
      <c r="I901" s="121"/>
      <c r="J901" s="121"/>
      <c r="K901" s="121"/>
    </row>
    <row r="902" spans="2:11">
      <c r="B902" s="120"/>
      <c r="C902" s="120"/>
      <c r="D902" s="120"/>
      <c r="E902" s="121"/>
      <c r="F902" s="121"/>
      <c r="G902" s="121"/>
      <c r="H902" s="121"/>
      <c r="I902" s="121"/>
      <c r="J902" s="121"/>
      <c r="K902" s="121"/>
    </row>
    <row r="903" spans="2:11">
      <c r="B903" s="120"/>
      <c r="C903" s="120"/>
      <c r="D903" s="120"/>
      <c r="E903" s="121"/>
      <c r="F903" s="121"/>
      <c r="G903" s="121"/>
      <c r="H903" s="121"/>
      <c r="I903" s="121"/>
      <c r="J903" s="121"/>
      <c r="K903" s="121"/>
    </row>
    <row r="904" spans="2:11">
      <c r="B904" s="120"/>
      <c r="C904" s="120"/>
      <c r="D904" s="120"/>
      <c r="E904" s="121"/>
      <c r="F904" s="121"/>
      <c r="G904" s="121"/>
      <c r="H904" s="121"/>
      <c r="I904" s="121"/>
      <c r="J904" s="121"/>
      <c r="K904" s="121"/>
    </row>
    <row r="905" spans="2:11">
      <c r="B905" s="120"/>
      <c r="C905" s="120"/>
      <c r="D905" s="120"/>
      <c r="E905" s="121"/>
      <c r="F905" s="121"/>
      <c r="G905" s="121"/>
      <c r="H905" s="121"/>
      <c r="I905" s="121"/>
      <c r="J905" s="121"/>
      <c r="K905" s="121"/>
    </row>
    <row r="906" spans="2:11">
      <c r="B906" s="120"/>
      <c r="C906" s="120"/>
      <c r="D906" s="120"/>
      <c r="E906" s="121"/>
      <c r="F906" s="121"/>
      <c r="G906" s="121"/>
      <c r="H906" s="121"/>
      <c r="I906" s="121"/>
      <c r="J906" s="121"/>
      <c r="K906" s="121"/>
    </row>
    <row r="907" spans="2:11">
      <c r="B907" s="120"/>
      <c r="C907" s="120"/>
      <c r="D907" s="120"/>
      <c r="E907" s="121"/>
      <c r="F907" s="121"/>
      <c r="G907" s="121"/>
      <c r="H907" s="121"/>
      <c r="I907" s="121"/>
      <c r="J907" s="121"/>
      <c r="K907" s="121"/>
    </row>
    <row r="908" spans="2:11">
      <c r="B908" s="120"/>
      <c r="C908" s="120"/>
      <c r="D908" s="120"/>
      <c r="E908" s="121"/>
      <c r="F908" s="121"/>
      <c r="G908" s="121"/>
      <c r="H908" s="121"/>
      <c r="I908" s="121"/>
      <c r="J908" s="121"/>
      <c r="K908" s="121"/>
    </row>
    <row r="909" spans="2:11">
      <c r="B909" s="120"/>
      <c r="C909" s="120"/>
      <c r="D909" s="120"/>
      <c r="E909" s="121"/>
      <c r="F909" s="121"/>
      <c r="G909" s="121"/>
      <c r="H909" s="121"/>
      <c r="I909" s="121"/>
      <c r="J909" s="121"/>
      <c r="K909" s="121"/>
    </row>
    <row r="910" spans="2:11">
      <c r="B910" s="120"/>
      <c r="C910" s="120"/>
      <c r="D910" s="120"/>
      <c r="E910" s="121"/>
      <c r="F910" s="121"/>
      <c r="G910" s="121"/>
      <c r="H910" s="121"/>
      <c r="I910" s="121"/>
      <c r="J910" s="121"/>
      <c r="K910" s="121"/>
    </row>
    <row r="911" spans="2:11">
      <c r="B911" s="120"/>
      <c r="C911" s="120"/>
      <c r="D911" s="120"/>
      <c r="E911" s="121"/>
      <c r="F911" s="121"/>
      <c r="G911" s="121"/>
      <c r="H911" s="121"/>
      <c r="I911" s="121"/>
      <c r="J911" s="121"/>
      <c r="K911" s="121"/>
    </row>
    <row r="912" spans="2:11">
      <c r="B912" s="120"/>
      <c r="C912" s="120"/>
      <c r="D912" s="120"/>
      <c r="E912" s="121"/>
      <c r="F912" s="121"/>
      <c r="G912" s="121"/>
      <c r="H912" s="121"/>
      <c r="I912" s="121"/>
      <c r="J912" s="121"/>
      <c r="K912" s="121"/>
    </row>
    <row r="913" spans="2:11">
      <c r="B913" s="120"/>
      <c r="C913" s="120"/>
      <c r="D913" s="120"/>
      <c r="E913" s="121"/>
      <c r="F913" s="121"/>
      <c r="G913" s="121"/>
      <c r="H913" s="121"/>
      <c r="I913" s="121"/>
      <c r="J913" s="121"/>
      <c r="K913" s="121"/>
    </row>
    <row r="914" spans="2:11">
      <c r="B914" s="120"/>
      <c r="C914" s="120"/>
      <c r="D914" s="120"/>
      <c r="E914" s="121"/>
      <c r="F914" s="121"/>
      <c r="G914" s="121"/>
      <c r="H914" s="121"/>
      <c r="I914" s="121"/>
      <c r="J914" s="121"/>
      <c r="K914" s="121"/>
    </row>
    <row r="915" spans="2:11">
      <c r="B915" s="120"/>
      <c r="C915" s="120"/>
      <c r="D915" s="120"/>
      <c r="E915" s="121"/>
      <c r="F915" s="121"/>
      <c r="G915" s="121"/>
      <c r="H915" s="121"/>
      <c r="I915" s="121"/>
      <c r="J915" s="121"/>
      <c r="K915" s="121"/>
    </row>
    <row r="916" spans="2:11">
      <c r="B916" s="120"/>
      <c r="C916" s="120"/>
      <c r="D916" s="120"/>
      <c r="E916" s="121"/>
      <c r="F916" s="121"/>
      <c r="G916" s="121"/>
      <c r="H916" s="121"/>
      <c r="I916" s="121"/>
      <c r="J916" s="121"/>
      <c r="K916" s="121"/>
    </row>
    <row r="917" spans="2:11">
      <c r="B917" s="120"/>
      <c r="C917" s="120"/>
      <c r="D917" s="120"/>
      <c r="E917" s="121"/>
      <c r="F917" s="121"/>
      <c r="G917" s="121"/>
      <c r="H917" s="121"/>
      <c r="I917" s="121"/>
      <c r="J917" s="121"/>
      <c r="K917" s="121"/>
    </row>
    <row r="918" spans="2:11">
      <c r="B918" s="120"/>
      <c r="C918" s="120"/>
      <c r="D918" s="120"/>
      <c r="E918" s="121"/>
      <c r="F918" s="121"/>
      <c r="G918" s="121"/>
      <c r="H918" s="121"/>
      <c r="I918" s="121"/>
      <c r="J918" s="121"/>
      <c r="K918" s="121"/>
    </row>
    <row r="919" spans="2:11">
      <c r="B919" s="120"/>
      <c r="C919" s="120"/>
      <c r="D919" s="120"/>
      <c r="E919" s="121"/>
      <c r="F919" s="121"/>
      <c r="G919" s="121"/>
      <c r="H919" s="121"/>
      <c r="I919" s="121"/>
      <c r="J919" s="121"/>
      <c r="K919" s="121"/>
    </row>
    <row r="920" spans="2:11">
      <c r="B920" s="120"/>
      <c r="C920" s="120"/>
      <c r="D920" s="120"/>
      <c r="E920" s="121"/>
      <c r="F920" s="121"/>
      <c r="G920" s="121"/>
      <c r="H920" s="121"/>
      <c r="I920" s="121"/>
      <c r="J920" s="121"/>
      <c r="K920" s="121"/>
    </row>
    <row r="921" spans="2:11">
      <c r="B921" s="120"/>
      <c r="C921" s="120"/>
      <c r="D921" s="120"/>
      <c r="E921" s="121"/>
      <c r="F921" s="121"/>
      <c r="G921" s="121"/>
      <c r="H921" s="121"/>
      <c r="I921" s="121"/>
      <c r="J921" s="121"/>
      <c r="K921" s="121"/>
    </row>
    <row r="922" spans="2:11">
      <c r="B922" s="120"/>
      <c r="C922" s="120"/>
      <c r="D922" s="120"/>
      <c r="E922" s="121"/>
      <c r="F922" s="121"/>
      <c r="G922" s="121"/>
      <c r="H922" s="121"/>
      <c r="I922" s="121"/>
      <c r="J922" s="121"/>
      <c r="K922" s="121"/>
    </row>
    <row r="923" spans="2:11">
      <c r="B923" s="120"/>
      <c r="C923" s="120"/>
      <c r="D923" s="120"/>
      <c r="E923" s="121"/>
      <c r="F923" s="121"/>
      <c r="G923" s="121"/>
      <c r="H923" s="121"/>
      <c r="I923" s="121"/>
      <c r="J923" s="121"/>
      <c r="K923" s="121"/>
    </row>
    <row r="924" spans="2:11">
      <c r="B924" s="120"/>
      <c r="C924" s="120"/>
      <c r="D924" s="120"/>
      <c r="E924" s="121"/>
      <c r="F924" s="121"/>
      <c r="G924" s="121"/>
      <c r="H924" s="121"/>
      <c r="I924" s="121"/>
      <c r="J924" s="121"/>
      <c r="K924" s="121"/>
    </row>
    <row r="925" spans="2:11">
      <c r="B925" s="120"/>
      <c r="C925" s="120"/>
      <c r="D925" s="120"/>
      <c r="E925" s="121"/>
      <c r="F925" s="121"/>
      <c r="G925" s="121"/>
      <c r="H925" s="121"/>
      <c r="I925" s="121"/>
      <c r="J925" s="121"/>
      <c r="K925" s="121"/>
    </row>
    <row r="926" spans="2:11">
      <c r="B926" s="120"/>
      <c r="C926" s="120"/>
      <c r="D926" s="120"/>
      <c r="E926" s="121"/>
      <c r="F926" s="121"/>
      <c r="G926" s="121"/>
      <c r="H926" s="121"/>
      <c r="I926" s="121"/>
      <c r="J926" s="121"/>
      <c r="K926" s="121"/>
    </row>
    <row r="927" spans="2:11">
      <c r="B927" s="120"/>
      <c r="C927" s="120"/>
      <c r="D927" s="120"/>
      <c r="E927" s="121"/>
      <c r="F927" s="121"/>
      <c r="G927" s="121"/>
      <c r="H927" s="121"/>
      <c r="I927" s="121"/>
      <c r="J927" s="121"/>
      <c r="K927" s="121"/>
    </row>
    <row r="928" spans="2:11">
      <c r="B928" s="120"/>
      <c r="C928" s="120"/>
      <c r="D928" s="120"/>
      <c r="E928" s="121"/>
      <c r="F928" s="121"/>
      <c r="G928" s="121"/>
      <c r="H928" s="121"/>
      <c r="I928" s="121"/>
      <c r="J928" s="121"/>
      <c r="K928" s="121"/>
    </row>
    <row r="929" spans="2:11">
      <c r="B929" s="120"/>
      <c r="C929" s="120"/>
      <c r="D929" s="120"/>
      <c r="E929" s="121"/>
      <c r="F929" s="121"/>
      <c r="G929" s="121"/>
      <c r="H929" s="121"/>
      <c r="I929" s="121"/>
      <c r="J929" s="121"/>
      <c r="K929" s="121"/>
    </row>
    <row r="930" spans="2:11">
      <c r="B930" s="120"/>
      <c r="C930" s="120"/>
      <c r="D930" s="120"/>
      <c r="E930" s="121"/>
      <c r="F930" s="121"/>
      <c r="G930" s="121"/>
      <c r="H930" s="121"/>
      <c r="I930" s="121"/>
      <c r="J930" s="121"/>
      <c r="K930" s="121"/>
    </row>
    <row r="931" spans="2:11">
      <c r="B931" s="120"/>
      <c r="C931" s="120"/>
      <c r="D931" s="120"/>
      <c r="E931" s="121"/>
      <c r="F931" s="121"/>
      <c r="G931" s="121"/>
      <c r="H931" s="121"/>
      <c r="I931" s="121"/>
      <c r="J931" s="121"/>
      <c r="K931" s="121"/>
    </row>
    <row r="932" spans="2:11">
      <c r="B932" s="120"/>
      <c r="C932" s="120"/>
      <c r="D932" s="120"/>
      <c r="E932" s="121"/>
      <c r="F932" s="121"/>
      <c r="G932" s="121"/>
      <c r="H932" s="121"/>
      <c r="I932" s="121"/>
      <c r="J932" s="121"/>
      <c r="K932" s="121"/>
    </row>
    <row r="933" spans="2:11">
      <c r="B933" s="120"/>
      <c r="C933" s="120"/>
      <c r="D933" s="120"/>
      <c r="E933" s="121"/>
      <c r="F933" s="121"/>
      <c r="G933" s="121"/>
      <c r="H933" s="121"/>
      <c r="I933" s="121"/>
      <c r="J933" s="121"/>
      <c r="K933" s="121"/>
    </row>
    <row r="934" spans="2:11">
      <c r="B934" s="120"/>
      <c r="C934" s="120"/>
      <c r="D934" s="120"/>
      <c r="E934" s="121"/>
      <c r="F934" s="121"/>
      <c r="G934" s="121"/>
      <c r="H934" s="121"/>
      <c r="I934" s="121"/>
      <c r="J934" s="121"/>
      <c r="K934" s="121"/>
    </row>
    <row r="935" spans="2:11">
      <c r="B935" s="120"/>
      <c r="C935" s="120"/>
      <c r="D935" s="120"/>
      <c r="E935" s="121"/>
      <c r="F935" s="121"/>
      <c r="G935" s="121"/>
      <c r="H935" s="121"/>
      <c r="I935" s="121"/>
      <c r="J935" s="121"/>
      <c r="K935" s="121"/>
    </row>
    <row r="936" spans="2:11">
      <c r="B936" s="120"/>
      <c r="C936" s="120"/>
      <c r="D936" s="120"/>
      <c r="E936" s="121"/>
      <c r="F936" s="121"/>
      <c r="G936" s="121"/>
      <c r="H936" s="121"/>
      <c r="I936" s="121"/>
      <c r="J936" s="121"/>
      <c r="K936" s="121"/>
    </row>
    <row r="937" spans="2:11">
      <c r="B937" s="120"/>
      <c r="C937" s="120"/>
      <c r="D937" s="120"/>
      <c r="E937" s="121"/>
      <c r="F937" s="121"/>
      <c r="G937" s="121"/>
      <c r="H937" s="121"/>
      <c r="I937" s="121"/>
      <c r="J937" s="121"/>
      <c r="K937" s="121"/>
    </row>
    <row r="938" spans="2:11">
      <c r="B938" s="120"/>
      <c r="C938" s="120"/>
      <c r="D938" s="120"/>
      <c r="E938" s="121"/>
      <c r="F938" s="121"/>
      <c r="G938" s="121"/>
      <c r="H938" s="121"/>
      <c r="I938" s="121"/>
      <c r="J938" s="121"/>
      <c r="K938" s="121"/>
    </row>
    <row r="939" spans="2:11">
      <c r="B939" s="120"/>
      <c r="C939" s="120"/>
      <c r="D939" s="120"/>
      <c r="E939" s="121"/>
      <c r="F939" s="121"/>
      <c r="G939" s="121"/>
      <c r="H939" s="121"/>
      <c r="I939" s="121"/>
      <c r="J939" s="121"/>
      <c r="K939" s="121"/>
    </row>
    <row r="940" spans="2:11">
      <c r="B940" s="120"/>
      <c r="C940" s="120"/>
      <c r="D940" s="120"/>
      <c r="E940" s="121"/>
      <c r="F940" s="121"/>
      <c r="G940" s="121"/>
      <c r="H940" s="121"/>
      <c r="I940" s="121"/>
      <c r="J940" s="121"/>
      <c r="K940" s="121"/>
    </row>
    <row r="941" spans="2:11">
      <c r="B941" s="120"/>
      <c r="C941" s="120"/>
      <c r="D941" s="120"/>
      <c r="E941" s="121"/>
      <c r="F941" s="121"/>
      <c r="G941" s="121"/>
      <c r="H941" s="121"/>
      <c r="I941" s="121"/>
      <c r="J941" s="121"/>
      <c r="K941" s="121"/>
    </row>
    <row r="942" spans="2:11">
      <c r="B942" s="120"/>
      <c r="C942" s="120"/>
      <c r="D942" s="120"/>
      <c r="E942" s="121"/>
      <c r="F942" s="121"/>
      <c r="G942" s="121"/>
      <c r="H942" s="121"/>
      <c r="I942" s="121"/>
      <c r="J942" s="121"/>
      <c r="K942" s="121"/>
    </row>
    <row r="943" spans="2:11">
      <c r="B943" s="120"/>
      <c r="C943" s="120"/>
      <c r="D943" s="120"/>
      <c r="E943" s="121"/>
      <c r="F943" s="121"/>
      <c r="G943" s="121"/>
      <c r="H943" s="121"/>
      <c r="I943" s="121"/>
      <c r="J943" s="121"/>
      <c r="K943" s="121"/>
    </row>
    <row r="944" spans="2:11">
      <c r="B944" s="120"/>
      <c r="C944" s="120"/>
      <c r="D944" s="120"/>
      <c r="E944" s="121"/>
      <c r="F944" s="121"/>
      <c r="G944" s="121"/>
      <c r="H944" s="121"/>
      <c r="I944" s="121"/>
      <c r="J944" s="121"/>
      <c r="K944" s="121"/>
    </row>
    <row r="945" spans="2:11">
      <c r="B945" s="120"/>
      <c r="C945" s="120"/>
      <c r="D945" s="120"/>
      <c r="E945" s="121"/>
      <c r="F945" s="121"/>
      <c r="G945" s="121"/>
      <c r="H945" s="121"/>
      <c r="I945" s="121"/>
      <c r="J945" s="121"/>
      <c r="K945" s="121"/>
    </row>
    <row r="946" spans="2:11">
      <c r="B946" s="120"/>
      <c r="C946" s="120"/>
      <c r="D946" s="120"/>
      <c r="E946" s="121"/>
      <c r="F946" s="121"/>
      <c r="G946" s="121"/>
      <c r="H946" s="121"/>
      <c r="I946" s="121"/>
      <c r="J946" s="121"/>
      <c r="K946" s="121"/>
    </row>
    <row r="947" spans="2:11">
      <c r="B947" s="120"/>
      <c r="C947" s="120"/>
      <c r="D947" s="120"/>
      <c r="E947" s="121"/>
      <c r="F947" s="121"/>
      <c r="G947" s="121"/>
      <c r="H947" s="121"/>
      <c r="I947" s="121"/>
      <c r="J947" s="121"/>
      <c r="K947" s="121"/>
    </row>
    <row r="948" spans="2:11">
      <c r="B948" s="120"/>
      <c r="C948" s="120"/>
      <c r="D948" s="120"/>
      <c r="E948" s="121"/>
      <c r="F948" s="121"/>
      <c r="G948" s="121"/>
      <c r="H948" s="121"/>
      <c r="I948" s="121"/>
      <c r="J948" s="121"/>
      <c r="K948" s="121"/>
    </row>
    <row r="949" spans="2:11">
      <c r="B949" s="120"/>
      <c r="C949" s="120"/>
      <c r="D949" s="120"/>
      <c r="E949" s="121"/>
      <c r="F949" s="121"/>
      <c r="G949" s="121"/>
      <c r="H949" s="121"/>
      <c r="I949" s="121"/>
      <c r="J949" s="121"/>
      <c r="K949" s="121"/>
    </row>
    <row r="950" spans="2:11">
      <c r="B950" s="120"/>
      <c r="C950" s="120"/>
      <c r="D950" s="120"/>
      <c r="E950" s="121"/>
      <c r="F950" s="121"/>
      <c r="G950" s="121"/>
      <c r="H950" s="121"/>
      <c r="I950" s="121"/>
      <c r="J950" s="121"/>
      <c r="K950" s="121"/>
    </row>
    <row r="951" spans="2:11">
      <c r="B951" s="120"/>
      <c r="C951" s="120"/>
      <c r="D951" s="120"/>
      <c r="E951" s="121"/>
      <c r="F951" s="121"/>
      <c r="G951" s="121"/>
      <c r="H951" s="121"/>
      <c r="I951" s="121"/>
      <c r="J951" s="121"/>
      <c r="K951" s="121"/>
    </row>
    <row r="952" spans="2:11">
      <c r="B952" s="120"/>
      <c r="C952" s="120"/>
      <c r="D952" s="120"/>
      <c r="E952" s="121"/>
      <c r="F952" s="121"/>
      <c r="G952" s="121"/>
      <c r="H952" s="121"/>
      <c r="I952" s="121"/>
      <c r="J952" s="121"/>
      <c r="K952" s="121"/>
    </row>
    <row r="953" spans="2:11">
      <c r="B953" s="120"/>
      <c r="C953" s="120"/>
      <c r="D953" s="120"/>
      <c r="E953" s="121"/>
      <c r="F953" s="121"/>
      <c r="G953" s="121"/>
      <c r="H953" s="121"/>
      <c r="I953" s="121"/>
      <c r="J953" s="121"/>
      <c r="K953" s="121"/>
    </row>
    <row r="954" spans="2:11">
      <c r="B954" s="120"/>
      <c r="C954" s="120"/>
      <c r="D954" s="120"/>
      <c r="E954" s="121"/>
      <c r="F954" s="121"/>
      <c r="G954" s="121"/>
      <c r="H954" s="121"/>
      <c r="I954" s="121"/>
      <c r="J954" s="121"/>
      <c r="K954" s="121"/>
    </row>
    <row r="955" spans="2:11">
      <c r="B955" s="120"/>
      <c r="C955" s="120"/>
      <c r="D955" s="120"/>
      <c r="E955" s="121"/>
      <c r="F955" s="121"/>
      <c r="G955" s="121"/>
      <c r="H955" s="121"/>
      <c r="I955" s="121"/>
      <c r="J955" s="121"/>
      <c r="K955" s="121"/>
    </row>
    <row r="956" spans="2:11">
      <c r="B956" s="120"/>
      <c r="C956" s="120"/>
      <c r="D956" s="120"/>
      <c r="E956" s="121"/>
      <c r="F956" s="121"/>
      <c r="G956" s="121"/>
      <c r="H956" s="121"/>
      <c r="I956" s="121"/>
      <c r="J956" s="121"/>
      <c r="K956" s="121"/>
    </row>
    <row r="957" spans="2:11">
      <c r="B957" s="120"/>
      <c r="C957" s="120"/>
      <c r="D957" s="120"/>
      <c r="E957" s="121"/>
      <c r="F957" s="121"/>
      <c r="G957" s="121"/>
      <c r="H957" s="121"/>
      <c r="I957" s="121"/>
      <c r="J957" s="121"/>
      <c r="K957" s="121"/>
    </row>
    <row r="958" spans="2:11">
      <c r="B958" s="120"/>
      <c r="C958" s="120"/>
      <c r="D958" s="120"/>
      <c r="E958" s="121"/>
      <c r="F958" s="121"/>
      <c r="G958" s="121"/>
      <c r="H958" s="121"/>
      <c r="I958" s="121"/>
      <c r="J958" s="121"/>
      <c r="K958" s="121"/>
    </row>
    <row r="959" spans="2:11">
      <c r="B959" s="120"/>
      <c r="C959" s="120"/>
      <c r="D959" s="120"/>
      <c r="E959" s="121"/>
      <c r="F959" s="121"/>
      <c r="G959" s="121"/>
      <c r="H959" s="121"/>
      <c r="I959" s="121"/>
      <c r="J959" s="121"/>
      <c r="K959" s="121"/>
    </row>
    <row r="960" spans="2:11">
      <c r="B960" s="120"/>
      <c r="C960" s="120"/>
      <c r="D960" s="120"/>
      <c r="E960" s="121"/>
      <c r="F960" s="121"/>
      <c r="G960" s="121"/>
      <c r="H960" s="121"/>
      <c r="I960" s="121"/>
      <c r="J960" s="121"/>
      <c r="K960" s="121"/>
    </row>
    <row r="961" spans="2:11">
      <c r="B961" s="120"/>
      <c r="C961" s="120"/>
      <c r="D961" s="120"/>
      <c r="E961" s="121"/>
      <c r="F961" s="121"/>
      <c r="G961" s="121"/>
      <c r="H961" s="121"/>
      <c r="I961" s="121"/>
      <c r="J961" s="121"/>
      <c r="K961" s="121"/>
    </row>
    <row r="962" spans="2:11">
      <c r="B962" s="120"/>
      <c r="C962" s="120"/>
      <c r="D962" s="120"/>
      <c r="E962" s="121"/>
      <c r="F962" s="121"/>
      <c r="G962" s="121"/>
      <c r="H962" s="121"/>
      <c r="I962" s="121"/>
      <c r="J962" s="121"/>
      <c r="K962" s="121"/>
    </row>
    <row r="963" spans="2:11">
      <c r="B963" s="120"/>
      <c r="C963" s="120"/>
      <c r="D963" s="120"/>
      <c r="E963" s="121"/>
      <c r="F963" s="121"/>
      <c r="G963" s="121"/>
      <c r="H963" s="121"/>
      <c r="I963" s="121"/>
      <c r="J963" s="121"/>
      <c r="K963" s="121"/>
    </row>
    <row r="964" spans="2:11">
      <c r="B964" s="120"/>
      <c r="C964" s="120"/>
      <c r="D964" s="120"/>
      <c r="E964" s="121"/>
      <c r="F964" s="121"/>
      <c r="G964" s="121"/>
      <c r="H964" s="121"/>
      <c r="I964" s="121"/>
      <c r="J964" s="121"/>
      <c r="K964" s="121"/>
    </row>
    <row r="965" spans="2:11">
      <c r="B965" s="120"/>
      <c r="C965" s="120"/>
      <c r="D965" s="120"/>
      <c r="E965" s="121"/>
      <c r="F965" s="121"/>
      <c r="G965" s="121"/>
      <c r="H965" s="121"/>
      <c r="I965" s="121"/>
      <c r="J965" s="121"/>
      <c r="K965" s="121"/>
    </row>
    <row r="966" spans="2:11">
      <c r="B966" s="120"/>
      <c r="C966" s="120"/>
      <c r="D966" s="120"/>
      <c r="E966" s="121"/>
      <c r="F966" s="121"/>
      <c r="G966" s="121"/>
      <c r="H966" s="121"/>
      <c r="I966" s="121"/>
      <c r="J966" s="121"/>
      <c r="K966" s="121"/>
    </row>
    <row r="967" spans="2:11">
      <c r="B967" s="120"/>
      <c r="C967" s="120"/>
      <c r="D967" s="120"/>
      <c r="E967" s="121"/>
      <c r="F967" s="121"/>
      <c r="G967" s="121"/>
      <c r="H967" s="121"/>
      <c r="I967" s="121"/>
      <c r="J967" s="121"/>
      <c r="K967" s="121"/>
    </row>
    <row r="968" spans="2:11">
      <c r="B968" s="120"/>
      <c r="C968" s="120"/>
      <c r="D968" s="120"/>
      <c r="E968" s="121"/>
      <c r="F968" s="121"/>
      <c r="G968" s="121"/>
      <c r="H968" s="121"/>
      <c r="I968" s="121"/>
      <c r="J968" s="121"/>
      <c r="K968" s="121"/>
    </row>
    <row r="969" spans="2:11">
      <c r="B969" s="120"/>
      <c r="C969" s="120"/>
      <c r="D969" s="120"/>
      <c r="E969" s="121"/>
      <c r="F969" s="121"/>
      <c r="G969" s="121"/>
      <c r="H969" s="121"/>
      <c r="I969" s="121"/>
      <c r="J969" s="121"/>
      <c r="K969" s="121"/>
    </row>
    <row r="970" spans="2:11">
      <c r="B970" s="120"/>
      <c r="C970" s="120"/>
      <c r="D970" s="120"/>
      <c r="E970" s="121"/>
      <c r="F970" s="121"/>
      <c r="G970" s="121"/>
      <c r="H970" s="121"/>
      <c r="I970" s="121"/>
      <c r="J970" s="121"/>
      <c r="K970" s="121"/>
    </row>
    <row r="971" spans="2:11">
      <c r="B971" s="120"/>
      <c r="C971" s="120"/>
      <c r="D971" s="120"/>
      <c r="E971" s="121"/>
      <c r="F971" s="121"/>
      <c r="G971" s="121"/>
      <c r="H971" s="121"/>
      <c r="I971" s="121"/>
      <c r="J971" s="121"/>
      <c r="K971" s="121"/>
    </row>
    <row r="972" spans="2:11">
      <c r="B972" s="120"/>
      <c r="C972" s="120"/>
      <c r="D972" s="120"/>
      <c r="E972" s="121"/>
      <c r="F972" s="121"/>
      <c r="G972" s="121"/>
      <c r="H972" s="121"/>
      <c r="I972" s="121"/>
      <c r="J972" s="121"/>
      <c r="K972" s="121"/>
    </row>
    <row r="973" spans="2:11">
      <c r="B973" s="120"/>
      <c r="C973" s="120"/>
      <c r="D973" s="120"/>
      <c r="E973" s="121"/>
      <c r="F973" s="121"/>
      <c r="G973" s="121"/>
      <c r="H973" s="121"/>
      <c r="I973" s="121"/>
      <c r="J973" s="121"/>
      <c r="K973" s="121"/>
    </row>
    <row r="974" spans="2:11">
      <c r="B974" s="120"/>
      <c r="C974" s="120"/>
      <c r="D974" s="120"/>
      <c r="E974" s="121"/>
      <c r="F974" s="121"/>
      <c r="G974" s="121"/>
      <c r="H974" s="121"/>
      <c r="I974" s="121"/>
      <c r="J974" s="121"/>
      <c r="K974" s="121"/>
    </row>
    <row r="975" spans="2:11">
      <c r="B975" s="120"/>
      <c r="C975" s="120"/>
      <c r="D975" s="120"/>
      <c r="E975" s="121"/>
      <c r="F975" s="121"/>
      <c r="G975" s="121"/>
      <c r="H975" s="121"/>
      <c r="I975" s="121"/>
      <c r="J975" s="121"/>
      <c r="K975" s="121"/>
    </row>
    <row r="976" spans="2:11">
      <c r="B976" s="120"/>
      <c r="C976" s="120"/>
      <c r="D976" s="120"/>
      <c r="E976" s="121"/>
      <c r="F976" s="121"/>
      <c r="G976" s="121"/>
      <c r="H976" s="121"/>
      <c r="I976" s="121"/>
      <c r="J976" s="121"/>
      <c r="K976" s="121"/>
    </row>
    <row r="977" spans="2:11">
      <c r="B977" s="120"/>
      <c r="C977" s="120"/>
      <c r="D977" s="120"/>
      <c r="E977" s="121"/>
      <c r="F977" s="121"/>
      <c r="G977" s="121"/>
      <c r="H977" s="121"/>
      <c r="I977" s="121"/>
      <c r="J977" s="121"/>
      <c r="K977" s="121"/>
    </row>
    <row r="978" spans="2:11">
      <c r="B978" s="120"/>
      <c r="C978" s="120"/>
      <c r="D978" s="120"/>
      <c r="E978" s="121"/>
      <c r="F978" s="121"/>
      <c r="G978" s="121"/>
      <c r="H978" s="121"/>
      <c r="I978" s="121"/>
      <c r="J978" s="121"/>
      <c r="K978" s="121"/>
    </row>
    <row r="979" spans="2:11">
      <c r="B979" s="120"/>
      <c r="C979" s="120"/>
      <c r="D979" s="120"/>
      <c r="E979" s="121"/>
      <c r="F979" s="121"/>
      <c r="G979" s="121"/>
      <c r="H979" s="121"/>
      <c r="I979" s="121"/>
      <c r="J979" s="121"/>
      <c r="K979" s="121"/>
    </row>
    <row r="980" spans="2:11">
      <c r="B980" s="120"/>
      <c r="C980" s="120"/>
      <c r="D980" s="120"/>
      <c r="E980" s="121"/>
      <c r="F980" s="121"/>
      <c r="G980" s="121"/>
      <c r="H980" s="121"/>
      <c r="I980" s="121"/>
      <c r="J980" s="121"/>
      <c r="K980" s="121"/>
    </row>
    <row r="981" spans="2:11">
      <c r="B981" s="120"/>
      <c r="C981" s="120"/>
      <c r="D981" s="120"/>
      <c r="E981" s="121"/>
      <c r="F981" s="121"/>
      <c r="G981" s="121"/>
      <c r="H981" s="121"/>
      <c r="I981" s="121"/>
      <c r="J981" s="121"/>
      <c r="K981" s="121"/>
    </row>
    <row r="982" spans="2:11">
      <c r="B982" s="120"/>
      <c r="C982" s="120"/>
      <c r="D982" s="120"/>
      <c r="E982" s="121"/>
      <c r="F982" s="121"/>
      <c r="G982" s="121"/>
      <c r="H982" s="121"/>
      <c r="I982" s="121"/>
      <c r="J982" s="121"/>
      <c r="K982" s="121"/>
    </row>
    <row r="983" spans="2:11">
      <c r="B983" s="120"/>
      <c r="C983" s="120"/>
      <c r="D983" s="120"/>
      <c r="E983" s="121"/>
      <c r="F983" s="121"/>
      <c r="G983" s="121"/>
      <c r="H983" s="121"/>
      <c r="I983" s="121"/>
      <c r="J983" s="121"/>
      <c r="K983" s="121"/>
    </row>
    <row r="984" spans="2:11">
      <c r="B984" s="120"/>
      <c r="C984" s="120"/>
      <c r="D984" s="120"/>
      <c r="E984" s="121"/>
      <c r="F984" s="121"/>
      <c r="G984" s="121"/>
      <c r="H984" s="121"/>
      <c r="I984" s="121"/>
      <c r="J984" s="121"/>
      <c r="K984" s="121"/>
    </row>
    <row r="985" spans="2:11">
      <c r="B985" s="120"/>
      <c r="C985" s="120"/>
      <c r="D985" s="120"/>
      <c r="E985" s="121"/>
      <c r="F985" s="121"/>
      <c r="G985" s="121"/>
      <c r="H985" s="121"/>
      <c r="I985" s="121"/>
      <c r="J985" s="121"/>
      <c r="K985" s="121"/>
    </row>
    <row r="986" spans="2:11">
      <c r="B986" s="120"/>
      <c r="C986" s="120"/>
      <c r="D986" s="120"/>
      <c r="E986" s="121"/>
      <c r="F986" s="121"/>
      <c r="G986" s="121"/>
      <c r="H986" s="121"/>
      <c r="I986" s="121"/>
      <c r="J986" s="121"/>
      <c r="K986" s="121"/>
    </row>
    <row r="987" spans="2:11">
      <c r="B987" s="120"/>
      <c r="C987" s="120"/>
      <c r="D987" s="120"/>
      <c r="E987" s="121"/>
      <c r="F987" s="121"/>
      <c r="G987" s="121"/>
      <c r="H987" s="121"/>
      <c r="I987" s="121"/>
      <c r="J987" s="121"/>
      <c r="K987" s="121"/>
    </row>
    <row r="988" spans="2:11">
      <c r="B988" s="120"/>
      <c r="C988" s="120"/>
      <c r="D988" s="120"/>
      <c r="E988" s="121"/>
      <c r="F988" s="121"/>
      <c r="G988" s="121"/>
      <c r="H988" s="121"/>
      <c r="I988" s="121"/>
      <c r="J988" s="121"/>
      <c r="K988" s="121"/>
    </row>
    <row r="989" spans="2:11">
      <c r="B989" s="120"/>
      <c r="C989" s="120"/>
      <c r="D989" s="120"/>
      <c r="E989" s="121"/>
      <c r="F989" s="121"/>
      <c r="G989" s="121"/>
      <c r="H989" s="121"/>
      <c r="I989" s="121"/>
      <c r="J989" s="121"/>
      <c r="K989" s="121"/>
    </row>
    <row r="990" spans="2:11">
      <c r="B990" s="120"/>
      <c r="C990" s="120"/>
      <c r="D990" s="120"/>
      <c r="E990" s="121"/>
      <c r="F990" s="121"/>
      <c r="G990" s="121"/>
      <c r="H990" s="121"/>
      <c r="I990" s="121"/>
      <c r="J990" s="121"/>
      <c r="K990" s="121"/>
    </row>
    <row r="991" spans="2:11">
      <c r="B991" s="120"/>
      <c r="C991" s="120"/>
      <c r="D991" s="120"/>
      <c r="E991" s="121"/>
      <c r="F991" s="121"/>
      <c r="G991" s="121"/>
      <c r="H991" s="121"/>
      <c r="I991" s="121"/>
      <c r="J991" s="121"/>
      <c r="K991" s="121"/>
    </row>
    <row r="992" spans="2:11">
      <c r="B992" s="120"/>
      <c r="C992" s="120"/>
      <c r="D992" s="120"/>
      <c r="E992" s="121"/>
      <c r="F992" s="121"/>
      <c r="G992" s="121"/>
      <c r="H992" s="121"/>
      <c r="I992" s="121"/>
      <c r="J992" s="121"/>
      <c r="K992" s="121"/>
    </row>
    <row r="993" spans="2:11">
      <c r="B993" s="120"/>
      <c r="C993" s="120"/>
      <c r="D993" s="120"/>
      <c r="E993" s="121"/>
      <c r="F993" s="121"/>
      <c r="G993" s="121"/>
      <c r="H993" s="121"/>
      <c r="I993" s="121"/>
      <c r="J993" s="121"/>
      <c r="K993" s="121"/>
    </row>
    <row r="994" spans="2:11">
      <c r="B994" s="120"/>
      <c r="C994" s="120"/>
      <c r="D994" s="120"/>
      <c r="E994" s="121"/>
      <c r="F994" s="121"/>
      <c r="G994" s="121"/>
      <c r="H994" s="121"/>
      <c r="I994" s="121"/>
      <c r="J994" s="121"/>
      <c r="K994" s="121"/>
    </row>
    <row r="995" spans="2:11">
      <c r="B995" s="120"/>
      <c r="C995" s="120"/>
      <c r="D995" s="120"/>
      <c r="E995" s="121"/>
      <c r="F995" s="121"/>
      <c r="G995" s="121"/>
      <c r="H995" s="121"/>
      <c r="I995" s="121"/>
      <c r="J995" s="121"/>
      <c r="K995" s="121"/>
    </row>
    <row r="996" spans="2:11">
      <c r="B996" s="120"/>
      <c r="C996" s="120"/>
      <c r="D996" s="120"/>
      <c r="E996" s="121"/>
      <c r="F996" s="121"/>
      <c r="G996" s="121"/>
      <c r="H996" s="121"/>
      <c r="I996" s="121"/>
      <c r="J996" s="121"/>
      <c r="K996" s="121"/>
    </row>
    <row r="997" spans="2:11">
      <c r="B997" s="120"/>
      <c r="C997" s="120"/>
      <c r="D997" s="120"/>
      <c r="E997" s="121"/>
      <c r="F997" s="121"/>
      <c r="G997" s="121"/>
      <c r="H997" s="121"/>
      <c r="I997" s="121"/>
      <c r="J997" s="121"/>
      <c r="K997" s="121"/>
    </row>
    <row r="998" spans="2:11">
      <c r="B998" s="120"/>
      <c r="C998" s="120"/>
      <c r="D998" s="120"/>
      <c r="E998" s="121"/>
      <c r="F998" s="121"/>
      <c r="G998" s="121"/>
      <c r="H998" s="121"/>
      <c r="I998" s="121"/>
      <c r="J998" s="121"/>
      <c r="K998" s="121"/>
    </row>
    <row r="999" spans="2:11">
      <c r="B999" s="120"/>
      <c r="C999" s="120"/>
      <c r="D999" s="120"/>
      <c r="E999" s="121"/>
      <c r="F999" s="121"/>
      <c r="G999" s="121"/>
      <c r="H999" s="121"/>
      <c r="I999" s="121"/>
      <c r="J999" s="121"/>
      <c r="K999" s="121"/>
    </row>
    <row r="1000" spans="2:11">
      <c r="B1000" s="120"/>
      <c r="C1000" s="120"/>
      <c r="D1000" s="120"/>
      <c r="E1000" s="121"/>
      <c r="F1000" s="121"/>
      <c r="G1000" s="121"/>
      <c r="H1000" s="121"/>
      <c r="I1000" s="121"/>
      <c r="J1000" s="121"/>
      <c r="K1000" s="121"/>
    </row>
    <row r="1001" spans="2:11">
      <c r="B1001" s="120"/>
      <c r="C1001" s="120"/>
      <c r="D1001" s="120"/>
      <c r="E1001" s="121"/>
      <c r="F1001" s="121"/>
      <c r="G1001" s="121"/>
      <c r="H1001" s="121"/>
      <c r="I1001" s="121"/>
      <c r="J1001" s="121"/>
      <c r="K1001" s="121"/>
    </row>
    <row r="1002" spans="2:11">
      <c r="B1002" s="120"/>
      <c r="C1002" s="120"/>
      <c r="D1002" s="120"/>
      <c r="E1002" s="121"/>
      <c r="F1002" s="121"/>
      <c r="G1002" s="121"/>
      <c r="H1002" s="121"/>
      <c r="I1002" s="121"/>
      <c r="J1002" s="121"/>
      <c r="K1002" s="121"/>
    </row>
    <row r="1003" spans="2:11">
      <c r="B1003" s="120"/>
      <c r="C1003" s="120"/>
      <c r="D1003" s="120"/>
      <c r="E1003" s="121"/>
      <c r="F1003" s="121"/>
      <c r="G1003" s="121"/>
      <c r="H1003" s="121"/>
      <c r="I1003" s="121"/>
      <c r="J1003" s="121"/>
      <c r="K1003" s="121"/>
    </row>
    <row r="1004" spans="2:11">
      <c r="B1004" s="120"/>
      <c r="C1004" s="120"/>
      <c r="D1004" s="120"/>
      <c r="E1004" s="121"/>
      <c r="F1004" s="121"/>
      <c r="G1004" s="121"/>
      <c r="H1004" s="121"/>
      <c r="I1004" s="121"/>
      <c r="J1004" s="121"/>
      <c r="K1004" s="121"/>
    </row>
    <row r="1005" spans="2:11">
      <c r="B1005" s="120"/>
      <c r="C1005" s="120"/>
      <c r="D1005" s="120"/>
      <c r="E1005" s="121"/>
      <c r="F1005" s="121"/>
      <c r="G1005" s="121"/>
      <c r="H1005" s="121"/>
      <c r="I1005" s="121"/>
      <c r="J1005" s="121"/>
      <c r="K1005" s="121"/>
    </row>
    <row r="1006" spans="2:11">
      <c r="B1006" s="120"/>
      <c r="C1006" s="120"/>
      <c r="D1006" s="120"/>
      <c r="E1006" s="121"/>
      <c r="F1006" s="121"/>
      <c r="G1006" s="121"/>
      <c r="H1006" s="121"/>
      <c r="I1006" s="121"/>
      <c r="J1006" s="121"/>
      <c r="K1006" s="121"/>
    </row>
    <row r="1007" spans="2:11">
      <c r="B1007" s="120"/>
      <c r="C1007" s="120"/>
      <c r="D1007" s="120"/>
      <c r="E1007" s="121"/>
      <c r="F1007" s="121"/>
      <c r="G1007" s="121"/>
      <c r="H1007" s="121"/>
      <c r="I1007" s="121"/>
      <c r="J1007" s="121"/>
      <c r="K1007" s="121"/>
    </row>
    <row r="1008" spans="2:11">
      <c r="B1008" s="120"/>
      <c r="C1008" s="120"/>
      <c r="D1008" s="120"/>
      <c r="E1008" s="121"/>
      <c r="F1008" s="121"/>
      <c r="G1008" s="121"/>
      <c r="H1008" s="121"/>
      <c r="I1008" s="121"/>
      <c r="J1008" s="121"/>
      <c r="K1008" s="121"/>
    </row>
    <row r="1009" spans="2:11">
      <c r="B1009" s="120"/>
      <c r="C1009" s="120"/>
      <c r="D1009" s="120"/>
      <c r="E1009" s="121"/>
      <c r="F1009" s="121"/>
      <c r="G1009" s="121"/>
      <c r="H1009" s="121"/>
      <c r="I1009" s="121"/>
      <c r="J1009" s="121"/>
      <c r="K1009" s="121"/>
    </row>
    <row r="1010" spans="2:11">
      <c r="B1010" s="120"/>
      <c r="C1010" s="120"/>
      <c r="D1010" s="120"/>
      <c r="E1010" s="121"/>
      <c r="F1010" s="121"/>
      <c r="G1010" s="121"/>
      <c r="H1010" s="121"/>
      <c r="I1010" s="121"/>
      <c r="J1010" s="121"/>
      <c r="K1010" s="121"/>
    </row>
    <row r="1011" spans="2:11">
      <c r="B1011" s="120"/>
      <c r="C1011" s="120"/>
      <c r="D1011" s="120"/>
      <c r="E1011" s="121"/>
      <c r="F1011" s="121"/>
      <c r="G1011" s="121"/>
      <c r="H1011" s="121"/>
      <c r="I1011" s="121"/>
      <c r="J1011" s="121"/>
      <c r="K1011" s="121"/>
    </row>
    <row r="1012" spans="2:11">
      <c r="B1012" s="120"/>
      <c r="C1012" s="120"/>
      <c r="D1012" s="120"/>
      <c r="E1012" s="121"/>
      <c r="F1012" s="121"/>
      <c r="G1012" s="121"/>
      <c r="H1012" s="121"/>
      <c r="I1012" s="121"/>
      <c r="J1012" s="121"/>
      <c r="K1012" s="121"/>
    </row>
    <row r="1013" spans="2:11">
      <c r="B1013" s="120"/>
      <c r="C1013" s="120"/>
      <c r="D1013" s="120"/>
      <c r="E1013" s="121"/>
      <c r="F1013" s="121"/>
      <c r="G1013" s="121"/>
      <c r="H1013" s="121"/>
      <c r="I1013" s="121"/>
      <c r="J1013" s="121"/>
      <c r="K1013" s="121"/>
    </row>
    <row r="1014" spans="2:11">
      <c r="B1014" s="120"/>
      <c r="C1014" s="120"/>
      <c r="D1014" s="120"/>
      <c r="E1014" s="121"/>
      <c r="F1014" s="121"/>
      <c r="G1014" s="121"/>
      <c r="H1014" s="121"/>
      <c r="I1014" s="121"/>
      <c r="J1014" s="121"/>
      <c r="K1014" s="121"/>
    </row>
    <row r="1015" spans="2:11">
      <c r="B1015" s="120"/>
      <c r="C1015" s="120"/>
      <c r="D1015" s="120"/>
      <c r="E1015" s="121"/>
      <c r="F1015" s="121"/>
      <c r="G1015" s="121"/>
      <c r="H1015" s="121"/>
      <c r="I1015" s="121"/>
      <c r="J1015" s="121"/>
      <c r="K1015" s="121"/>
    </row>
    <row r="1016" spans="2:11">
      <c r="B1016" s="120"/>
      <c r="C1016" s="120"/>
      <c r="D1016" s="120"/>
      <c r="E1016" s="121"/>
      <c r="F1016" s="121"/>
      <c r="G1016" s="121"/>
      <c r="H1016" s="121"/>
      <c r="I1016" s="121"/>
      <c r="J1016" s="121"/>
      <c r="K1016" s="121"/>
    </row>
    <row r="1017" spans="2:11">
      <c r="B1017" s="120"/>
      <c r="C1017" s="120"/>
      <c r="D1017" s="120"/>
      <c r="E1017" s="121"/>
      <c r="F1017" s="121"/>
      <c r="G1017" s="121"/>
      <c r="H1017" s="121"/>
      <c r="I1017" s="121"/>
      <c r="J1017" s="121"/>
      <c r="K1017" s="121"/>
    </row>
    <row r="1018" spans="2:11">
      <c r="B1018" s="120"/>
      <c r="C1018" s="120"/>
      <c r="D1018" s="120"/>
      <c r="E1018" s="121"/>
      <c r="F1018" s="121"/>
      <c r="G1018" s="121"/>
      <c r="H1018" s="121"/>
      <c r="I1018" s="121"/>
      <c r="J1018" s="121"/>
      <c r="K1018" s="121"/>
    </row>
    <row r="1019" spans="2:11">
      <c r="B1019" s="120"/>
      <c r="C1019" s="120"/>
      <c r="D1019" s="120"/>
      <c r="E1019" s="121"/>
      <c r="F1019" s="121"/>
      <c r="G1019" s="121"/>
      <c r="H1019" s="121"/>
      <c r="I1019" s="121"/>
      <c r="J1019" s="121"/>
      <c r="K1019" s="121"/>
    </row>
    <row r="1020" spans="2:11">
      <c r="B1020" s="120"/>
      <c r="C1020" s="120"/>
      <c r="D1020" s="120"/>
      <c r="E1020" s="121"/>
      <c r="F1020" s="121"/>
      <c r="G1020" s="121"/>
      <c r="H1020" s="121"/>
      <c r="I1020" s="121"/>
      <c r="J1020" s="121"/>
      <c r="K1020" s="121"/>
    </row>
    <row r="1021" spans="2:11">
      <c r="B1021" s="120"/>
      <c r="C1021" s="120"/>
      <c r="D1021" s="120"/>
      <c r="E1021" s="121"/>
      <c r="F1021" s="121"/>
      <c r="G1021" s="121"/>
      <c r="H1021" s="121"/>
      <c r="I1021" s="121"/>
      <c r="J1021" s="121"/>
      <c r="K1021" s="121"/>
    </row>
    <row r="1022" spans="2:11">
      <c r="B1022" s="120"/>
      <c r="C1022" s="120"/>
      <c r="D1022" s="120"/>
      <c r="E1022" s="121"/>
      <c r="F1022" s="121"/>
      <c r="G1022" s="121"/>
      <c r="H1022" s="121"/>
      <c r="I1022" s="121"/>
      <c r="J1022" s="121"/>
      <c r="K1022" s="121"/>
    </row>
    <row r="1023" spans="2:11">
      <c r="B1023" s="120"/>
      <c r="C1023" s="120"/>
      <c r="D1023" s="120"/>
      <c r="E1023" s="121"/>
      <c r="F1023" s="121"/>
      <c r="G1023" s="121"/>
      <c r="H1023" s="121"/>
      <c r="I1023" s="121"/>
      <c r="J1023" s="121"/>
      <c r="K1023" s="121"/>
    </row>
    <row r="1024" spans="2:11">
      <c r="B1024" s="120"/>
      <c r="C1024" s="120"/>
      <c r="D1024" s="120"/>
      <c r="E1024" s="121"/>
      <c r="F1024" s="121"/>
      <c r="G1024" s="121"/>
      <c r="H1024" s="121"/>
      <c r="I1024" s="121"/>
      <c r="J1024" s="121"/>
      <c r="K1024" s="121"/>
    </row>
    <row r="1025" spans="2:11">
      <c r="B1025" s="120"/>
      <c r="C1025" s="120"/>
      <c r="D1025" s="120"/>
      <c r="E1025" s="121"/>
      <c r="F1025" s="121"/>
      <c r="G1025" s="121"/>
      <c r="H1025" s="121"/>
      <c r="I1025" s="121"/>
      <c r="J1025" s="121"/>
      <c r="K1025" s="121"/>
    </row>
    <row r="1026" spans="2:11">
      <c r="B1026" s="120"/>
      <c r="C1026" s="120"/>
      <c r="D1026" s="120"/>
      <c r="E1026" s="121"/>
      <c r="F1026" s="121"/>
      <c r="G1026" s="121"/>
      <c r="H1026" s="121"/>
      <c r="I1026" s="121"/>
      <c r="J1026" s="121"/>
      <c r="K1026" s="121"/>
    </row>
    <row r="1027" spans="2:11">
      <c r="B1027" s="120"/>
      <c r="C1027" s="120"/>
      <c r="D1027" s="120"/>
      <c r="E1027" s="121"/>
      <c r="F1027" s="121"/>
      <c r="G1027" s="121"/>
      <c r="H1027" s="121"/>
      <c r="I1027" s="121"/>
      <c r="J1027" s="121"/>
      <c r="K1027" s="121"/>
    </row>
    <row r="1028" spans="2:11">
      <c r="B1028" s="120"/>
      <c r="C1028" s="120"/>
      <c r="D1028" s="120"/>
      <c r="E1028" s="121"/>
      <c r="F1028" s="121"/>
      <c r="G1028" s="121"/>
      <c r="H1028" s="121"/>
      <c r="I1028" s="121"/>
      <c r="J1028" s="121"/>
      <c r="K1028" s="121"/>
    </row>
    <row r="1029" spans="2:11">
      <c r="B1029" s="120"/>
      <c r="C1029" s="120"/>
      <c r="D1029" s="120"/>
      <c r="E1029" s="121"/>
      <c r="F1029" s="121"/>
      <c r="G1029" s="121"/>
      <c r="H1029" s="121"/>
      <c r="I1029" s="121"/>
      <c r="J1029" s="121"/>
      <c r="K1029" s="121"/>
    </row>
    <row r="1030" spans="2:11">
      <c r="B1030" s="120"/>
      <c r="C1030" s="120"/>
      <c r="D1030" s="120"/>
      <c r="E1030" s="121"/>
      <c r="F1030" s="121"/>
      <c r="G1030" s="121"/>
      <c r="H1030" s="121"/>
      <c r="I1030" s="121"/>
      <c r="J1030" s="121"/>
      <c r="K1030" s="121"/>
    </row>
    <row r="1031" spans="2:11">
      <c r="B1031" s="120"/>
      <c r="C1031" s="120"/>
      <c r="D1031" s="120"/>
      <c r="E1031" s="121"/>
      <c r="F1031" s="121"/>
      <c r="G1031" s="121"/>
      <c r="H1031" s="121"/>
      <c r="I1031" s="121"/>
      <c r="J1031" s="121"/>
      <c r="K1031" s="121"/>
    </row>
    <row r="1032" spans="2:11">
      <c r="B1032" s="120"/>
      <c r="C1032" s="120"/>
      <c r="D1032" s="120"/>
      <c r="E1032" s="121"/>
      <c r="F1032" s="121"/>
      <c r="G1032" s="121"/>
      <c r="H1032" s="121"/>
      <c r="I1032" s="121"/>
      <c r="J1032" s="121"/>
      <c r="K1032" s="121"/>
    </row>
    <row r="1033" spans="2:11">
      <c r="B1033" s="120"/>
      <c r="C1033" s="120"/>
      <c r="D1033" s="120"/>
      <c r="E1033" s="121"/>
      <c r="F1033" s="121"/>
      <c r="G1033" s="121"/>
      <c r="H1033" s="121"/>
      <c r="I1033" s="121"/>
      <c r="J1033" s="121"/>
      <c r="K1033" s="121"/>
    </row>
    <row r="1034" spans="2:11">
      <c r="B1034" s="120"/>
      <c r="C1034" s="120"/>
      <c r="D1034" s="120"/>
      <c r="E1034" s="121"/>
      <c r="F1034" s="121"/>
      <c r="G1034" s="121"/>
      <c r="H1034" s="121"/>
      <c r="I1034" s="121"/>
      <c r="J1034" s="121"/>
      <c r="K1034" s="121"/>
    </row>
    <row r="1035" spans="2:11">
      <c r="B1035" s="120"/>
      <c r="C1035" s="120"/>
      <c r="D1035" s="120"/>
      <c r="E1035" s="121"/>
      <c r="F1035" s="121"/>
      <c r="G1035" s="121"/>
      <c r="H1035" s="121"/>
      <c r="I1035" s="121"/>
      <c r="J1035" s="121"/>
      <c r="K1035" s="121"/>
    </row>
    <row r="1036" spans="2:11">
      <c r="B1036" s="120"/>
      <c r="C1036" s="120"/>
      <c r="D1036" s="120"/>
      <c r="E1036" s="121"/>
      <c r="F1036" s="121"/>
      <c r="G1036" s="121"/>
      <c r="H1036" s="121"/>
      <c r="I1036" s="121"/>
      <c r="J1036" s="121"/>
      <c r="K1036" s="121"/>
    </row>
    <row r="1037" spans="2:11">
      <c r="B1037" s="120"/>
      <c r="C1037" s="120"/>
      <c r="D1037" s="120"/>
      <c r="E1037" s="121"/>
      <c r="F1037" s="121"/>
      <c r="G1037" s="121"/>
      <c r="H1037" s="121"/>
      <c r="I1037" s="121"/>
      <c r="J1037" s="121"/>
      <c r="K1037" s="121"/>
    </row>
    <row r="1038" spans="2:11">
      <c r="B1038" s="120"/>
      <c r="C1038" s="120"/>
      <c r="D1038" s="120"/>
      <c r="E1038" s="121"/>
      <c r="F1038" s="121"/>
      <c r="G1038" s="121"/>
      <c r="H1038" s="121"/>
      <c r="I1038" s="121"/>
      <c r="J1038" s="121"/>
      <c r="K1038" s="121"/>
    </row>
    <row r="1039" spans="2:11">
      <c r="B1039" s="120"/>
      <c r="C1039" s="120"/>
      <c r="D1039" s="120"/>
      <c r="E1039" s="121"/>
      <c r="F1039" s="121"/>
      <c r="G1039" s="121"/>
      <c r="H1039" s="121"/>
      <c r="I1039" s="121"/>
      <c r="J1039" s="121"/>
      <c r="K1039" s="121"/>
    </row>
    <row r="1040" spans="2:11">
      <c r="B1040" s="120"/>
      <c r="C1040" s="120"/>
      <c r="D1040" s="120"/>
      <c r="E1040" s="121"/>
      <c r="F1040" s="121"/>
      <c r="G1040" s="121"/>
      <c r="H1040" s="121"/>
      <c r="I1040" s="121"/>
      <c r="J1040" s="121"/>
      <c r="K1040" s="121"/>
    </row>
    <row r="1041" spans="2:11">
      <c r="B1041" s="120"/>
      <c r="C1041" s="120"/>
      <c r="D1041" s="120"/>
      <c r="E1041" s="121"/>
      <c r="F1041" s="121"/>
      <c r="G1041" s="121"/>
      <c r="H1041" s="121"/>
      <c r="I1041" s="121"/>
      <c r="J1041" s="121"/>
      <c r="K1041" s="121"/>
    </row>
    <row r="1042" spans="2:11">
      <c r="B1042" s="120"/>
      <c r="C1042" s="120"/>
      <c r="D1042" s="120"/>
      <c r="E1042" s="121"/>
      <c r="F1042" s="121"/>
      <c r="G1042" s="121"/>
      <c r="H1042" s="121"/>
      <c r="I1042" s="121"/>
      <c r="J1042" s="121"/>
      <c r="K1042" s="121"/>
    </row>
    <row r="1043" spans="2:11">
      <c r="B1043" s="120"/>
      <c r="C1043" s="120"/>
      <c r="D1043" s="120"/>
      <c r="E1043" s="121"/>
      <c r="F1043" s="121"/>
      <c r="G1043" s="121"/>
      <c r="H1043" s="121"/>
      <c r="I1043" s="121"/>
      <c r="J1043" s="121"/>
      <c r="K1043" s="121"/>
    </row>
    <row r="1044" spans="2:11">
      <c r="B1044" s="120"/>
      <c r="C1044" s="120"/>
      <c r="D1044" s="120"/>
      <c r="E1044" s="121"/>
      <c r="F1044" s="121"/>
      <c r="G1044" s="121"/>
      <c r="H1044" s="121"/>
      <c r="I1044" s="121"/>
      <c r="J1044" s="121"/>
      <c r="K1044" s="121"/>
    </row>
    <row r="1045" spans="2:11">
      <c r="B1045" s="120"/>
      <c r="C1045" s="120"/>
      <c r="D1045" s="120"/>
      <c r="E1045" s="121"/>
      <c r="F1045" s="121"/>
      <c r="G1045" s="121"/>
      <c r="H1045" s="121"/>
      <c r="I1045" s="121"/>
      <c r="J1045" s="121"/>
      <c r="K1045" s="121"/>
    </row>
    <row r="1046" spans="2:11">
      <c r="B1046" s="120"/>
      <c r="C1046" s="120"/>
      <c r="D1046" s="120"/>
      <c r="E1046" s="121"/>
      <c r="F1046" s="121"/>
      <c r="G1046" s="121"/>
      <c r="H1046" s="121"/>
      <c r="I1046" s="121"/>
      <c r="J1046" s="121"/>
      <c r="K1046" s="121"/>
    </row>
    <row r="1047" spans="2:11">
      <c r="B1047" s="120"/>
      <c r="C1047" s="120"/>
      <c r="D1047" s="120"/>
      <c r="E1047" s="121"/>
      <c r="F1047" s="121"/>
      <c r="G1047" s="121"/>
      <c r="H1047" s="121"/>
      <c r="I1047" s="121"/>
      <c r="J1047" s="121"/>
      <c r="K1047" s="121"/>
    </row>
    <row r="1048" spans="2:11">
      <c r="B1048" s="120"/>
      <c r="C1048" s="120"/>
      <c r="D1048" s="120"/>
      <c r="E1048" s="121"/>
      <c r="F1048" s="121"/>
      <c r="G1048" s="121"/>
      <c r="H1048" s="121"/>
      <c r="I1048" s="121"/>
      <c r="J1048" s="121"/>
      <c r="K1048" s="121"/>
    </row>
    <row r="1049" spans="2:11">
      <c r="B1049" s="120"/>
      <c r="C1049" s="120"/>
      <c r="D1049" s="120"/>
      <c r="E1049" s="121"/>
      <c r="F1049" s="121"/>
      <c r="G1049" s="121"/>
      <c r="H1049" s="121"/>
      <c r="I1049" s="121"/>
      <c r="J1049" s="121"/>
      <c r="K1049" s="121"/>
    </row>
    <row r="1050" spans="2:11">
      <c r="B1050" s="120"/>
      <c r="C1050" s="120"/>
      <c r="D1050" s="120"/>
      <c r="E1050" s="121"/>
      <c r="F1050" s="121"/>
      <c r="G1050" s="121"/>
      <c r="H1050" s="121"/>
      <c r="I1050" s="121"/>
      <c r="J1050" s="121"/>
      <c r="K1050" s="121"/>
    </row>
    <row r="1051" spans="2:11">
      <c r="B1051" s="120"/>
      <c r="C1051" s="120"/>
      <c r="D1051" s="120"/>
      <c r="E1051" s="121"/>
      <c r="F1051" s="121"/>
      <c r="G1051" s="121"/>
      <c r="H1051" s="121"/>
      <c r="I1051" s="121"/>
      <c r="J1051" s="121"/>
      <c r="K1051" s="121"/>
    </row>
    <row r="1052" spans="2:11">
      <c r="B1052" s="120"/>
      <c r="C1052" s="120"/>
      <c r="D1052" s="120"/>
      <c r="E1052" s="121"/>
      <c r="F1052" s="121"/>
      <c r="G1052" s="121"/>
      <c r="H1052" s="121"/>
      <c r="I1052" s="121"/>
      <c r="J1052" s="121"/>
      <c r="K1052" s="121"/>
    </row>
    <row r="1053" spans="2:11">
      <c r="B1053" s="120"/>
      <c r="C1053" s="120"/>
      <c r="D1053" s="120"/>
      <c r="E1053" s="121"/>
      <c r="F1053" s="121"/>
      <c r="G1053" s="121"/>
      <c r="H1053" s="121"/>
      <c r="I1053" s="121"/>
      <c r="J1053" s="121"/>
      <c r="K1053" s="121"/>
    </row>
    <row r="1054" spans="2:11">
      <c r="B1054" s="120"/>
      <c r="C1054" s="120"/>
      <c r="D1054" s="120"/>
      <c r="E1054" s="121"/>
      <c r="F1054" s="121"/>
      <c r="G1054" s="121"/>
      <c r="H1054" s="121"/>
      <c r="I1054" s="121"/>
      <c r="J1054" s="121"/>
      <c r="K1054" s="121"/>
    </row>
    <row r="1055" spans="2:11">
      <c r="B1055" s="120"/>
      <c r="C1055" s="120"/>
      <c r="D1055" s="120"/>
      <c r="E1055" s="121"/>
      <c r="F1055" s="121"/>
      <c r="G1055" s="121"/>
      <c r="H1055" s="121"/>
      <c r="I1055" s="121"/>
      <c r="J1055" s="121"/>
      <c r="K1055" s="121"/>
    </row>
    <row r="1056" spans="2:11">
      <c r="B1056" s="120"/>
      <c r="C1056" s="120"/>
      <c r="D1056" s="120"/>
      <c r="E1056" s="121"/>
      <c r="F1056" s="121"/>
      <c r="G1056" s="121"/>
      <c r="H1056" s="121"/>
      <c r="I1056" s="121"/>
      <c r="J1056" s="121"/>
      <c r="K1056" s="121"/>
    </row>
    <row r="1057" spans="2:11">
      <c r="B1057" s="120"/>
      <c r="C1057" s="120"/>
      <c r="D1057" s="120"/>
      <c r="E1057" s="121"/>
      <c r="F1057" s="121"/>
      <c r="G1057" s="121"/>
      <c r="H1057" s="121"/>
      <c r="I1057" s="121"/>
      <c r="J1057" s="121"/>
      <c r="K1057" s="121"/>
    </row>
    <row r="1058" spans="2:11">
      <c r="B1058" s="120"/>
      <c r="C1058" s="120"/>
      <c r="D1058" s="120"/>
      <c r="E1058" s="121"/>
      <c r="F1058" s="121"/>
      <c r="G1058" s="121"/>
      <c r="H1058" s="121"/>
      <c r="I1058" s="121"/>
      <c r="J1058" s="121"/>
      <c r="K1058" s="121"/>
    </row>
    <row r="1059" spans="2:11">
      <c r="B1059" s="120"/>
      <c r="C1059" s="120"/>
      <c r="D1059" s="120"/>
      <c r="E1059" s="121"/>
      <c r="F1059" s="121"/>
      <c r="G1059" s="121"/>
      <c r="H1059" s="121"/>
      <c r="I1059" s="121"/>
      <c r="J1059" s="121"/>
      <c r="K1059" s="121"/>
    </row>
    <row r="1060" spans="2:11">
      <c r="B1060" s="120"/>
      <c r="C1060" s="120"/>
      <c r="D1060" s="120"/>
      <c r="E1060" s="121"/>
      <c r="F1060" s="121"/>
      <c r="G1060" s="121"/>
      <c r="H1060" s="121"/>
      <c r="I1060" s="121"/>
      <c r="J1060" s="121"/>
      <c r="K1060" s="121"/>
    </row>
    <row r="1061" spans="2:11">
      <c r="B1061" s="120"/>
      <c r="C1061" s="120"/>
      <c r="D1061" s="120"/>
      <c r="E1061" s="121"/>
      <c r="F1061" s="121"/>
      <c r="G1061" s="121"/>
      <c r="H1061" s="121"/>
      <c r="I1061" s="121"/>
      <c r="J1061" s="121"/>
      <c r="K1061" s="121"/>
    </row>
    <row r="1062" spans="2:11">
      <c r="B1062" s="120"/>
      <c r="C1062" s="120"/>
      <c r="D1062" s="120"/>
      <c r="E1062" s="121"/>
      <c r="F1062" s="121"/>
      <c r="G1062" s="121"/>
      <c r="H1062" s="121"/>
      <c r="I1062" s="121"/>
      <c r="J1062" s="121"/>
      <c r="K1062" s="121"/>
    </row>
    <row r="1063" spans="2:11">
      <c r="B1063" s="120"/>
      <c r="C1063" s="120"/>
      <c r="D1063" s="120"/>
      <c r="E1063" s="121"/>
      <c r="F1063" s="121"/>
      <c r="G1063" s="121"/>
      <c r="H1063" s="121"/>
      <c r="I1063" s="121"/>
      <c r="J1063" s="121"/>
      <c r="K1063" s="121"/>
    </row>
    <row r="1064" spans="2:11">
      <c r="B1064" s="120"/>
      <c r="C1064" s="120"/>
      <c r="D1064" s="120"/>
      <c r="E1064" s="121"/>
      <c r="F1064" s="121"/>
      <c r="G1064" s="121"/>
      <c r="H1064" s="121"/>
      <c r="I1064" s="121"/>
      <c r="J1064" s="121"/>
      <c r="K1064" s="121"/>
    </row>
    <row r="1065" spans="2:11">
      <c r="B1065" s="120"/>
      <c r="C1065" s="120"/>
      <c r="D1065" s="120"/>
      <c r="E1065" s="121"/>
      <c r="F1065" s="121"/>
      <c r="G1065" s="121"/>
      <c r="H1065" s="121"/>
      <c r="I1065" s="121"/>
      <c r="J1065" s="121"/>
      <c r="K1065" s="121"/>
    </row>
    <row r="1066" spans="2:11">
      <c r="B1066" s="120"/>
      <c r="C1066" s="120"/>
      <c r="D1066" s="120"/>
      <c r="E1066" s="121"/>
      <c r="F1066" s="121"/>
      <c r="G1066" s="121"/>
      <c r="H1066" s="121"/>
      <c r="I1066" s="121"/>
      <c r="J1066" s="121"/>
      <c r="K1066" s="121"/>
    </row>
    <row r="1067" spans="2:11">
      <c r="B1067" s="120"/>
      <c r="C1067" s="120"/>
      <c r="D1067" s="120"/>
      <c r="E1067" s="121"/>
      <c r="F1067" s="121"/>
      <c r="G1067" s="121"/>
      <c r="H1067" s="121"/>
      <c r="I1067" s="121"/>
      <c r="J1067" s="121"/>
      <c r="K1067" s="121"/>
    </row>
    <row r="1068" spans="2:11">
      <c r="B1068" s="120"/>
      <c r="C1068" s="120"/>
      <c r="D1068" s="120"/>
      <c r="E1068" s="121"/>
      <c r="F1068" s="121"/>
      <c r="G1068" s="121"/>
      <c r="H1068" s="121"/>
      <c r="I1068" s="121"/>
      <c r="J1068" s="121"/>
      <c r="K1068" s="121"/>
    </row>
    <row r="1069" spans="2:11">
      <c r="B1069" s="120"/>
      <c r="C1069" s="120"/>
      <c r="D1069" s="120"/>
      <c r="E1069" s="121"/>
      <c r="F1069" s="121"/>
      <c r="G1069" s="121"/>
      <c r="H1069" s="121"/>
      <c r="I1069" s="121"/>
      <c r="J1069" s="121"/>
      <c r="K1069" s="121"/>
    </row>
    <row r="1070" spans="2:11">
      <c r="B1070" s="120"/>
      <c r="C1070" s="120"/>
      <c r="D1070" s="120"/>
      <c r="E1070" s="121"/>
      <c r="F1070" s="121"/>
      <c r="G1070" s="121"/>
      <c r="H1070" s="121"/>
      <c r="I1070" s="121"/>
      <c r="J1070" s="121"/>
      <c r="K1070" s="121"/>
    </row>
    <row r="1071" spans="2:11">
      <c r="B1071" s="120"/>
      <c r="C1071" s="120"/>
      <c r="D1071" s="120"/>
      <c r="E1071" s="121"/>
      <c r="F1071" s="121"/>
      <c r="G1071" s="121"/>
      <c r="H1071" s="121"/>
      <c r="I1071" s="121"/>
      <c r="J1071" s="121"/>
      <c r="K1071" s="121"/>
    </row>
    <row r="1072" spans="2:11">
      <c r="B1072" s="120"/>
      <c r="C1072" s="120"/>
      <c r="D1072" s="120"/>
      <c r="E1072" s="121"/>
      <c r="F1072" s="121"/>
      <c r="G1072" s="121"/>
      <c r="H1072" s="121"/>
      <c r="I1072" s="121"/>
      <c r="J1072" s="121"/>
      <c r="K1072" s="121"/>
    </row>
    <row r="1073" spans="2:11">
      <c r="B1073" s="120"/>
      <c r="C1073" s="120"/>
      <c r="D1073" s="120"/>
      <c r="E1073" s="121"/>
      <c r="F1073" s="121"/>
      <c r="G1073" s="121"/>
      <c r="H1073" s="121"/>
      <c r="I1073" s="121"/>
      <c r="J1073" s="121"/>
      <c r="K1073" s="121"/>
    </row>
    <row r="1074" spans="2:11">
      <c r="B1074" s="120"/>
      <c r="C1074" s="120"/>
      <c r="D1074" s="120"/>
      <c r="E1074" s="121"/>
      <c r="F1074" s="121"/>
      <c r="G1074" s="121"/>
      <c r="H1074" s="121"/>
      <c r="I1074" s="121"/>
      <c r="J1074" s="121"/>
      <c r="K1074" s="121"/>
    </row>
    <row r="1075" spans="2:11">
      <c r="B1075" s="120"/>
      <c r="C1075" s="120"/>
      <c r="D1075" s="120"/>
      <c r="E1075" s="121"/>
      <c r="F1075" s="121"/>
      <c r="G1075" s="121"/>
      <c r="H1075" s="121"/>
      <c r="I1075" s="121"/>
      <c r="J1075" s="121"/>
      <c r="K1075" s="121"/>
    </row>
    <row r="1076" spans="2:11">
      <c r="B1076" s="120"/>
      <c r="C1076" s="120"/>
      <c r="D1076" s="120"/>
      <c r="E1076" s="121"/>
      <c r="F1076" s="121"/>
      <c r="G1076" s="121"/>
      <c r="H1076" s="121"/>
      <c r="I1076" s="121"/>
      <c r="J1076" s="121"/>
      <c r="K1076" s="121"/>
    </row>
    <row r="1077" spans="2:11">
      <c r="B1077" s="120"/>
      <c r="C1077" s="120"/>
      <c r="D1077" s="120"/>
      <c r="E1077" s="121"/>
      <c r="F1077" s="121"/>
      <c r="G1077" s="121"/>
      <c r="H1077" s="121"/>
      <c r="I1077" s="121"/>
      <c r="J1077" s="121"/>
      <c r="K1077" s="121"/>
    </row>
    <row r="1078" spans="2:11">
      <c r="B1078" s="120"/>
      <c r="C1078" s="120"/>
      <c r="D1078" s="120"/>
      <c r="E1078" s="121"/>
      <c r="F1078" s="121"/>
      <c r="G1078" s="121"/>
      <c r="H1078" s="121"/>
      <c r="I1078" s="121"/>
      <c r="J1078" s="121"/>
      <c r="K1078" s="121"/>
    </row>
    <row r="1079" spans="2:11">
      <c r="B1079" s="120"/>
      <c r="C1079" s="120"/>
      <c r="D1079" s="120"/>
      <c r="E1079" s="121"/>
      <c r="F1079" s="121"/>
      <c r="G1079" s="121"/>
      <c r="H1079" s="121"/>
      <c r="I1079" s="121"/>
      <c r="J1079" s="121"/>
      <c r="K1079" s="121"/>
    </row>
    <row r="1080" spans="2:11">
      <c r="B1080" s="120"/>
      <c r="C1080" s="120"/>
      <c r="D1080" s="120"/>
      <c r="E1080" s="121"/>
      <c r="F1080" s="121"/>
      <c r="G1080" s="121"/>
      <c r="H1080" s="121"/>
      <c r="I1080" s="121"/>
      <c r="J1080" s="121"/>
      <c r="K1080" s="121"/>
    </row>
    <row r="1081" spans="2:11">
      <c r="B1081" s="120"/>
      <c r="C1081" s="120"/>
      <c r="D1081" s="120"/>
      <c r="E1081" s="121"/>
      <c r="F1081" s="121"/>
      <c r="G1081" s="121"/>
      <c r="H1081" s="121"/>
      <c r="I1081" s="121"/>
      <c r="J1081" s="121"/>
      <c r="K1081" s="121"/>
    </row>
    <row r="1082" spans="2:11">
      <c r="B1082" s="120"/>
      <c r="C1082" s="120"/>
      <c r="D1082" s="120"/>
      <c r="E1082" s="121"/>
      <c r="F1082" s="121"/>
      <c r="G1082" s="121"/>
      <c r="H1082" s="121"/>
      <c r="I1082" s="121"/>
      <c r="J1082" s="121"/>
      <c r="K1082" s="121"/>
    </row>
    <row r="1083" spans="2:11">
      <c r="B1083" s="120"/>
      <c r="C1083" s="120"/>
      <c r="D1083" s="120"/>
      <c r="E1083" s="121"/>
      <c r="F1083" s="121"/>
      <c r="G1083" s="121"/>
      <c r="H1083" s="121"/>
      <c r="I1083" s="121"/>
      <c r="J1083" s="121"/>
      <c r="K1083" s="121"/>
    </row>
    <row r="1084" spans="2:11">
      <c r="B1084" s="120"/>
      <c r="C1084" s="120"/>
      <c r="D1084" s="120"/>
      <c r="E1084" s="121"/>
      <c r="F1084" s="121"/>
      <c r="G1084" s="121"/>
      <c r="H1084" s="121"/>
      <c r="I1084" s="121"/>
      <c r="J1084" s="121"/>
      <c r="K1084" s="121"/>
    </row>
    <row r="1085" spans="2:11">
      <c r="B1085" s="120"/>
      <c r="C1085" s="120"/>
      <c r="D1085" s="120"/>
      <c r="E1085" s="121"/>
      <c r="F1085" s="121"/>
      <c r="G1085" s="121"/>
      <c r="H1085" s="121"/>
      <c r="I1085" s="121"/>
      <c r="J1085" s="121"/>
      <c r="K1085" s="121"/>
    </row>
    <row r="1086" spans="2:11">
      <c r="B1086" s="120"/>
      <c r="C1086" s="120"/>
      <c r="D1086" s="120"/>
      <c r="E1086" s="121"/>
      <c r="F1086" s="121"/>
      <c r="G1086" s="121"/>
      <c r="H1086" s="121"/>
      <c r="I1086" s="121"/>
      <c r="J1086" s="121"/>
      <c r="K1086" s="121"/>
    </row>
    <row r="1087" spans="2:11">
      <c r="B1087" s="120"/>
      <c r="C1087" s="120"/>
      <c r="D1087" s="120"/>
      <c r="E1087" s="121"/>
      <c r="F1087" s="121"/>
      <c r="G1087" s="121"/>
      <c r="H1087" s="121"/>
      <c r="I1087" s="121"/>
      <c r="J1087" s="121"/>
      <c r="K1087" s="121"/>
    </row>
    <row r="1088" spans="2:11">
      <c r="B1088" s="120"/>
      <c r="C1088" s="120"/>
      <c r="D1088" s="120"/>
      <c r="E1088" s="121"/>
      <c r="F1088" s="121"/>
      <c r="G1088" s="121"/>
      <c r="H1088" s="121"/>
      <c r="I1088" s="121"/>
      <c r="J1088" s="121"/>
      <c r="K1088" s="121"/>
    </row>
    <row r="1089" spans="2:11">
      <c r="B1089" s="120"/>
      <c r="C1089" s="120"/>
      <c r="D1089" s="120"/>
      <c r="E1089" s="121"/>
      <c r="F1089" s="121"/>
      <c r="G1089" s="121"/>
      <c r="H1089" s="121"/>
      <c r="I1089" s="121"/>
      <c r="J1089" s="121"/>
      <c r="K1089" s="121"/>
    </row>
    <row r="1090" spans="2:11">
      <c r="B1090" s="120"/>
      <c r="C1090" s="120"/>
      <c r="D1090" s="120"/>
      <c r="E1090" s="121"/>
      <c r="F1090" s="121"/>
      <c r="G1090" s="121"/>
      <c r="H1090" s="121"/>
      <c r="I1090" s="121"/>
      <c r="J1090" s="121"/>
      <c r="K1090" s="121"/>
    </row>
    <row r="1091" spans="2:11">
      <c r="B1091" s="120"/>
      <c r="C1091" s="120"/>
      <c r="D1091" s="120"/>
      <c r="E1091" s="121"/>
      <c r="F1091" s="121"/>
      <c r="G1091" s="121"/>
      <c r="H1091" s="121"/>
      <c r="I1091" s="121"/>
      <c r="J1091" s="121"/>
      <c r="K1091" s="121"/>
    </row>
    <row r="1092" spans="2:11">
      <c r="B1092" s="120"/>
      <c r="C1092" s="120"/>
      <c r="D1092" s="120"/>
      <c r="E1092" s="121"/>
      <c r="F1092" s="121"/>
      <c r="G1092" s="121"/>
      <c r="H1092" s="121"/>
      <c r="I1092" s="121"/>
      <c r="J1092" s="121"/>
      <c r="K1092" s="121"/>
    </row>
    <row r="1093" spans="2:11">
      <c r="B1093" s="120"/>
      <c r="C1093" s="120"/>
      <c r="D1093" s="120"/>
      <c r="E1093" s="121"/>
      <c r="F1093" s="121"/>
      <c r="G1093" s="121"/>
      <c r="H1093" s="121"/>
      <c r="I1093" s="121"/>
      <c r="J1093" s="121"/>
      <c r="K1093" s="121"/>
    </row>
    <row r="1094" spans="2:11">
      <c r="B1094" s="120"/>
      <c r="C1094" s="120"/>
      <c r="D1094" s="120"/>
      <c r="E1094" s="121"/>
      <c r="F1094" s="121"/>
      <c r="G1094" s="121"/>
      <c r="H1094" s="121"/>
      <c r="I1094" s="121"/>
      <c r="J1094" s="121"/>
      <c r="K1094" s="121"/>
    </row>
    <row r="1095" spans="2:11">
      <c r="B1095" s="120"/>
      <c r="C1095" s="120"/>
      <c r="D1095" s="120"/>
      <c r="E1095" s="121"/>
      <c r="F1095" s="121"/>
      <c r="G1095" s="121"/>
      <c r="H1095" s="121"/>
      <c r="I1095" s="121"/>
      <c r="J1095" s="121"/>
      <c r="K1095" s="121"/>
    </row>
    <row r="1096" spans="2:11">
      <c r="B1096" s="120"/>
      <c r="C1096" s="120"/>
      <c r="D1096" s="120"/>
      <c r="E1096" s="121"/>
      <c r="F1096" s="121"/>
      <c r="G1096" s="121"/>
      <c r="H1096" s="121"/>
      <c r="I1096" s="121"/>
      <c r="J1096" s="121"/>
      <c r="K1096" s="121"/>
    </row>
    <row r="1097" spans="2:11">
      <c r="B1097" s="120"/>
      <c r="C1097" s="120"/>
      <c r="D1097" s="120"/>
      <c r="E1097" s="121"/>
      <c r="F1097" s="121"/>
      <c r="G1097" s="121"/>
      <c r="H1097" s="121"/>
      <c r="I1097" s="121"/>
      <c r="J1097" s="121"/>
      <c r="K1097" s="121"/>
    </row>
    <row r="1098" spans="2:11">
      <c r="B1098" s="120"/>
      <c r="C1098" s="120"/>
      <c r="D1098" s="120"/>
      <c r="E1098" s="121"/>
      <c r="F1098" s="121"/>
      <c r="G1098" s="121"/>
      <c r="H1098" s="121"/>
      <c r="I1098" s="121"/>
      <c r="J1098" s="121"/>
      <c r="K1098" s="121"/>
    </row>
    <row r="1099" spans="2:11">
      <c r="B1099" s="120"/>
      <c r="C1099" s="120"/>
      <c r="D1099" s="120"/>
      <c r="E1099" s="121"/>
      <c r="F1099" s="121"/>
      <c r="G1099" s="121"/>
      <c r="H1099" s="121"/>
      <c r="I1099" s="121"/>
      <c r="J1099" s="121"/>
      <c r="K1099" s="121"/>
    </row>
  </sheetData>
  <sheetProtection sheet="1" objects="1" scenarios="1"/>
  <mergeCells count="2">
    <mergeCell ref="B6:K6"/>
    <mergeCell ref="B7:K7"/>
  </mergeCells>
  <phoneticPr fontId="5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11">
    <tabColor indexed="43"/>
    <pageSetUpPr fitToPage="1"/>
  </sheetPr>
  <dimension ref="B1:Q566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58" style="2" bestFit="1" customWidth="1"/>
    <col min="4" max="4" width="5.5703125" style="2" bestFit="1" customWidth="1"/>
    <col min="5" max="5" width="4.5703125" style="1" bestFit="1" customWidth="1"/>
    <col min="6" max="6" width="7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7.5703125" style="1" bestFit="1" customWidth="1"/>
    <col min="12" max="12" width="7" style="1" bestFit="1" customWidth="1"/>
    <col min="13" max="13" width="6.42578125" style="1" bestFit="1" customWidth="1"/>
    <col min="14" max="14" width="8" style="1" bestFit="1" customWidth="1"/>
    <col min="15" max="15" width="11.28515625" style="1" bestFit="1" customWidth="1"/>
    <col min="16" max="16" width="11.85546875" style="1" bestFit="1" customWidth="1"/>
    <col min="17" max="17" width="11.5703125" style="1" bestFit="1" customWidth="1"/>
    <col min="18" max="16384" width="9.140625" style="1"/>
  </cols>
  <sheetData>
    <row r="1" spans="2:17">
      <c r="B1" s="46" t="s">
        <v>146</v>
      </c>
      <c r="C1" s="67" t="s" vm="1">
        <v>230</v>
      </c>
    </row>
    <row r="2" spans="2:17">
      <c r="B2" s="46" t="s">
        <v>145</v>
      </c>
      <c r="C2" s="67" t="s">
        <v>231</v>
      </c>
    </row>
    <row r="3" spans="2:17">
      <c r="B3" s="46" t="s">
        <v>147</v>
      </c>
      <c r="C3" s="67" t="s">
        <v>232</v>
      </c>
    </row>
    <row r="4" spans="2:17">
      <c r="B4" s="46" t="s">
        <v>148</v>
      </c>
      <c r="C4" s="67">
        <v>8802</v>
      </c>
    </row>
    <row r="6" spans="2:17" ht="26.25" customHeight="1">
      <c r="B6" s="154" t="s">
        <v>175</v>
      </c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  <c r="O6" s="155"/>
      <c r="P6" s="155"/>
      <c r="Q6" s="156"/>
    </row>
    <row r="7" spans="2:17" ht="26.25" customHeight="1">
      <c r="B7" s="154" t="s">
        <v>103</v>
      </c>
      <c r="C7" s="155"/>
      <c r="D7" s="155"/>
      <c r="E7" s="155"/>
      <c r="F7" s="155"/>
      <c r="G7" s="155"/>
      <c r="H7" s="155"/>
      <c r="I7" s="155"/>
      <c r="J7" s="155"/>
      <c r="K7" s="155"/>
      <c r="L7" s="155"/>
      <c r="M7" s="155"/>
      <c r="N7" s="155"/>
      <c r="O7" s="155"/>
      <c r="P7" s="155"/>
      <c r="Q7" s="156"/>
    </row>
    <row r="8" spans="2:17" s="3" customFormat="1" ht="47.25">
      <c r="B8" s="21" t="s">
        <v>117</v>
      </c>
      <c r="C8" s="29" t="s">
        <v>47</v>
      </c>
      <c r="D8" s="29" t="s">
        <v>53</v>
      </c>
      <c r="E8" s="29" t="s">
        <v>14</v>
      </c>
      <c r="F8" s="29" t="s">
        <v>68</v>
      </c>
      <c r="G8" s="29" t="s">
        <v>105</v>
      </c>
      <c r="H8" s="29" t="s">
        <v>17</v>
      </c>
      <c r="I8" s="29" t="s">
        <v>104</v>
      </c>
      <c r="J8" s="29" t="s">
        <v>16</v>
      </c>
      <c r="K8" s="29" t="s">
        <v>18</v>
      </c>
      <c r="L8" s="29" t="s">
        <v>206</v>
      </c>
      <c r="M8" s="29" t="s">
        <v>205</v>
      </c>
      <c r="N8" s="29" t="s">
        <v>112</v>
      </c>
      <c r="O8" s="29" t="s">
        <v>60</v>
      </c>
      <c r="P8" s="29" t="s">
        <v>149</v>
      </c>
      <c r="Q8" s="30" t="s">
        <v>151</v>
      </c>
    </row>
    <row r="9" spans="2:17" s="3" customFormat="1" ht="18.75" customHeight="1">
      <c r="B9" s="14"/>
      <c r="C9" s="15"/>
      <c r="D9" s="15"/>
      <c r="E9" s="15"/>
      <c r="F9" s="15"/>
      <c r="G9" s="15" t="s">
        <v>21</v>
      </c>
      <c r="H9" s="15" t="s">
        <v>20</v>
      </c>
      <c r="I9" s="15"/>
      <c r="J9" s="15" t="s">
        <v>19</v>
      </c>
      <c r="K9" s="15" t="s">
        <v>19</v>
      </c>
      <c r="L9" s="15" t="s">
        <v>213</v>
      </c>
      <c r="M9" s="15"/>
      <c r="N9" s="15" t="s">
        <v>209</v>
      </c>
      <c r="O9" s="15" t="s">
        <v>19</v>
      </c>
      <c r="P9" s="31" t="s">
        <v>19</v>
      </c>
      <c r="Q9" s="16" t="s">
        <v>19</v>
      </c>
    </row>
    <row r="10" spans="2:17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9" t="s">
        <v>114</v>
      </c>
    </row>
    <row r="11" spans="2:17" s="4" customFormat="1" ht="18" customHeight="1">
      <c r="B11" s="125" t="s">
        <v>3172</v>
      </c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126">
        <v>0</v>
      </c>
      <c r="O11" s="81"/>
      <c r="P11" s="127">
        <v>0</v>
      </c>
      <c r="Q11" s="127">
        <v>0</v>
      </c>
    </row>
    <row r="12" spans="2:17" ht="18" customHeight="1">
      <c r="B12" s="128" t="s">
        <v>221</v>
      </c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1"/>
    </row>
    <row r="13" spans="2:17">
      <c r="B13" s="128" t="s">
        <v>113</v>
      </c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</row>
    <row r="14" spans="2:17">
      <c r="B14" s="128" t="s">
        <v>204</v>
      </c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</row>
    <row r="15" spans="2:17">
      <c r="B15" s="128" t="s">
        <v>212</v>
      </c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</row>
    <row r="16" spans="2:17"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</row>
    <row r="17" spans="2:17"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</row>
    <row r="18" spans="2:17">
      <c r="B18" s="81"/>
      <c r="C18" s="81"/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81"/>
    </row>
    <row r="19" spans="2:17">
      <c r="B19" s="81"/>
      <c r="C19" s="81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</row>
    <row r="20" spans="2:17">
      <c r="B20" s="81"/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</row>
    <row r="21" spans="2:17">
      <c r="B21" s="81"/>
      <c r="C21" s="81"/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81"/>
    </row>
    <row r="22" spans="2:17"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</row>
    <row r="23" spans="2:17">
      <c r="B23" s="81"/>
      <c r="C23" s="81"/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</row>
    <row r="24" spans="2:17">
      <c r="B24" s="81"/>
      <c r="C24" s="81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</row>
    <row r="25" spans="2:17">
      <c r="B25" s="81"/>
      <c r="C25" s="81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</row>
    <row r="26" spans="2:17">
      <c r="B26" s="81"/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</row>
    <row r="27" spans="2:17">
      <c r="B27" s="81"/>
      <c r="C27" s="81"/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</row>
    <row r="28" spans="2:17">
      <c r="B28" s="81"/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</row>
    <row r="29" spans="2:17">
      <c r="B29" s="81"/>
      <c r="C29" s="81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</row>
    <row r="30" spans="2:17">
      <c r="B30" s="81"/>
      <c r="C30" s="81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</row>
    <row r="31" spans="2:17">
      <c r="B31" s="81"/>
      <c r="C31" s="81"/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</row>
    <row r="32" spans="2:17">
      <c r="B32" s="81"/>
      <c r="C32" s="81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</row>
    <row r="33" spans="2:17">
      <c r="B33" s="81"/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</row>
    <row r="34" spans="2:17">
      <c r="B34" s="81"/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</row>
    <row r="35" spans="2:17">
      <c r="B35" s="81"/>
      <c r="C35" s="81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</row>
    <row r="36" spans="2:17">
      <c r="B36" s="81"/>
      <c r="C36" s="81"/>
      <c r="D36" s="81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</row>
    <row r="37" spans="2:17">
      <c r="B37" s="81"/>
      <c r="C37" s="81"/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</row>
    <row r="38" spans="2:17">
      <c r="B38" s="81"/>
      <c r="C38" s="81"/>
      <c r="D38" s="81"/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1"/>
    </row>
    <row r="39" spans="2:17">
      <c r="B39" s="81"/>
      <c r="C39" s="81"/>
      <c r="D39" s="81"/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81"/>
    </row>
    <row r="40" spans="2:17">
      <c r="B40" s="81"/>
      <c r="C40" s="81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</row>
    <row r="41" spans="2:17">
      <c r="B41" s="81"/>
      <c r="C41" s="81"/>
      <c r="D41" s="81"/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</row>
    <row r="42" spans="2:17">
      <c r="B42" s="81"/>
      <c r="C42" s="81"/>
      <c r="D42" s="81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</row>
    <row r="43" spans="2:17">
      <c r="B43" s="81"/>
      <c r="C43" s="81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</row>
    <row r="44" spans="2:17">
      <c r="B44" s="81"/>
      <c r="C44" s="81"/>
      <c r="D44" s="81"/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81"/>
    </row>
    <row r="45" spans="2:17">
      <c r="B45" s="81"/>
      <c r="C45" s="81"/>
      <c r="D45" s="81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</row>
    <row r="46" spans="2:17">
      <c r="B46" s="81"/>
      <c r="C46" s="81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</row>
    <row r="47" spans="2:17">
      <c r="B47" s="81"/>
      <c r="C47" s="81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</row>
    <row r="48" spans="2:17">
      <c r="B48" s="81"/>
      <c r="C48" s="81"/>
      <c r="D48" s="81"/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</row>
    <row r="49" spans="2:17">
      <c r="B49" s="81"/>
      <c r="C49" s="81"/>
      <c r="D49" s="81"/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</row>
    <row r="50" spans="2:17">
      <c r="B50" s="81"/>
      <c r="C50" s="81"/>
      <c r="D50" s="81"/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</row>
    <row r="51" spans="2:17"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1"/>
      <c r="O51" s="81"/>
      <c r="P51" s="81"/>
      <c r="Q51" s="81"/>
    </row>
    <row r="52" spans="2:17">
      <c r="B52" s="81"/>
      <c r="C52" s="81"/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81"/>
      <c r="Q52" s="81"/>
    </row>
    <row r="53" spans="2:17">
      <c r="B53" s="81"/>
      <c r="C53" s="81"/>
      <c r="D53" s="81"/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81"/>
      <c r="P53" s="81"/>
      <c r="Q53" s="81"/>
    </row>
    <row r="54" spans="2:17">
      <c r="B54" s="81"/>
      <c r="C54" s="81"/>
      <c r="D54" s="81"/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</row>
    <row r="55" spans="2:17">
      <c r="B55" s="81"/>
      <c r="C55" s="81"/>
      <c r="D55" s="81"/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81"/>
    </row>
    <row r="56" spans="2:17">
      <c r="B56" s="81"/>
      <c r="C56" s="81"/>
      <c r="D56" s="81"/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</row>
    <row r="57" spans="2:17">
      <c r="B57" s="81"/>
      <c r="C57" s="81"/>
      <c r="D57" s="81"/>
      <c r="E57" s="81"/>
      <c r="F57" s="81"/>
      <c r="G57" s="81"/>
      <c r="H57" s="81"/>
      <c r="I57" s="81"/>
      <c r="J57" s="81"/>
      <c r="K57" s="81"/>
      <c r="L57" s="81"/>
      <c r="M57" s="81"/>
      <c r="N57" s="81"/>
      <c r="O57" s="81"/>
      <c r="P57" s="81"/>
      <c r="Q57" s="81"/>
    </row>
    <row r="58" spans="2:17">
      <c r="B58" s="81"/>
      <c r="C58" s="81"/>
      <c r="D58" s="81"/>
      <c r="E58" s="81"/>
      <c r="F58" s="81"/>
      <c r="G58" s="81"/>
      <c r="H58" s="81"/>
      <c r="I58" s="81"/>
      <c r="J58" s="81"/>
      <c r="K58" s="81"/>
      <c r="L58" s="81"/>
      <c r="M58" s="81"/>
      <c r="N58" s="81"/>
      <c r="O58" s="81"/>
      <c r="P58" s="81"/>
      <c r="Q58" s="81"/>
    </row>
    <row r="59" spans="2:17">
      <c r="B59" s="81"/>
      <c r="C59" s="81"/>
      <c r="D59" s="81"/>
      <c r="E59" s="81"/>
      <c r="F59" s="81"/>
      <c r="G59" s="81"/>
      <c r="H59" s="81"/>
      <c r="I59" s="81"/>
      <c r="J59" s="81"/>
      <c r="K59" s="81"/>
      <c r="L59" s="81"/>
      <c r="M59" s="81"/>
      <c r="N59" s="81"/>
      <c r="O59" s="81"/>
      <c r="P59" s="81"/>
      <c r="Q59" s="81"/>
    </row>
    <row r="60" spans="2:17">
      <c r="B60" s="81"/>
      <c r="C60" s="81"/>
      <c r="D60" s="81"/>
      <c r="E60" s="81"/>
      <c r="F60" s="81"/>
      <c r="G60" s="81"/>
      <c r="H60" s="81"/>
      <c r="I60" s="81"/>
      <c r="J60" s="81"/>
      <c r="K60" s="81"/>
      <c r="L60" s="81"/>
      <c r="M60" s="81"/>
      <c r="N60" s="81"/>
      <c r="O60" s="81"/>
      <c r="P60" s="81"/>
      <c r="Q60" s="81"/>
    </row>
    <row r="61" spans="2:17">
      <c r="B61" s="81"/>
      <c r="C61" s="81"/>
      <c r="D61" s="81"/>
      <c r="E61" s="81"/>
      <c r="F61" s="81"/>
      <c r="G61" s="81"/>
      <c r="H61" s="81"/>
      <c r="I61" s="81"/>
      <c r="J61" s="81"/>
      <c r="K61" s="81"/>
      <c r="L61" s="81"/>
      <c r="M61" s="81"/>
      <c r="N61" s="81"/>
      <c r="O61" s="81"/>
      <c r="P61" s="81"/>
      <c r="Q61" s="81"/>
    </row>
    <row r="62" spans="2:17">
      <c r="B62" s="81"/>
      <c r="C62" s="81"/>
      <c r="D62" s="81"/>
      <c r="E62" s="81"/>
      <c r="F62" s="81"/>
      <c r="G62" s="81"/>
      <c r="H62" s="81"/>
      <c r="I62" s="81"/>
      <c r="J62" s="81"/>
      <c r="K62" s="81"/>
      <c r="L62" s="81"/>
      <c r="M62" s="81"/>
      <c r="N62" s="81"/>
      <c r="O62" s="81"/>
      <c r="P62" s="81"/>
      <c r="Q62" s="81"/>
    </row>
    <row r="63" spans="2:17">
      <c r="B63" s="81"/>
      <c r="C63" s="81"/>
      <c r="D63" s="81"/>
      <c r="E63" s="81"/>
      <c r="F63" s="81"/>
      <c r="G63" s="81"/>
      <c r="H63" s="81"/>
      <c r="I63" s="81"/>
      <c r="J63" s="81"/>
      <c r="K63" s="81"/>
      <c r="L63" s="81"/>
      <c r="M63" s="81"/>
      <c r="N63" s="81"/>
      <c r="O63" s="81"/>
      <c r="P63" s="81"/>
      <c r="Q63" s="81"/>
    </row>
    <row r="64" spans="2:17">
      <c r="B64" s="81"/>
      <c r="C64" s="81"/>
      <c r="D64" s="81"/>
      <c r="E64" s="81"/>
      <c r="F64" s="81"/>
      <c r="G64" s="81"/>
      <c r="H64" s="81"/>
      <c r="I64" s="81"/>
      <c r="J64" s="81"/>
      <c r="K64" s="81"/>
      <c r="L64" s="81"/>
      <c r="M64" s="81"/>
      <c r="N64" s="81"/>
      <c r="O64" s="81"/>
      <c r="P64" s="81"/>
      <c r="Q64" s="81"/>
    </row>
    <row r="65" spans="2:17">
      <c r="B65" s="81"/>
      <c r="C65" s="81"/>
      <c r="D65" s="81"/>
      <c r="E65" s="81"/>
      <c r="F65" s="81"/>
      <c r="G65" s="81"/>
      <c r="H65" s="81"/>
      <c r="I65" s="81"/>
      <c r="J65" s="81"/>
      <c r="K65" s="81"/>
      <c r="L65" s="81"/>
      <c r="M65" s="81"/>
      <c r="N65" s="81"/>
      <c r="O65" s="81"/>
      <c r="P65" s="81"/>
      <c r="Q65" s="81"/>
    </row>
    <row r="66" spans="2:17">
      <c r="B66" s="81"/>
      <c r="C66" s="81"/>
      <c r="D66" s="81"/>
      <c r="E66" s="81"/>
      <c r="F66" s="81"/>
      <c r="G66" s="81"/>
      <c r="H66" s="81"/>
      <c r="I66" s="81"/>
      <c r="J66" s="81"/>
      <c r="K66" s="81"/>
      <c r="L66" s="81"/>
      <c r="M66" s="81"/>
      <c r="N66" s="81"/>
      <c r="O66" s="81"/>
      <c r="P66" s="81"/>
      <c r="Q66" s="81"/>
    </row>
    <row r="67" spans="2:17">
      <c r="B67" s="81"/>
      <c r="C67" s="81"/>
      <c r="D67" s="81"/>
      <c r="E67" s="81"/>
      <c r="F67" s="81"/>
      <c r="G67" s="81"/>
      <c r="H67" s="81"/>
      <c r="I67" s="81"/>
      <c r="J67" s="81"/>
      <c r="K67" s="81"/>
      <c r="L67" s="81"/>
      <c r="M67" s="81"/>
      <c r="N67" s="81"/>
      <c r="O67" s="81"/>
      <c r="P67" s="81"/>
      <c r="Q67" s="81"/>
    </row>
    <row r="68" spans="2:17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  <c r="Q68" s="81"/>
    </row>
    <row r="69" spans="2:17">
      <c r="B69" s="81"/>
      <c r="C69" s="81"/>
      <c r="D69" s="81"/>
      <c r="E69" s="81"/>
      <c r="F69" s="81"/>
      <c r="G69" s="81"/>
      <c r="H69" s="81"/>
      <c r="I69" s="81"/>
      <c r="J69" s="81"/>
      <c r="K69" s="81"/>
      <c r="L69" s="81"/>
      <c r="M69" s="81"/>
      <c r="N69" s="81"/>
      <c r="O69" s="81"/>
      <c r="P69" s="81"/>
      <c r="Q69" s="81"/>
    </row>
    <row r="70" spans="2:17">
      <c r="B70" s="81"/>
      <c r="C70" s="81"/>
      <c r="D70" s="81"/>
      <c r="E70" s="81"/>
      <c r="F70" s="81"/>
      <c r="G70" s="81"/>
      <c r="H70" s="81"/>
      <c r="I70" s="81"/>
      <c r="J70" s="81"/>
      <c r="K70" s="81"/>
      <c r="L70" s="81"/>
      <c r="M70" s="81"/>
      <c r="N70" s="81"/>
      <c r="O70" s="81"/>
      <c r="P70" s="81"/>
      <c r="Q70" s="81"/>
    </row>
    <row r="71" spans="2:17">
      <c r="B71" s="81"/>
      <c r="C71" s="81"/>
      <c r="D71" s="81"/>
      <c r="E71" s="81"/>
      <c r="F71" s="81"/>
      <c r="G71" s="81"/>
      <c r="H71" s="81"/>
      <c r="I71" s="81"/>
      <c r="J71" s="81"/>
      <c r="K71" s="81"/>
      <c r="L71" s="81"/>
      <c r="M71" s="81"/>
      <c r="N71" s="81"/>
      <c r="O71" s="81"/>
      <c r="P71" s="81"/>
      <c r="Q71" s="81"/>
    </row>
    <row r="72" spans="2:17">
      <c r="B72" s="81"/>
      <c r="C72" s="81"/>
      <c r="D72" s="81"/>
      <c r="E72" s="81"/>
      <c r="F72" s="81"/>
      <c r="G72" s="81"/>
      <c r="H72" s="81"/>
      <c r="I72" s="81"/>
      <c r="J72" s="81"/>
      <c r="K72" s="81"/>
      <c r="L72" s="81"/>
      <c r="M72" s="81"/>
      <c r="N72" s="81"/>
      <c r="O72" s="81"/>
      <c r="P72" s="81"/>
      <c r="Q72" s="81"/>
    </row>
    <row r="73" spans="2:17">
      <c r="B73" s="81"/>
      <c r="C73" s="81"/>
      <c r="D73" s="81"/>
      <c r="E73" s="81"/>
      <c r="F73" s="81"/>
      <c r="G73" s="81"/>
      <c r="H73" s="81"/>
      <c r="I73" s="81"/>
      <c r="J73" s="81"/>
      <c r="K73" s="81"/>
      <c r="L73" s="81"/>
      <c r="M73" s="81"/>
      <c r="N73" s="81"/>
      <c r="O73" s="81"/>
      <c r="P73" s="81"/>
      <c r="Q73" s="81"/>
    </row>
    <row r="74" spans="2:17">
      <c r="B74" s="81"/>
      <c r="C74" s="81"/>
      <c r="D74" s="81"/>
      <c r="E74" s="81"/>
      <c r="F74" s="81"/>
      <c r="G74" s="81"/>
      <c r="H74" s="81"/>
      <c r="I74" s="81"/>
      <c r="J74" s="81"/>
      <c r="K74" s="81"/>
      <c r="L74" s="81"/>
      <c r="M74" s="81"/>
      <c r="N74" s="81"/>
      <c r="O74" s="81"/>
      <c r="P74" s="81"/>
      <c r="Q74" s="81"/>
    </row>
    <row r="75" spans="2:17">
      <c r="B75" s="81"/>
      <c r="C75" s="81"/>
      <c r="D75" s="81"/>
      <c r="E75" s="81"/>
      <c r="F75" s="81"/>
      <c r="G75" s="81"/>
      <c r="H75" s="81"/>
      <c r="I75" s="81"/>
      <c r="J75" s="81"/>
      <c r="K75" s="81"/>
      <c r="L75" s="81"/>
      <c r="M75" s="81"/>
      <c r="N75" s="81"/>
      <c r="O75" s="81"/>
      <c r="P75" s="81"/>
      <c r="Q75" s="81"/>
    </row>
    <row r="76" spans="2:17">
      <c r="B76" s="81"/>
      <c r="C76" s="81"/>
      <c r="D76" s="81"/>
      <c r="E76" s="81"/>
      <c r="F76" s="81"/>
      <c r="G76" s="81"/>
      <c r="H76" s="81"/>
      <c r="I76" s="81"/>
      <c r="J76" s="81"/>
      <c r="K76" s="81"/>
      <c r="L76" s="81"/>
      <c r="M76" s="81"/>
      <c r="N76" s="81"/>
      <c r="O76" s="81"/>
      <c r="P76" s="81"/>
      <c r="Q76" s="81"/>
    </row>
    <row r="77" spans="2:17">
      <c r="B77" s="81"/>
      <c r="C77" s="81"/>
      <c r="D77" s="81"/>
      <c r="E77" s="81"/>
      <c r="F77" s="81"/>
      <c r="G77" s="81"/>
      <c r="H77" s="81"/>
      <c r="I77" s="81"/>
      <c r="J77" s="81"/>
      <c r="K77" s="81"/>
      <c r="L77" s="81"/>
      <c r="M77" s="81"/>
      <c r="N77" s="81"/>
      <c r="O77" s="81"/>
      <c r="P77" s="81"/>
      <c r="Q77" s="81"/>
    </row>
    <row r="78" spans="2:17">
      <c r="B78" s="81"/>
      <c r="C78" s="81"/>
      <c r="D78" s="81"/>
      <c r="E78" s="81"/>
      <c r="F78" s="81"/>
      <c r="G78" s="81"/>
      <c r="H78" s="81"/>
      <c r="I78" s="81"/>
      <c r="J78" s="81"/>
      <c r="K78" s="81"/>
      <c r="L78" s="81"/>
      <c r="M78" s="81"/>
      <c r="N78" s="81"/>
      <c r="O78" s="81"/>
      <c r="P78" s="81"/>
      <c r="Q78" s="81"/>
    </row>
    <row r="79" spans="2:17">
      <c r="B79" s="81"/>
      <c r="C79" s="81"/>
      <c r="D79" s="81"/>
      <c r="E79" s="81"/>
      <c r="F79" s="81"/>
      <c r="G79" s="81"/>
      <c r="H79" s="81"/>
      <c r="I79" s="81"/>
      <c r="J79" s="81"/>
      <c r="K79" s="81"/>
      <c r="L79" s="81"/>
      <c r="M79" s="81"/>
      <c r="N79" s="81"/>
      <c r="O79" s="81"/>
      <c r="P79" s="81"/>
      <c r="Q79" s="81"/>
    </row>
    <row r="80" spans="2:17">
      <c r="B80" s="81"/>
      <c r="C80" s="81"/>
      <c r="D80" s="81"/>
      <c r="E80" s="81"/>
      <c r="F80" s="81"/>
      <c r="G80" s="81"/>
      <c r="H80" s="81"/>
      <c r="I80" s="81"/>
      <c r="J80" s="81"/>
      <c r="K80" s="81"/>
      <c r="L80" s="81"/>
      <c r="M80" s="81"/>
      <c r="N80" s="81"/>
      <c r="O80" s="81"/>
      <c r="P80" s="81"/>
      <c r="Q80" s="81"/>
    </row>
    <row r="81" spans="2:17">
      <c r="B81" s="81"/>
      <c r="C81" s="81"/>
      <c r="D81" s="81"/>
      <c r="E81" s="81"/>
      <c r="F81" s="81"/>
      <c r="G81" s="81"/>
      <c r="H81" s="81"/>
      <c r="I81" s="81"/>
      <c r="J81" s="81"/>
      <c r="K81" s="81"/>
      <c r="L81" s="81"/>
      <c r="M81" s="81"/>
      <c r="N81" s="81"/>
      <c r="O81" s="81"/>
      <c r="P81" s="81"/>
      <c r="Q81" s="81"/>
    </row>
    <row r="82" spans="2:17">
      <c r="B82" s="81"/>
      <c r="C82" s="81"/>
      <c r="D82" s="81"/>
      <c r="E82" s="81"/>
      <c r="F82" s="81"/>
      <c r="G82" s="81"/>
      <c r="H82" s="81"/>
      <c r="I82" s="81"/>
      <c r="J82" s="81"/>
      <c r="K82" s="81"/>
      <c r="L82" s="81"/>
      <c r="M82" s="81"/>
      <c r="N82" s="81"/>
      <c r="O82" s="81"/>
      <c r="P82" s="81"/>
      <c r="Q82" s="81"/>
    </row>
    <row r="83" spans="2:17">
      <c r="B83" s="81"/>
      <c r="C83" s="81"/>
      <c r="D83" s="81"/>
      <c r="E83" s="81"/>
      <c r="F83" s="81"/>
      <c r="G83" s="81"/>
      <c r="H83" s="81"/>
      <c r="I83" s="81"/>
      <c r="J83" s="81"/>
      <c r="K83" s="81"/>
      <c r="L83" s="81"/>
      <c r="M83" s="81"/>
      <c r="N83" s="81"/>
      <c r="O83" s="81"/>
      <c r="P83" s="81"/>
      <c r="Q83" s="81"/>
    </row>
    <row r="84" spans="2:17">
      <c r="B84" s="81"/>
      <c r="C84" s="81"/>
      <c r="D84" s="81"/>
      <c r="E84" s="81"/>
      <c r="F84" s="81"/>
      <c r="G84" s="81"/>
      <c r="H84" s="81"/>
      <c r="I84" s="81"/>
      <c r="J84" s="81"/>
      <c r="K84" s="81"/>
      <c r="L84" s="81"/>
      <c r="M84" s="81"/>
      <c r="N84" s="81"/>
      <c r="O84" s="81"/>
      <c r="P84" s="81"/>
      <c r="Q84" s="81"/>
    </row>
    <row r="85" spans="2:17">
      <c r="B85" s="81"/>
      <c r="C85" s="81"/>
      <c r="D85" s="81"/>
      <c r="E85" s="81"/>
      <c r="F85" s="81"/>
      <c r="G85" s="81"/>
      <c r="H85" s="81"/>
      <c r="I85" s="81"/>
      <c r="J85" s="81"/>
      <c r="K85" s="81"/>
      <c r="L85" s="81"/>
      <c r="M85" s="81"/>
      <c r="N85" s="81"/>
      <c r="O85" s="81"/>
      <c r="P85" s="81"/>
      <c r="Q85" s="81"/>
    </row>
    <row r="86" spans="2:17">
      <c r="B86" s="81"/>
      <c r="C86" s="81"/>
      <c r="D86" s="81"/>
      <c r="E86" s="81"/>
      <c r="F86" s="81"/>
      <c r="G86" s="81"/>
      <c r="H86" s="81"/>
      <c r="I86" s="81"/>
      <c r="J86" s="81"/>
      <c r="K86" s="81"/>
      <c r="L86" s="81"/>
      <c r="M86" s="81"/>
      <c r="N86" s="81"/>
      <c r="O86" s="81"/>
      <c r="P86" s="81"/>
      <c r="Q86" s="81"/>
    </row>
    <row r="87" spans="2:17">
      <c r="B87" s="81"/>
      <c r="C87" s="81"/>
      <c r="D87" s="81"/>
      <c r="E87" s="81"/>
      <c r="F87" s="81"/>
      <c r="G87" s="81"/>
      <c r="H87" s="81"/>
      <c r="I87" s="81"/>
      <c r="J87" s="81"/>
      <c r="K87" s="81"/>
      <c r="L87" s="81"/>
      <c r="M87" s="81"/>
      <c r="N87" s="81"/>
      <c r="O87" s="81"/>
      <c r="P87" s="81"/>
      <c r="Q87" s="81"/>
    </row>
    <row r="88" spans="2:17">
      <c r="B88" s="81"/>
      <c r="C88" s="81"/>
      <c r="D88" s="81"/>
      <c r="E88" s="81"/>
      <c r="F88" s="81"/>
      <c r="G88" s="81"/>
      <c r="H88" s="81"/>
      <c r="I88" s="81"/>
      <c r="J88" s="81"/>
      <c r="K88" s="81"/>
      <c r="L88" s="81"/>
      <c r="M88" s="81"/>
      <c r="N88" s="81"/>
      <c r="O88" s="81"/>
      <c r="P88" s="81"/>
      <c r="Q88" s="81"/>
    </row>
    <row r="89" spans="2:17">
      <c r="B89" s="81"/>
      <c r="C89" s="81"/>
      <c r="D89" s="81"/>
      <c r="E89" s="81"/>
      <c r="F89" s="81"/>
      <c r="G89" s="81"/>
      <c r="H89" s="81"/>
      <c r="I89" s="81"/>
      <c r="J89" s="81"/>
      <c r="K89" s="81"/>
      <c r="L89" s="81"/>
      <c r="M89" s="81"/>
      <c r="N89" s="81"/>
      <c r="O89" s="81"/>
      <c r="P89" s="81"/>
      <c r="Q89" s="81"/>
    </row>
    <row r="90" spans="2:17">
      <c r="B90" s="81"/>
      <c r="C90" s="81"/>
      <c r="D90" s="81"/>
      <c r="E90" s="81"/>
      <c r="F90" s="81"/>
      <c r="G90" s="81"/>
      <c r="H90" s="81"/>
      <c r="I90" s="81"/>
      <c r="J90" s="81"/>
      <c r="K90" s="81"/>
      <c r="L90" s="81"/>
      <c r="M90" s="81"/>
      <c r="N90" s="81"/>
      <c r="O90" s="81"/>
      <c r="P90" s="81"/>
      <c r="Q90" s="81"/>
    </row>
    <row r="91" spans="2:17">
      <c r="B91" s="81"/>
      <c r="C91" s="81"/>
      <c r="D91" s="81"/>
      <c r="E91" s="81"/>
      <c r="F91" s="81"/>
      <c r="G91" s="81"/>
      <c r="H91" s="81"/>
      <c r="I91" s="81"/>
      <c r="J91" s="81"/>
      <c r="K91" s="81"/>
      <c r="L91" s="81"/>
      <c r="M91" s="81"/>
      <c r="N91" s="81"/>
      <c r="O91" s="81"/>
      <c r="P91" s="81"/>
      <c r="Q91" s="81"/>
    </row>
    <row r="92" spans="2:17">
      <c r="B92" s="81"/>
      <c r="C92" s="81"/>
      <c r="D92" s="81"/>
      <c r="E92" s="81"/>
      <c r="F92" s="81"/>
      <c r="G92" s="81"/>
      <c r="H92" s="81"/>
      <c r="I92" s="81"/>
      <c r="J92" s="81"/>
      <c r="K92" s="81"/>
      <c r="L92" s="81"/>
      <c r="M92" s="81"/>
      <c r="N92" s="81"/>
      <c r="O92" s="81"/>
      <c r="P92" s="81"/>
      <c r="Q92" s="81"/>
    </row>
    <row r="93" spans="2:17">
      <c r="B93" s="81"/>
      <c r="C93" s="81"/>
      <c r="D93" s="81"/>
      <c r="E93" s="81"/>
      <c r="F93" s="81"/>
      <c r="G93" s="81"/>
      <c r="H93" s="81"/>
      <c r="I93" s="81"/>
      <c r="J93" s="81"/>
      <c r="K93" s="81"/>
      <c r="L93" s="81"/>
      <c r="M93" s="81"/>
      <c r="N93" s="81"/>
      <c r="O93" s="81"/>
      <c r="P93" s="81"/>
      <c r="Q93" s="81"/>
    </row>
    <row r="94" spans="2:17">
      <c r="B94" s="81"/>
      <c r="C94" s="81"/>
      <c r="D94" s="81"/>
      <c r="E94" s="81"/>
      <c r="F94" s="81"/>
      <c r="G94" s="81"/>
      <c r="H94" s="81"/>
      <c r="I94" s="81"/>
      <c r="J94" s="81"/>
      <c r="K94" s="81"/>
      <c r="L94" s="81"/>
      <c r="M94" s="81"/>
      <c r="N94" s="81"/>
      <c r="O94" s="81"/>
      <c r="P94" s="81"/>
      <c r="Q94" s="81"/>
    </row>
    <row r="95" spans="2:17">
      <c r="B95" s="81"/>
      <c r="C95" s="81"/>
      <c r="D95" s="81"/>
      <c r="E95" s="81"/>
      <c r="F95" s="81"/>
      <c r="G95" s="81"/>
      <c r="H95" s="81"/>
      <c r="I95" s="81"/>
      <c r="J95" s="81"/>
      <c r="K95" s="81"/>
      <c r="L95" s="81"/>
      <c r="M95" s="81"/>
      <c r="N95" s="81"/>
      <c r="O95" s="81"/>
      <c r="P95" s="81"/>
      <c r="Q95" s="81"/>
    </row>
    <row r="96" spans="2:17">
      <c r="B96" s="81"/>
      <c r="C96" s="81"/>
      <c r="D96" s="81"/>
      <c r="E96" s="81"/>
      <c r="F96" s="81"/>
      <c r="G96" s="81"/>
      <c r="H96" s="81"/>
      <c r="I96" s="81"/>
      <c r="J96" s="81"/>
      <c r="K96" s="81"/>
      <c r="L96" s="81"/>
      <c r="M96" s="81"/>
      <c r="N96" s="81"/>
      <c r="O96" s="81"/>
      <c r="P96" s="81"/>
      <c r="Q96" s="81"/>
    </row>
    <row r="97" spans="2:17">
      <c r="B97" s="81"/>
      <c r="C97" s="81"/>
      <c r="D97" s="81"/>
      <c r="E97" s="81"/>
      <c r="F97" s="81"/>
      <c r="G97" s="81"/>
      <c r="H97" s="81"/>
      <c r="I97" s="81"/>
      <c r="J97" s="81"/>
      <c r="K97" s="81"/>
      <c r="L97" s="81"/>
      <c r="M97" s="81"/>
      <c r="N97" s="81"/>
      <c r="O97" s="81"/>
      <c r="P97" s="81"/>
      <c r="Q97" s="81"/>
    </row>
    <row r="98" spans="2:17">
      <c r="B98" s="81"/>
      <c r="C98" s="81"/>
      <c r="D98" s="81"/>
      <c r="E98" s="81"/>
      <c r="F98" s="81"/>
      <c r="G98" s="81"/>
      <c r="H98" s="81"/>
      <c r="I98" s="81"/>
      <c r="J98" s="81"/>
      <c r="K98" s="81"/>
      <c r="L98" s="81"/>
      <c r="M98" s="81"/>
      <c r="N98" s="81"/>
      <c r="O98" s="81"/>
      <c r="P98" s="81"/>
      <c r="Q98" s="81"/>
    </row>
    <row r="99" spans="2:17">
      <c r="B99" s="81"/>
      <c r="C99" s="81"/>
      <c r="D99" s="81"/>
      <c r="E99" s="81"/>
      <c r="F99" s="81"/>
      <c r="G99" s="81"/>
      <c r="H99" s="81"/>
      <c r="I99" s="81"/>
      <c r="J99" s="81"/>
      <c r="K99" s="81"/>
      <c r="L99" s="81"/>
      <c r="M99" s="81"/>
      <c r="N99" s="81"/>
      <c r="O99" s="81"/>
      <c r="P99" s="81"/>
      <c r="Q99" s="81"/>
    </row>
    <row r="100" spans="2:17">
      <c r="B100" s="81"/>
      <c r="C100" s="81"/>
      <c r="D100" s="81"/>
      <c r="E100" s="81"/>
      <c r="F100" s="81"/>
      <c r="G100" s="81"/>
      <c r="H100" s="81"/>
      <c r="I100" s="81"/>
      <c r="J100" s="81"/>
      <c r="K100" s="81"/>
      <c r="L100" s="81"/>
      <c r="M100" s="81"/>
      <c r="N100" s="81"/>
      <c r="O100" s="81"/>
      <c r="P100" s="81"/>
      <c r="Q100" s="81"/>
    </row>
    <row r="101" spans="2:17">
      <c r="B101" s="81"/>
      <c r="C101" s="81"/>
      <c r="D101" s="81"/>
      <c r="E101" s="81"/>
      <c r="F101" s="81"/>
      <c r="G101" s="81"/>
      <c r="H101" s="81"/>
      <c r="I101" s="81"/>
      <c r="J101" s="81"/>
      <c r="K101" s="81"/>
      <c r="L101" s="81"/>
      <c r="M101" s="81"/>
      <c r="N101" s="81"/>
      <c r="O101" s="81"/>
      <c r="P101" s="81"/>
      <c r="Q101" s="81"/>
    </row>
    <row r="102" spans="2:17">
      <c r="B102" s="81"/>
      <c r="C102" s="81"/>
      <c r="D102" s="81"/>
      <c r="E102" s="81"/>
      <c r="F102" s="81"/>
      <c r="G102" s="81"/>
      <c r="H102" s="81"/>
      <c r="I102" s="81"/>
      <c r="J102" s="81"/>
      <c r="K102" s="81"/>
      <c r="L102" s="81"/>
      <c r="M102" s="81"/>
      <c r="N102" s="81"/>
      <c r="O102" s="81"/>
      <c r="P102" s="81"/>
      <c r="Q102" s="81"/>
    </row>
    <row r="103" spans="2:17">
      <c r="B103" s="81"/>
      <c r="C103" s="81"/>
      <c r="D103" s="81"/>
      <c r="E103" s="81"/>
      <c r="F103" s="81"/>
      <c r="G103" s="81"/>
      <c r="H103" s="81"/>
      <c r="I103" s="81"/>
      <c r="J103" s="81"/>
      <c r="K103" s="81"/>
      <c r="L103" s="81"/>
      <c r="M103" s="81"/>
      <c r="N103" s="81"/>
      <c r="O103" s="81"/>
      <c r="P103" s="81"/>
      <c r="Q103" s="81"/>
    </row>
    <row r="104" spans="2:17">
      <c r="B104" s="81"/>
      <c r="C104" s="81"/>
      <c r="D104" s="81"/>
      <c r="E104" s="81"/>
      <c r="F104" s="81"/>
      <c r="G104" s="81"/>
      <c r="H104" s="81"/>
      <c r="I104" s="81"/>
      <c r="J104" s="81"/>
      <c r="K104" s="81"/>
      <c r="L104" s="81"/>
      <c r="M104" s="81"/>
      <c r="N104" s="81"/>
      <c r="O104" s="81"/>
      <c r="P104" s="81"/>
      <c r="Q104" s="81"/>
    </row>
    <row r="105" spans="2:17">
      <c r="B105" s="81"/>
      <c r="C105" s="81"/>
      <c r="D105" s="81"/>
      <c r="E105" s="81"/>
      <c r="F105" s="81"/>
      <c r="G105" s="81"/>
      <c r="H105" s="81"/>
      <c r="I105" s="81"/>
      <c r="J105" s="81"/>
      <c r="K105" s="81"/>
      <c r="L105" s="81"/>
      <c r="M105" s="81"/>
      <c r="N105" s="81"/>
      <c r="O105" s="81"/>
      <c r="P105" s="81"/>
      <c r="Q105" s="81"/>
    </row>
    <row r="106" spans="2:17">
      <c r="B106" s="81"/>
      <c r="C106" s="81"/>
      <c r="D106" s="81"/>
      <c r="E106" s="81"/>
      <c r="F106" s="81"/>
      <c r="G106" s="81"/>
      <c r="H106" s="81"/>
      <c r="I106" s="81"/>
      <c r="J106" s="81"/>
      <c r="K106" s="81"/>
      <c r="L106" s="81"/>
      <c r="M106" s="81"/>
      <c r="N106" s="81"/>
      <c r="O106" s="81"/>
      <c r="P106" s="81"/>
      <c r="Q106" s="81"/>
    </row>
    <row r="107" spans="2:17">
      <c r="B107" s="81"/>
      <c r="C107" s="81"/>
      <c r="D107" s="81"/>
      <c r="E107" s="81"/>
      <c r="F107" s="81"/>
      <c r="G107" s="81"/>
      <c r="H107" s="81"/>
      <c r="I107" s="81"/>
      <c r="J107" s="81"/>
      <c r="K107" s="81"/>
      <c r="L107" s="81"/>
      <c r="M107" s="81"/>
      <c r="N107" s="81"/>
      <c r="O107" s="81"/>
      <c r="P107" s="81"/>
      <c r="Q107" s="81"/>
    </row>
    <row r="108" spans="2:17">
      <c r="B108" s="81"/>
      <c r="C108" s="81"/>
      <c r="D108" s="81"/>
      <c r="E108" s="81"/>
      <c r="F108" s="81"/>
      <c r="G108" s="81"/>
      <c r="H108" s="81"/>
      <c r="I108" s="81"/>
      <c r="J108" s="81"/>
      <c r="K108" s="81"/>
      <c r="L108" s="81"/>
      <c r="M108" s="81"/>
      <c r="N108" s="81"/>
      <c r="O108" s="81"/>
      <c r="P108" s="81"/>
      <c r="Q108" s="81"/>
    </row>
    <row r="109" spans="2:17">
      <c r="B109" s="81"/>
      <c r="C109" s="81"/>
      <c r="D109" s="81"/>
      <c r="E109" s="81"/>
      <c r="F109" s="81"/>
      <c r="G109" s="81"/>
      <c r="H109" s="81"/>
      <c r="I109" s="81"/>
      <c r="J109" s="81"/>
      <c r="K109" s="81"/>
      <c r="L109" s="81"/>
      <c r="M109" s="81"/>
      <c r="N109" s="81"/>
      <c r="O109" s="81"/>
      <c r="P109" s="81"/>
      <c r="Q109" s="81"/>
    </row>
    <row r="110" spans="2:17">
      <c r="B110" s="81"/>
      <c r="C110" s="81"/>
      <c r="D110" s="81"/>
      <c r="E110" s="81"/>
      <c r="F110" s="81"/>
      <c r="G110" s="81"/>
      <c r="H110" s="81"/>
      <c r="I110" s="81"/>
      <c r="J110" s="81"/>
      <c r="K110" s="81"/>
      <c r="L110" s="81"/>
      <c r="M110" s="81"/>
      <c r="N110" s="81"/>
      <c r="O110" s="81"/>
      <c r="P110" s="81"/>
      <c r="Q110" s="81"/>
    </row>
    <row r="111" spans="2:17">
      <c r="B111" s="120"/>
      <c r="C111" s="120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</row>
    <row r="112" spans="2:17">
      <c r="B112" s="120"/>
      <c r="C112" s="120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</row>
    <row r="113" spans="2:17">
      <c r="B113" s="120"/>
      <c r="C113" s="120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</row>
    <row r="114" spans="2:17">
      <c r="B114" s="120"/>
      <c r="C114" s="120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</row>
    <row r="115" spans="2:17">
      <c r="B115" s="120"/>
      <c r="C115" s="120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</row>
    <row r="116" spans="2:17">
      <c r="B116" s="120"/>
      <c r="C116" s="120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</row>
    <row r="117" spans="2:17">
      <c r="B117" s="120"/>
      <c r="C117" s="120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</row>
    <row r="118" spans="2:17">
      <c r="B118" s="120"/>
      <c r="C118" s="120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</row>
    <row r="119" spans="2:17">
      <c r="B119" s="120"/>
      <c r="C119" s="120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</row>
    <row r="120" spans="2:17">
      <c r="B120" s="120"/>
      <c r="C120" s="120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</row>
    <row r="121" spans="2:17">
      <c r="B121" s="120"/>
      <c r="C121" s="120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</row>
    <row r="122" spans="2:17">
      <c r="B122" s="120"/>
      <c r="C122" s="120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</row>
    <row r="123" spans="2:17">
      <c r="B123" s="120"/>
      <c r="C123" s="120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</row>
    <row r="124" spans="2:17">
      <c r="B124" s="120"/>
      <c r="C124" s="120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</row>
    <row r="125" spans="2:17">
      <c r="B125" s="120"/>
      <c r="C125" s="120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</row>
    <row r="126" spans="2:17">
      <c r="B126" s="120"/>
      <c r="C126" s="120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</row>
    <row r="127" spans="2:17">
      <c r="B127" s="120"/>
      <c r="C127" s="120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</row>
    <row r="128" spans="2:17">
      <c r="B128" s="120"/>
      <c r="C128" s="120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</row>
    <row r="129" spans="2:17">
      <c r="B129" s="120"/>
      <c r="C129" s="120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</row>
    <row r="130" spans="2:17">
      <c r="B130" s="120"/>
      <c r="C130" s="120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</row>
    <row r="131" spans="2:17">
      <c r="B131" s="120"/>
      <c r="C131" s="120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</row>
    <row r="132" spans="2:17">
      <c r="B132" s="120"/>
      <c r="C132" s="120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</row>
    <row r="133" spans="2:17">
      <c r="B133" s="120"/>
      <c r="C133" s="120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</row>
    <row r="134" spans="2:17">
      <c r="B134" s="120"/>
      <c r="C134" s="120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</row>
    <row r="135" spans="2:17">
      <c r="B135" s="120"/>
      <c r="C135" s="120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</row>
    <row r="136" spans="2:17">
      <c r="B136" s="120"/>
      <c r="C136" s="120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</row>
    <row r="137" spans="2:17">
      <c r="B137" s="120"/>
      <c r="C137" s="120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</row>
    <row r="138" spans="2:17">
      <c r="B138" s="120"/>
      <c r="C138" s="120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</row>
    <row r="139" spans="2:17">
      <c r="B139" s="120"/>
      <c r="C139" s="120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</row>
    <row r="140" spans="2:17">
      <c r="B140" s="120"/>
      <c r="C140" s="120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</row>
    <row r="141" spans="2:17">
      <c r="B141" s="120"/>
      <c r="C141" s="120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</row>
    <row r="142" spans="2:17">
      <c r="B142" s="120"/>
      <c r="C142" s="120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</row>
    <row r="143" spans="2:17">
      <c r="B143" s="120"/>
      <c r="C143" s="120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</row>
    <row r="144" spans="2:17">
      <c r="B144" s="120"/>
      <c r="C144" s="120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</row>
    <row r="145" spans="2:17">
      <c r="B145" s="120"/>
      <c r="C145" s="120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</row>
    <row r="146" spans="2:17">
      <c r="B146" s="120"/>
      <c r="C146" s="120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</row>
    <row r="147" spans="2:17">
      <c r="B147" s="120"/>
      <c r="C147" s="120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</row>
    <row r="148" spans="2:17">
      <c r="B148" s="120"/>
      <c r="C148" s="120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</row>
    <row r="149" spans="2:17">
      <c r="B149" s="120"/>
      <c r="C149" s="120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</row>
    <row r="150" spans="2:17">
      <c r="B150" s="120"/>
      <c r="C150" s="120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</row>
    <row r="151" spans="2:17">
      <c r="B151" s="120"/>
      <c r="C151" s="120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</row>
    <row r="152" spans="2:17">
      <c r="B152" s="120"/>
      <c r="C152" s="120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</row>
    <row r="153" spans="2:17">
      <c r="B153" s="120"/>
      <c r="C153" s="120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</row>
    <row r="154" spans="2:17">
      <c r="B154" s="120"/>
      <c r="C154" s="120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</row>
    <row r="155" spans="2:17">
      <c r="B155" s="120"/>
      <c r="C155" s="120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</row>
    <row r="156" spans="2:17">
      <c r="B156" s="120"/>
      <c r="C156" s="120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</row>
    <row r="157" spans="2:17">
      <c r="B157" s="120"/>
      <c r="C157" s="120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</row>
    <row r="158" spans="2:17">
      <c r="B158" s="120"/>
      <c r="C158" s="120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</row>
    <row r="159" spans="2:17">
      <c r="B159" s="120"/>
      <c r="C159" s="120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</row>
    <row r="160" spans="2:17">
      <c r="B160" s="120"/>
      <c r="C160" s="120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</row>
    <row r="161" spans="2:17">
      <c r="B161" s="120"/>
      <c r="C161" s="120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</row>
    <row r="162" spans="2:17">
      <c r="B162" s="120"/>
      <c r="C162" s="120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</row>
    <row r="163" spans="2:17">
      <c r="B163" s="120"/>
      <c r="C163" s="120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</row>
    <row r="164" spans="2:17">
      <c r="B164" s="120"/>
      <c r="C164" s="120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</row>
    <row r="165" spans="2:17">
      <c r="B165" s="120"/>
      <c r="C165" s="120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</row>
    <row r="166" spans="2:17">
      <c r="B166" s="120"/>
      <c r="C166" s="120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</row>
    <row r="167" spans="2:17">
      <c r="B167" s="120"/>
      <c r="C167" s="120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</row>
    <row r="168" spans="2:17">
      <c r="B168" s="120"/>
      <c r="C168" s="120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</row>
    <row r="169" spans="2:17">
      <c r="B169" s="120"/>
      <c r="C169" s="120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</row>
    <row r="170" spans="2:17">
      <c r="B170" s="120"/>
      <c r="C170" s="120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</row>
    <row r="171" spans="2:17">
      <c r="B171" s="120"/>
      <c r="C171" s="120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</row>
    <row r="172" spans="2:17">
      <c r="B172" s="120"/>
      <c r="C172" s="120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</row>
    <row r="173" spans="2:17">
      <c r="B173" s="120"/>
      <c r="C173" s="120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</row>
    <row r="174" spans="2:17">
      <c r="B174" s="120"/>
      <c r="C174" s="120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</row>
    <row r="175" spans="2:17">
      <c r="B175" s="120"/>
      <c r="C175" s="120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</row>
    <row r="176" spans="2:17">
      <c r="B176" s="120"/>
      <c r="C176" s="120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</row>
    <row r="177" spans="2:17">
      <c r="B177" s="120"/>
      <c r="C177" s="120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</row>
    <row r="178" spans="2:17">
      <c r="B178" s="120"/>
      <c r="C178" s="120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</row>
    <row r="179" spans="2:17">
      <c r="B179" s="120"/>
      <c r="C179" s="120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</row>
    <row r="180" spans="2:17">
      <c r="B180" s="120"/>
      <c r="C180" s="120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</row>
    <row r="181" spans="2:17">
      <c r="B181" s="120"/>
      <c r="C181" s="120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</row>
    <row r="182" spans="2:17">
      <c r="B182" s="120"/>
      <c r="C182" s="120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</row>
    <row r="183" spans="2:17">
      <c r="B183" s="120"/>
      <c r="C183" s="120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</row>
    <row r="184" spans="2:17">
      <c r="B184" s="120"/>
      <c r="C184" s="120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</row>
    <row r="185" spans="2:17">
      <c r="B185" s="120"/>
      <c r="C185" s="120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</row>
    <row r="186" spans="2:17">
      <c r="B186" s="120"/>
      <c r="C186" s="120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</row>
    <row r="187" spans="2:17">
      <c r="B187" s="120"/>
      <c r="C187" s="120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</row>
    <row r="188" spans="2:17">
      <c r="B188" s="120"/>
      <c r="C188" s="120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</row>
    <row r="189" spans="2:17">
      <c r="B189" s="120"/>
      <c r="C189" s="120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</row>
    <row r="190" spans="2:17">
      <c r="B190" s="120"/>
      <c r="C190" s="120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</row>
    <row r="191" spans="2:17">
      <c r="B191" s="120"/>
      <c r="C191" s="120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</row>
    <row r="192" spans="2:17">
      <c r="B192" s="120"/>
      <c r="C192" s="120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</row>
    <row r="193" spans="2:17">
      <c r="B193" s="120"/>
      <c r="C193" s="120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</row>
    <row r="194" spans="2:17">
      <c r="B194" s="120"/>
      <c r="C194" s="120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</row>
    <row r="195" spans="2:17">
      <c r="B195" s="120"/>
      <c r="C195" s="120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</row>
    <row r="196" spans="2:17">
      <c r="B196" s="120"/>
      <c r="C196" s="120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</row>
    <row r="197" spans="2:17">
      <c r="B197" s="120"/>
      <c r="C197" s="120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</row>
    <row r="198" spans="2:17">
      <c r="B198" s="120"/>
      <c r="C198" s="120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</row>
    <row r="199" spans="2:17">
      <c r="B199" s="120"/>
      <c r="C199" s="120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</row>
    <row r="200" spans="2:17">
      <c r="B200" s="120"/>
      <c r="C200" s="120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</row>
    <row r="201" spans="2:17">
      <c r="B201" s="120"/>
      <c r="C201" s="120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</row>
    <row r="202" spans="2:17">
      <c r="B202" s="120"/>
      <c r="C202" s="120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</row>
    <row r="203" spans="2:17">
      <c r="B203" s="120"/>
      <c r="C203" s="120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</row>
    <row r="204" spans="2:17">
      <c r="B204" s="120"/>
      <c r="C204" s="120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</row>
    <row r="205" spans="2:17">
      <c r="B205" s="120"/>
      <c r="C205" s="120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</row>
    <row r="206" spans="2:17">
      <c r="B206" s="120"/>
      <c r="C206" s="120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</row>
    <row r="207" spans="2:17">
      <c r="B207" s="120"/>
      <c r="C207" s="120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</row>
    <row r="208" spans="2:17">
      <c r="B208" s="120"/>
      <c r="C208" s="120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</row>
    <row r="209" spans="2:17">
      <c r="B209" s="120"/>
      <c r="C209" s="120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</row>
    <row r="210" spans="2:17">
      <c r="B210" s="120"/>
      <c r="C210" s="120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</row>
    <row r="211" spans="2:17">
      <c r="B211" s="120"/>
      <c r="C211" s="120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</row>
    <row r="212" spans="2:17">
      <c r="B212" s="120"/>
      <c r="C212" s="120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</row>
    <row r="213" spans="2:17">
      <c r="B213" s="120"/>
      <c r="C213" s="120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</row>
    <row r="214" spans="2:17">
      <c r="B214" s="120"/>
      <c r="C214" s="120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</row>
    <row r="215" spans="2:17">
      <c r="B215" s="120"/>
      <c r="C215" s="120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</row>
    <row r="216" spans="2:17">
      <c r="B216" s="120"/>
      <c r="C216" s="120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</row>
    <row r="217" spans="2:17">
      <c r="B217" s="120"/>
      <c r="C217" s="120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</row>
    <row r="218" spans="2:17">
      <c r="B218" s="120"/>
      <c r="C218" s="120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</row>
    <row r="219" spans="2:17">
      <c r="B219" s="120"/>
      <c r="C219" s="120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</row>
    <row r="220" spans="2:17">
      <c r="B220" s="120"/>
      <c r="C220" s="120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</row>
    <row r="221" spans="2:17">
      <c r="B221" s="120"/>
      <c r="C221" s="120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</row>
    <row r="222" spans="2:17">
      <c r="B222" s="120"/>
      <c r="C222" s="120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</row>
    <row r="223" spans="2:17">
      <c r="B223" s="120"/>
      <c r="C223" s="120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</row>
    <row r="224" spans="2:17">
      <c r="B224" s="120"/>
      <c r="C224" s="120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</row>
    <row r="225" spans="2:17">
      <c r="B225" s="120"/>
      <c r="C225" s="120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</row>
    <row r="226" spans="2:17">
      <c r="B226" s="120"/>
      <c r="C226" s="120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</row>
    <row r="227" spans="2:17">
      <c r="B227" s="120"/>
      <c r="C227" s="120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</row>
    <row r="228" spans="2:17">
      <c r="B228" s="120"/>
      <c r="C228" s="120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</row>
    <row r="229" spans="2:17">
      <c r="B229" s="120"/>
      <c r="C229" s="120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</row>
    <row r="230" spans="2:17">
      <c r="B230" s="120"/>
      <c r="C230" s="120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</row>
    <row r="231" spans="2:17">
      <c r="B231" s="120"/>
      <c r="C231" s="120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</row>
    <row r="232" spans="2:17">
      <c r="B232" s="120"/>
      <c r="C232" s="120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</row>
    <row r="233" spans="2:17">
      <c r="B233" s="120"/>
      <c r="C233" s="120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</row>
    <row r="234" spans="2:17">
      <c r="B234" s="120"/>
      <c r="C234" s="120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</row>
    <row r="235" spans="2:17">
      <c r="B235" s="120"/>
      <c r="C235" s="120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</row>
    <row r="236" spans="2:17">
      <c r="B236" s="120"/>
      <c r="C236" s="120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</row>
    <row r="237" spans="2:17">
      <c r="B237" s="120"/>
      <c r="C237" s="120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</row>
    <row r="238" spans="2:17">
      <c r="B238" s="120"/>
      <c r="C238" s="120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</row>
    <row r="239" spans="2:17">
      <c r="B239" s="120"/>
      <c r="C239" s="120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</row>
    <row r="240" spans="2:17">
      <c r="B240" s="120"/>
      <c r="C240" s="120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</row>
    <row r="241" spans="2:17">
      <c r="B241" s="120"/>
      <c r="C241" s="120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</row>
    <row r="242" spans="2:17">
      <c r="B242" s="120"/>
      <c r="C242" s="120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</row>
    <row r="243" spans="2:17">
      <c r="B243" s="120"/>
      <c r="C243" s="120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</row>
    <row r="244" spans="2:17">
      <c r="B244" s="120"/>
      <c r="C244" s="120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</row>
    <row r="245" spans="2:17">
      <c r="B245" s="120"/>
      <c r="C245" s="120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</row>
    <row r="246" spans="2:17">
      <c r="B246" s="120"/>
      <c r="C246" s="120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</row>
    <row r="247" spans="2:17">
      <c r="B247" s="120"/>
      <c r="C247" s="120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</row>
    <row r="248" spans="2:17">
      <c r="B248" s="120"/>
      <c r="C248" s="120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</row>
    <row r="249" spans="2:17">
      <c r="B249" s="120"/>
      <c r="C249" s="120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</row>
    <row r="250" spans="2:17">
      <c r="B250" s="120"/>
      <c r="C250" s="120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</row>
    <row r="251" spans="2:17">
      <c r="B251" s="120"/>
      <c r="C251" s="120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</row>
    <row r="252" spans="2:17">
      <c r="B252" s="120"/>
      <c r="C252" s="120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</row>
    <row r="253" spans="2:17">
      <c r="B253" s="120"/>
      <c r="C253" s="120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</row>
    <row r="254" spans="2:17">
      <c r="B254" s="120"/>
      <c r="C254" s="120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</row>
    <row r="255" spans="2:17">
      <c r="B255" s="120"/>
      <c r="C255" s="120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</row>
    <row r="256" spans="2:17">
      <c r="B256" s="120"/>
      <c r="C256" s="120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</row>
    <row r="257" spans="2:17">
      <c r="B257" s="120"/>
      <c r="C257" s="120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</row>
    <row r="258" spans="2:17">
      <c r="B258" s="120"/>
      <c r="C258" s="120"/>
      <c r="D258" s="121"/>
      <c r="E258" s="121"/>
      <c r="F258" s="121"/>
      <c r="G258" s="121"/>
      <c r="H258" s="121"/>
      <c r="I258" s="121"/>
      <c r="J258" s="121"/>
      <c r="K258" s="121"/>
      <c r="L258" s="121"/>
      <c r="M258" s="121"/>
      <c r="N258" s="121"/>
      <c r="O258" s="121"/>
      <c r="P258" s="121"/>
      <c r="Q258" s="121"/>
    </row>
    <row r="259" spans="2:17">
      <c r="B259" s="120"/>
      <c r="C259" s="120"/>
      <c r="D259" s="121"/>
      <c r="E259" s="121"/>
      <c r="F259" s="121"/>
      <c r="G259" s="121"/>
      <c r="H259" s="121"/>
      <c r="I259" s="121"/>
      <c r="J259" s="121"/>
      <c r="K259" s="121"/>
      <c r="L259" s="121"/>
      <c r="M259" s="121"/>
      <c r="N259" s="121"/>
      <c r="O259" s="121"/>
      <c r="P259" s="121"/>
      <c r="Q259" s="121"/>
    </row>
    <row r="260" spans="2:17">
      <c r="B260" s="120"/>
      <c r="C260" s="120"/>
      <c r="D260" s="121"/>
      <c r="E260" s="121"/>
      <c r="F260" s="121"/>
      <c r="G260" s="121"/>
      <c r="H260" s="121"/>
      <c r="I260" s="121"/>
      <c r="J260" s="121"/>
      <c r="K260" s="121"/>
      <c r="L260" s="121"/>
      <c r="M260" s="121"/>
      <c r="N260" s="121"/>
      <c r="O260" s="121"/>
      <c r="P260" s="121"/>
      <c r="Q260" s="121"/>
    </row>
    <row r="261" spans="2:17">
      <c r="B261" s="120"/>
      <c r="C261" s="120"/>
      <c r="D261" s="121"/>
      <c r="E261" s="121"/>
      <c r="F261" s="121"/>
      <c r="G261" s="121"/>
      <c r="H261" s="121"/>
      <c r="I261" s="121"/>
      <c r="J261" s="121"/>
      <c r="K261" s="121"/>
      <c r="L261" s="121"/>
      <c r="M261" s="121"/>
      <c r="N261" s="121"/>
      <c r="O261" s="121"/>
      <c r="P261" s="121"/>
      <c r="Q261" s="121"/>
    </row>
    <row r="262" spans="2:17">
      <c r="B262" s="120"/>
      <c r="C262" s="120"/>
      <c r="D262" s="121"/>
      <c r="E262" s="121"/>
      <c r="F262" s="121"/>
      <c r="G262" s="121"/>
      <c r="H262" s="121"/>
      <c r="I262" s="121"/>
      <c r="J262" s="121"/>
      <c r="K262" s="121"/>
      <c r="L262" s="121"/>
      <c r="M262" s="121"/>
      <c r="N262" s="121"/>
      <c r="O262" s="121"/>
      <c r="P262" s="121"/>
      <c r="Q262" s="121"/>
    </row>
    <row r="263" spans="2:17">
      <c r="B263" s="120"/>
      <c r="C263" s="120"/>
      <c r="D263" s="121"/>
      <c r="E263" s="121"/>
      <c r="F263" s="121"/>
      <c r="G263" s="121"/>
      <c r="H263" s="121"/>
      <c r="I263" s="121"/>
      <c r="J263" s="121"/>
      <c r="K263" s="121"/>
      <c r="L263" s="121"/>
      <c r="M263" s="121"/>
      <c r="N263" s="121"/>
      <c r="O263" s="121"/>
      <c r="P263" s="121"/>
      <c r="Q263" s="121"/>
    </row>
    <row r="264" spans="2:17">
      <c r="B264" s="120"/>
      <c r="C264" s="120"/>
      <c r="D264" s="121"/>
      <c r="E264" s="121"/>
      <c r="F264" s="121"/>
      <c r="G264" s="121"/>
      <c r="H264" s="121"/>
      <c r="I264" s="121"/>
      <c r="J264" s="121"/>
      <c r="K264" s="121"/>
      <c r="L264" s="121"/>
      <c r="M264" s="121"/>
      <c r="N264" s="121"/>
      <c r="O264" s="121"/>
      <c r="P264" s="121"/>
      <c r="Q264" s="121"/>
    </row>
    <row r="265" spans="2:17">
      <c r="B265" s="120"/>
      <c r="C265" s="120"/>
      <c r="D265" s="121"/>
      <c r="E265" s="121"/>
      <c r="F265" s="121"/>
      <c r="G265" s="121"/>
      <c r="H265" s="121"/>
      <c r="I265" s="121"/>
      <c r="J265" s="121"/>
      <c r="K265" s="121"/>
      <c r="L265" s="121"/>
      <c r="M265" s="121"/>
      <c r="N265" s="121"/>
      <c r="O265" s="121"/>
      <c r="P265" s="121"/>
      <c r="Q265" s="121"/>
    </row>
    <row r="266" spans="2:17">
      <c r="B266" s="120"/>
      <c r="C266" s="120"/>
      <c r="D266" s="121"/>
      <c r="E266" s="121"/>
      <c r="F266" s="121"/>
      <c r="G266" s="121"/>
      <c r="H266" s="121"/>
      <c r="I266" s="121"/>
      <c r="J266" s="121"/>
      <c r="K266" s="121"/>
      <c r="L266" s="121"/>
      <c r="M266" s="121"/>
      <c r="N266" s="121"/>
      <c r="O266" s="121"/>
      <c r="P266" s="121"/>
      <c r="Q266" s="121"/>
    </row>
    <row r="267" spans="2:17">
      <c r="B267" s="120"/>
      <c r="C267" s="120"/>
      <c r="D267" s="121"/>
      <c r="E267" s="121"/>
      <c r="F267" s="121"/>
      <c r="G267" s="121"/>
      <c r="H267" s="121"/>
      <c r="I267" s="121"/>
      <c r="J267" s="121"/>
      <c r="K267" s="121"/>
      <c r="L267" s="121"/>
      <c r="M267" s="121"/>
      <c r="N267" s="121"/>
      <c r="O267" s="121"/>
      <c r="P267" s="121"/>
      <c r="Q267" s="121"/>
    </row>
    <row r="268" spans="2:17">
      <c r="B268" s="120"/>
      <c r="C268" s="120"/>
      <c r="D268" s="121"/>
      <c r="E268" s="121"/>
      <c r="F268" s="121"/>
      <c r="G268" s="121"/>
      <c r="H268" s="121"/>
      <c r="I268" s="121"/>
      <c r="J268" s="121"/>
      <c r="K268" s="121"/>
      <c r="L268" s="121"/>
      <c r="M268" s="121"/>
      <c r="N268" s="121"/>
      <c r="O268" s="121"/>
      <c r="P268" s="121"/>
      <c r="Q268" s="121"/>
    </row>
    <row r="269" spans="2:17">
      <c r="B269" s="120"/>
      <c r="C269" s="120"/>
      <c r="D269" s="121"/>
      <c r="E269" s="121"/>
      <c r="F269" s="121"/>
      <c r="G269" s="121"/>
      <c r="H269" s="121"/>
      <c r="I269" s="121"/>
      <c r="J269" s="121"/>
      <c r="K269" s="121"/>
      <c r="L269" s="121"/>
      <c r="M269" s="121"/>
      <c r="N269" s="121"/>
      <c r="O269" s="121"/>
      <c r="P269" s="121"/>
      <c r="Q269" s="121"/>
    </row>
    <row r="270" spans="2:17">
      <c r="B270" s="120"/>
      <c r="C270" s="120"/>
      <c r="D270" s="121"/>
      <c r="E270" s="121"/>
      <c r="F270" s="121"/>
      <c r="G270" s="121"/>
      <c r="H270" s="121"/>
      <c r="I270" s="121"/>
      <c r="J270" s="121"/>
      <c r="K270" s="121"/>
      <c r="L270" s="121"/>
      <c r="M270" s="121"/>
      <c r="N270" s="121"/>
      <c r="O270" s="121"/>
      <c r="P270" s="121"/>
      <c r="Q270" s="121"/>
    </row>
    <row r="271" spans="2:17">
      <c r="B271" s="120"/>
      <c r="C271" s="120"/>
      <c r="D271" s="121"/>
      <c r="E271" s="121"/>
      <c r="F271" s="121"/>
      <c r="G271" s="121"/>
      <c r="H271" s="121"/>
      <c r="I271" s="121"/>
      <c r="J271" s="121"/>
      <c r="K271" s="121"/>
      <c r="L271" s="121"/>
      <c r="M271" s="121"/>
      <c r="N271" s="121"/>
      <c r="O271" s="121"/>
      <c r="P271" s="121"/>
      <c r="Q271" s="121"/>
    </row>
    <row r="272" spans="2:17">
      <c r="B272" s="120"/>
      <c r="C272" s="120"/>
      <c r="D272" s="121"/>
      <c r="E272" s="121"/>
      <c r="F272" s="121"/>
      <c r="G272" s="121"/>
      <c r="H272" s="121"/>
      <c r="I272" s="121"/>
      <c r="J272" s="121"/>
      <c r="K272" s="121"/>
      <c r="L272" s="121"/>
      <c r="M272" s="121"/>
      <c r="N272" s="121"/>
      <c r="O272" s="121"/>
      <c r="P272" s="121"/>
      <c r="Q272" s="121"/>
    </row>
    <row r="273" spans="2:17">
      <c r="B273" s="120"/>
      <c r="C273" s="120"/>
      <c r="D273" s="121"/>
      <c r="E273" s="121"/>
      <c r="F273" s="121"/>
      <c r="G273" s="121"/>
      <c r="H273" s="121"/>
      <c r="I273" s="121"/>
      <c r="J273" s="121"/>
      <c r="K273" s="121"/>
      <c r="L273" s="121"/>
      <c r="M273" s="121"/>
      <c r="N273" s="121"/>
      <c r="O273" s="121"/>
      <c r="P273" s="121"/>
      <c r="Q273" s="121"/>
    </row>
    <row r="274" spans="2:17">
      <c r="B274" s="120"/>
      <c r="C274" s="120"/>
      <c r="D274" s="121"/>
      <c r="E274" s="121"/>
      <c r="F274" s="121"/>
      <c r="G274" s="121"/>
      <c r="H274" s="121"/>
      <c r="I274" s="121"/>
      <c r="J274" s="121"/>
      <c r="K274" s="121"/>
      <c r="L274" s="121"/>
      <c r="M274" s="121"/>
      <c r="N274" s="121"/>
      <c r="O274" s="121"/>
      <c r="P274" s="121"/>
      <c r="Q274" s="121"/>
    </row>
    <row r="275" spans="2:17">
      <c r="B275" s="120"/>
      <c r="C275" s="120"/>
      <c r="D275" s="121"/>
      <c r="E275" s="121"/>
      <c r="F275" s="121"/>
      <c r="G275" s="121"/>
      <c r="H275" s="121"/>
      <c r="I275" s="121"/>
      <c r="J275" s="121"/>
      <c r="K275" s="121"/>
      <c r="L275" s="121"/>
      <c r="M275" s="121"/>
      <c r="N275" s="121"/>
      <c r="O275" s="121"/>
      <c r="P275" s="121"/>
      <c r="Q275" s="121"/>
    </row>
    <row r="276" spans="2:17">
      <c r="B276" s="120"/>
      <c r="C276" s="120"/>
      <c r="D276" s="121"/>
      <c r="E276" s="121"/>
      <c r="F276" s="121"/>
      <c r="G276" s="121"/>
      <c r="H276" s="121"/>
      <c r="I276" s="121"/>
      <c r="J276" s="121"/>
      <c r="K276" s="121"/>
      <c r="L276" s="121"/>
      <c r="M276" s="121"/>
      <c r="N276" s="121"/>
      <c r="O276" s="121"/>
      <c r="P276" s="121"/>
      <c r="Q276" s="121"/>
    </row>
    <row r="277" spans="2:17">
      <c r="B277" s="120"/>
      <c r="C277" s="120"/>
      <c r="D277" s="121"/>
      <c r="E277" s="121"/>
      <c r="F277" s="121"/>
      <c r="G277" s="121"/>
      <c r="H277" s="121"/>
      <c r="I277" s="121"/>
      <c r="J277" s="121"/>
      <c r="K277" s="121"/>
      <c r="L277" s="121"/>
      <c r="M277" s="121"/>
      <c r="N277" s="121"/>
      <c r="O277" s="121"/>
      <c r="P277" s="121"/>
      <c r="Q277" s="121"/>
    </row>
    <row r="278" spans="2:17">
      <c r="B278" s="120"/>
      <c r="C278" s="120"/>
      <c r="D278" s="121"/>
      <c r="E278" s="121"/>
      <c r="F278" s="121"/>
      <c r="G278" s="121"/>
      <c r="H278" s="121"/>
      <c r="I278" s="121"/>
      <c r="J278" s="121"/>
      <c r="K278" s="121"/>
      <c r="L278" s="121"/>
      <c r="M278" s="121"/>
      <c r="N278" s="121"/>
      <c r="O278" s="121"/>
      <c r="P278" s="121"/>
      <c r="Q278" s="121"/>
    </row>
    <row r="279" spans="2:17">
      <c r="B279" s="120"/>
      <c r="C279" s="120"/>
      <c r="D279" s="121"/>
      <c r="E279" s="121"/>
      <c r="F279" s="121"/>
      <c r="G279" s="121"/>
      <c r="H279" s="121"/>
      <c r="I279" s="121"/>
      <c r="J279" s="121"/>
      <c r="K279" s="121"/>
      <c r="L279" s="121"/>
      <c r="M279" s="121"/>
      <c r="N279" s="121"/>
      <c r="O279" s="121"/>
      <c r="P279" s="121"/>
      <c r="Q279" s="121"/>
    </row>
    <row r="280" spans="2:17">
      <c r="B280" s="120"/>
      <c r="C280" s="120"/>
      <c r="D280" s="121"/>
      <c r="E280" s="121"/>
      <c r="F280" s="121"/>
      <c r="G280" s="121"/>
      <c r="H280" s="121"/>
      <c r="I280" s="121"/>
      <c r="J280" s="121"/>
      <c r="K280" s="121"/>
      <c r="L280" s="121"/>
      <c r="M280" s="121"/>
      <c r="N280" s="121"/>
      <c r="O280" s="121"/>
      <c r="P280" s="121"/>
      <c r="Q280" s="121"/>
    </row>
    <row r="281" spans="2:17">
      <c r="B281" s="120"/>
      <c r="C281" s="120"/>
      <c r="D281" s="121"/>
      <c r="E281" s="121"/>
      <c r="F281" s="121"/>
      <c r="G281" s="121"/>
      <c r="H281" s="121"/>
      <c r="I281" s="121"/>
      <c r="J281" s="121"/>
      <c r="K281" s="121"/>
      <c r="L281" s="121"/>
      <c r="M281" s="121"/>
      <c r="N281" s="121"/>
      <c r="O281" s="121"/>
      <c r="P281" s="121"/>
      <c r="Q281" s="121"/>
    </row>
    <row r="282" spans="2:17">
      <c r="B282" s="120"/>
      <c r="C282" s="120"/>
      <c r="D282" s="121"/>
      <c r="E282" s="121"/>
      <c r="F282" s="121"/>
      <c r="G282" s="121"/>
      <c r="H282" s="121"/>
      <c r="I282" s="121"/>
      <c r="J282" s="121"/>
      <c r="K282" s="121"/>
      <c r="L282" s="121"/>
      <c r="M282" s="121"/>
      <c r="N282" s="121"/>
      <c r="O282" s="121"/>
      <c r="P282" s="121"/>
      <c r="Q282" s="121"/>
    </row>
    <row r="283" spans="2:17">
      <c r="B283" s="120"/>
      <c r="C283" s="120"/>
      <c r="D283" s="121"/>
      <c r="E283" s="121"/>
      <c r="F283" s="121"/>
      <c r="G283" s="121"/>
      <c r="H283" s="121"/>
      <c r="I283" s="121"/>
      <c r="J283" s="121"/>
      <c r="K283" s="121"/>
      <c r="L283" s="121"/>
      <c r="M283" s="121"/>
      <c r="N283" s="121"/>
      <c r="O283" s="121"/>
      <c r="P283" s="121"/>
      <c r="Q283" s="121"/>
    </row>
    <row r="284" spans="2:17">
      <c r="B284" s="120"/>
      <c r="C284" s="120"/>
      <c r="D284" s="121"/>
      <c r="E284" s="121"/>
      <c r="F284" s="121"/>
      <c r="G284" s="121"/>
      <c r="H284" s="121"/>
      <c r="I284" s="121"/>
      <c r="J284" s="121"/>
      <c r="K284" s="121"/>
      <c r="L284" s="121"/>
      <c r="M284" s="121"/>
      <c r="N284" s="121"/>
      <c r="O284" s="121"/>
      <c r="P284" s="121"/>
      <c r="Q284" s="121"/>
    </row>
    <row r="285" spans="2:17">
      <c r="B285" s="120"/>
      <c r="C285" s="120"/>
      <c r="D285" s="121"/>
      <c r="E285" s="121"/>
      <c r="F285" s="121"/>
      <c r="G285" s="121"/>
      <c r="H285" s="121"/>
      <c r="I285" s="121"/>
      <c r="J285" s="121"/>
      <c r="K285" s="121"/>
      <c r="L285" s="121"/>
      <c r="M285" s="121"/>
      <c r="N285" s="121"/>
      <c r="O285" s="121"/>
      <c r="P285" s="121"/>
      <c r="Q285" s="121"/>
    </row>
    <row r="286" spans="2:17">
      <c r="B286" s="120"/>
      <c r="C286" s="120"/>
      <c r="D286" s="121"/>
      <c r="E286" s="121"/>
      <c r="F286" s="121"/>
      <c r="G286" s="121"/>
      <c r="H286" s="121"/>
      <c r="I286" s="121"/>
      <c r="J286" s="121"/>
      <c r="K286" s="121"/>
      <c r="L286" s="121"/>
      <c r="M286" s="121"/>
      <c r="N286" s="121"/>
      <c r="O286" s="121"/>
      <c r="P286" s="121"/>
      <c r="Q286" s="121"/>
    </row>
    <row r="287" spans="2:17">
      <c r="B287" s="120"/>
      <c r="C287" s="120"/>
      <c r="D287" s="121"/>
      <c r="E287" s="121"/>
      <c r="F287" s="121"/>
      <c r="G287" s="121"/>
      <c r="H287" s="121"/>
      <c r="I287" s="121"/>
      <c r="J287" s="121"/>
      <c r="K287" s="121"/>
      <c r="L287" s="121"/>
      <c r="M287" s="121"/>
      <c r="N287" s="121"/>
      <c r="O287" s="121"/>
      <c r="P287" s="121"/>
      <c r="Q287" s="121"/>
    </row>
    <row r="288" spans="2:17">
      <c r="B288" s="120"/>
      <c r="C288" s="120"/>
      <c r="D288" s="121"/>
      <c r="E288" s="121"/>
      <c r="F288" s="121"/>
      <c r="G288" s="121"/>
      <c r="H288" s="121"/>
      <c r="I288" s="121"/>
      <c r="J288" s="121"/>
      <c r="K288" s="121"/>
      <c r="L288" s="121"/>
      <c r="M288" s="121"/>
      <c r="N288" s="121"/>
      <c r="O288" s="121"/>
      <c r="P288" s="121"/>
      <c r="Q288" s="121"/>
    </row>
    <row r="289" spans="2:17">
      <c r="B289" s="120"/>
      <c r="C289" s="120"/>
      <c r="D289" s="121"/>
      <c r="E289" s="121"/>
      <c r="F289" s="121"/>
      <c r="G289" s="121"/>
      <c r="H289" s="121"/>
      <c r="I289" s="121"/>
      <c r="J289" s="121"/>
      <c r="K289" s="121"/>
      <c r="L289" s="121"/>
      <c r="M289" s="121"/>
      <c r="N289" s="121"/>
      <c r="O289" s="121"/>
      <c r="P289" s="121"/>
      <c r="Q289" s="121"/>
    </row>
    <row r="290" spans="2:17">
      <c r="B290" s="120"/>
      <c r="C290" s="120"/>
      <c r="D290" s="121"/>
      <c r="E290" s="121"/>
      <c r="F290" s="121"/>
      <c r="G290" s="121"/>
      <c r="H290" s="121"/>
      <c r="I290" s="121"/>
      <c r="J290" s="121"/>
      <c r="K290" s="121"/>
      <c r="L290" s="121"/>
      <c r="M290" s="121"/>
      <c r="N290" s="121"/>
      <c r="O290" s="121"/>
      <c r="P290" s="121"/>
      <c r="Q290" s="121"/>
    </row>
    <row r="291" spans="2:17">
      <c r="B291" s="120"/>
      <c r="C291" s="120"/>
      <c r="D291" s="121"/>
      <c r="E291" s="121"/>
      <c r="F291" s="121"/>
      <c r="G291" s="121"/>
      <c r="H291" s="121"/>
      <c r="I291" s="121"/>
      <c r="J291" s="121"/>
      <c r="K291" s="121"/>
      <c r="L291" s="121"/>
      <c r="M291" s="121"/>
      <c r="N291" s="121"/>
      <c r="O291" s="121"/>
      <c r="P291" s="121"/>
      <c r="Q291" s="121"/>
    </row>
    <row r="292" spans="2:17">
      <c r="B292" s="120"/>
      <c r="C292" s="120"/>
      <c r="D292" s="121"/>
      <c r="E292" s="121"/>
      <c r="F292" s="121"/>
      <c r="G292" s="121"/>
      <c r="H292" s="121"/>
      <c r="I292" s="121"/>
      <c r="J292" s="121"/>
      <c r="K292" s="121"/>
      <c r="L292" s="121"/>
      <c r="M292" s="121"/>
      <c r="N292" s="121"/>
      <c r="O292" s="121"/>
      <c r="P292" s="121"/>
      <c r="Q292" s="121"/>
    </row>
    <row r="293" spans="2:17">
      <c r="B293" s="120"/>
      <c r="C293" s="120"/>
      <c r="D293" s="121"/>
      <c r="E293" s="121"/>
      <c r="F293" s="121"/>
      <c r="G293" s="121"/>
      <c r="H293" s="121"/>
      <c r="I293" s="121"/>
      <c r="J293" s="121"/>
      <c r="K293" s="121"/>
      <c r="L293" s="121"/>
      <c r="M293" s="121"/>
      <c r="N293" s="121"/>
      <c r="O293" s="121"/>
      <c r="P293" s="121"/>
      <c r="Q293" s="121"/>
    </row>
    <row r="294" spans="2:17">
      <c r="B294" s="120"/>
      <c r="C294" s="120"/>
      <c r="D294" s="121"/>
      <c r="E294" s="121"/>
      <c r="F294" s="121"/>
      <c r="G294" s="121"/>
      <c r="H294" s="121"/>
      <c r="I294" s="121"/>
      <c r="J294" s="121"/>
      <c r="K294" s="121"/>
      <c r="L294" s="121"/>
      <c r="M294" s="121"/>
      <c r="N294" s="121"/>
      <c r="O294" s="121"/>
      <c r="P294" s="121"/>
      <c r="Q294" s="121"/>
    </row>
    <row r="295" spans="2:17">
      <c r="B295" s="120"/>
      <c r="C295" s="120"/>
      <c r="D295" s="121"/>
      <c r="E295" s="121"/>
      <c r="F295" s="121"/>
      <c r="G295" s="121"/>
      <c r="H295" s="121"/>
      <c r="I295" s="121"/>
      <c r="J295" s="121"/>
      <c r="K295" s="121"/>
      <c r="L295" s="121"/>
      <c r="M295" s="121"/>
      <c r="N295" s="121"/>
      <c r="O295" s="121"/>
      <c r="P295" s="121"/>
      <c r="Q295" s="121"/>
    </row>
    <row r="296" spans="2:17">
      <c r="B296" s="120"/>
      <c r="C296" s="120"/>
      <c r="D296" s="121"/>
      <c r="E296" s="121"/>
      <c r="F296" s="121"/>
      <c r="G296" s="121"/>
      <c r="H296" s="121"/>
      <c r="I296" s="121"/>
      <c r="J296" s="121"/>
      <c r="K296" s="121"/>
      <c r="L296" s="121"/>
      <c r="M296" s="121"/>
      <c r="N296" s="121"/>
      <c r="O296" s="121"/>
      <c r="P296" s="121"/>
      <c r="Q296" s="121"/>
    </row>
    <row r="297" spans="2:17">
      <c r="B297" s="120"/>
      <c r="C297" s="120"/>
      <c r="D297" s="121"/>
      <c r="E297" s="121"/>
      <c r="F297" s="121"/>
      <c r="G297" s="121"/>
      <c r="H297" s="121"/>
      <c r="I297" s="121"/>
      <c r="J297" s="121"/>
      <c r="K297" s="121"/>
      <c r="L297" s="121"/>
      <c r="M297" s="121"/>
      <c r="N297" s="121"/>
      <c r="O297" s="121"/>
      <c r="P297" s="121"/>
      <c r="Q297" s="121"/>
    </row>
    <row r="298" spans="2:17">
      <c r="B298" s="120"/>
      <c r="C298" s="120"/>
      <c r="D298" s="121"/>
      <c r="E298" s="121"/>
      <c r="F298" s="121"/>
      <c r="G298" s="121"/>
      <c r="H298" s="121"/>
      <c r="I298" s="121"/>
      <c r="J298" s="121"/>
      <c r="K298" s="121"/>
      <c r="L298" s="121"/>
      <c r="M298" s="121"/>
      <c r="N298" s="121"/>
      <c r="O298" s="121"/>
      <c r="P298" s="121"/>
      <c r="Q298" s="121"/>
    </row>
    <row r="299" spans="2:17">
      <c r="B299" s="120"/>
      <c r="C299" s="120"/>
      <c r="D299" s="121"/>
      <c r="E299" s="121"/>
      <c r="F299" s="121"/>
      <c r="G299" s="121"/>
      <c r="H299" s="121"/>
      <c r="I299" s="121"/>
      <c r="J299" s="121"/>
      <c r="K299" s="121"/>
      <c r="L299" s="121"/>
      <c r="M299" s="121"/>
      <c r="N299" s="121"/>
      <c r="O299" s="121"/>
      <c r="P299" s="121"/>
      <c r="Q299" s="121"/>
    </row>
    <row r="300" spans="2:17">
      <c r="B300" s="120"/>
      <c r="C300" s="120"/>
      <c r="D300" s="121"/>
      <c r="E300" s="121"/>
      <c r="F300" s="121"/>
      <c r="G300" s="121"/>
      <c r="H300" s="121"/>
      <c r="I300" s="121"/>
      <c r="J300" s="121"/>
      <c r="K300" s="121"/>
      <c r="L300" s="121"/>
      <c r="M300" s="121"/>
      <c r="N300" s="121"/>
      <c r="O300" s="121"/>
      <c r="P300" s="121"/>
      <c r="Q300" s="121"/>
    </row>
    <row r="301" spans="2:17">
      <c r="B301" s="120"/>
      <c r="C301" s="120"/>
      <c r="D301" s="121"/>
      <c r="E301" s="121"/>
      <c r="F301" s="121"/>
      <c r="G301" s="121"/>
      <c r="H301" s="121"/>
      <c r="I301" s="121"/>
      <c r="J301" s="121"/>
      <c r="K301" s="121"/>
      <c r="L301" s="121"/>
      <c r="M301" s="121"/>
      <c r="N301" s="121"/>
      <c r="O301" s="121"/>
      <c r="P301" s="121"/>
      <c r="Q301" s="121"/>
    </row>
    <row r="302" spans="2:17">
      <c r="B302" s="120"/>
      <c r="C302" s="120"/>
      <c r="D302" s="121"/>
      <c r="E302" s="121"/>
      <c r="F302" s="121"/>
      <c r="G302" s="121"/>
      <c r="H302" s="121"/>
      <c r="I302" s="121"/>
      <c r="J302" s="121"/>
      <c r="K302" s="121"/>
      <c r="L302" s="121"/>
      <c r="M302" s="121"/>
      <c r="N302" s="121"/>
      <c r="O302" s="121"/>
      <c r="P302" s="121"/>
      <c r="Q302" s="121"/>
    </row>
    <row r="303" spans="2:17">
      <c r="B303" s="120"/>
      <c r="C303" s="120"/>
      <c r="D303" s="121"/>
      <c r="E303" s="121"/>
      <c r="F303" s="121"/>
      <c r="G303" s="121"/>
      <c r="H303" s="121"/>
      <c r="I303" s="121"/>
      <c r="J303" s="121"/>
      <c r="K303" s="121"/>
      <c r="L303" s="121"/>
      <c r="M303" s="121"/>
      <c r="N303" s="121"/>
      <c r="O303" s="121"/>
      <c r="P303" s="121"/>
      <c r="Q303" s="121"/>
    </row>
    <row r="304" spans="2:17">
      <c r="B304" s="120"/>
      <c r="C304" s="120"/>
      <c r="D304" s="121"/>
      <c r="E304" s="121"/>
      <c r="F304" s="121"/>
      <c r="G304" s="121"/>
      <c r="H304" s="121"/>
      <c r="I304" s="121"/>
      <c r="J304" s="121"/>
      <c r="K304" s="121"/>
      <c r="L304" s="121"/>
      <c r="M304" s="121"/>
      <c r="N304" s="121"/>
      <c r="O304" s="121"/>
      <c r="P304" s="121"/>
      <c r="Q304" s="121"/>
    </row>
    <row r="305" spans="2:17">
      <c r="B305" s="120"/>
      <c r="C305" s="120"/>
      <c r="D305" s="121"/>
      <c r="E305" s="121"/>
      <c r="F305" s="121"/>
      <c r="G305" s="121"/>
      <c r="H305" s="121"/>
      <c r="I305" s="121"/>
      <c r="J305" s="121"/>
      <c r="K305" s="121"/>
      <c r="L305" s="121"/>
      <c r="M305" s="121"/>
      <c r="N305" s="121"/>
      <c r="O305" s="121"/>
      <c r="P305" s="121"/>
      <c r="Q305" s="121"/>
    </row>
    <row r="306" spans="2:17">
      <c r="B306" s="120"/>
      <c r="C306" s="120"/>
      <c r="D306" s="121"/>
      <c r="E306" s="121"/>
      <c r="F306" s="121"/>
      <c r="G306" s="121"/>
      <c r="H306" s="121"/>
      <c r="I306" s="121"/>
      <c r="J306" s="121"/>
      <c r="K306" s="121"/>
      <c r="L306" s="121"/>
      <c r="M306" s="121"/>
      <c r="N306" s="121"/>
      <c r="O306" s="121"/>
      <c r="P306" s="121"/>
      <c r="Q306" s="121"/>
    </row>
    <row r="307" spans="2:17">
      <c r="B307" s="120"/>
      <c r="C307" s="120"/>
      <c r="D307" s="121"/>
      <c r="E307" s="121"/>
      <c r="F307" s="121"/>
      <c r="G307" s="121"/>
      <c r="H307" s="121"/>
      <c r="I307" s="121"/>
      <c r="J307" s="121"/>
      <c r="K307" s="121"/>
      <c r="L307" s="121"/>
      <c r="M307" s="121"/>
      <c r="N307" s="121"/>
      <c r="O307" s="121"/>
      <c r="P307" s="121"/>
      <c r="Q307" s="121"/>
    </row>
    <row r="308" spans="2:17">
      <c r="B308" s="120"/>
      <c r="C308" s="120"/>
      <c r="D308" s="121"/>
      <c r="E308" s="121"/>
      <c r="F308" s="121"/>
      <c r="G308" s="121"/>
      <c r="H308" s="121"/>
      <c r="I308" s="121"/>
      <c r="J308" s="121"/>
      <c r="K308" s="121"/>
      <c r="L308" s="121"/>
      <c r="M308" s="121"/>
      <c r="N308" s="121"/>
      <c r="O308" s="121"/>
      <c r="P308" s="121"/>
      <c r="Q308" s="121"/>
    </row>
    <row r="309" spans="2:17">
      <c r="B309" s="120"/>
      <c r="C309" s="120"/>
      <c r="D309" s="121"/>
      <c r="E309" s="121"/>
      <c r="F309" s="121"/>
      <c r="G309" s="121"/>
      <c r="H309" s="121"/>
      <c r="I309" s="121"/>
      <c r="J309" s="121"/>
      <c r="K309" s="121"/>
      <c r="L309" s="121"/>
      <c r="M309" s="121"/>
      <c r="N309" s="121"/>
      <c r="O309" s="121"/>
      <c r="P309" s="121"/>
      <c r="Q309" s="121"/>
    </row>
    <row r="310" spans="2:17">
      <c r="B310" s="120"/>
      <c r="C310" s="120"/>
      <c r="D310" s="121"/>
      <c r="E310" s="121"/>
      <c r="F310" s="121"/>
      <c r="G310" s="121"/>
      <c r="H310" s="121"/>
      <c r="I310" s="121"/>
      <c r="J310" s="121"/>
      <c r="K310" s="121"/>
      <c r="L310" s="121"/>
      <c r="M310" s="121"/>
      <c r="N310" s="121"/>
      <c r="O310" s="121"/>
      <c r="P310" s="121"/>
      <c r="Q310" s="121"/>
    </row>
    <row r="311" spans="2:17">
      <c r="B311" s="120"/>
      <c r="C311" s="120"/>
      <c r="D311" s="121"/>
      <c r="E311" s="121"/>
      <c r="F311" s="121"/>
      <c r="G311" s="121"/>
      <c r="H311" s="121"/>
      <c r="I311" s="121"/>
      <c r="J311" s="121"/>
      <c r="K311" s="121"/>
      <c r="L311" s="121"/>
      <c r="M311" s="121"/>
      <c r="N311" s="121"/>
      <c r="O311" s="121"/>
      <c r="P311" s="121"/>
      <c r="Q311" s="121"/>
    </row>
    <row r="312" spans="2:17">
      <c r="B312" s="120"/>
      <c r="C312" s="120"/>
      <c r="D312" s="121"/>
      <c r="E312" s="121"/>
      <c r="F312" s="121"/>
      <c r="G312" s="121"/>
      <c r="H312" s="121"/>
      <c r="I312" s="121"/>
      <c r="J312" s="121"/>
      <c r="K312" s="121"/>
      <c r="L312" s="121"/>
      <c r="M312" s="121"/>
      <c r="N312" s="121"/>
      <c r="O312" s="121"/>
      <c r="P312" s="121"/>
      <c r="Q312" s="121"/>
    </row>
    <row r="313" spans="2:17">
      <c r="B313" s="120"/>
      <c r="C313" s="120"/>
      <c r="D313" s="121"/>
      <c r="E313" s="121"/>
      <c r="F313" s="121"/>
      <c r="G313" s="121"/>
      <c r="H313" s="121"/>
      <c r="I313" s="121"/>
      <c r="J313" s="121"/>
      <c r="K313" s="121"/>
      <c r="L313" s="121"/>
      <c r="M313" s="121"/>
      <c r="N313" s="121"/>
      <c r="O313" s="121"/>
      <c r="P313" s="121"/>
      <c r="Q313" s="121"/>
    </row>
    <row r="314" spans="2:17">
      <c r="B314" s="120"/>
      <c r="C314" s="120"/>
      <c r="D314" s="121"/>
      <c r="E314" s="121"/>
      <c r="F314" s="121"/>
      <c r="G314" s="121"/>
      <c r="H314" s="121"/>
      <c r="I314" s="121"/>
      <c r="J314" s="121"/>
      <c r="K314" s="121"/>
      <c r="L314" s="121"/>
      <c r="M314" s="121"/>
      <c r="N314" s="121"/>
      <c r="O314" s="121"/>
      <c r="P314" s="121"/>
      <c r="Q314" s="121"/>
    </row>
    <row r="315" spans="2:17">
      <c r="B315" s="120"/>
      <c r="C315" s="120"/>
      <c r="D315" s="121"/>
      <c r="E315" s="121"/>
      <c r="F315" s="121"/>
      <c r="G315" s="121"/>
      <c r="H315" s="121"/>
      <c r="I315" s="121"/>
      <c r="J315" s="121"/>
      <c r="K315" s="121"/>
      <c r="L315" s="121"/>
      <c r="M315" s="121"/>
      <c r="N315" s="121"/>
      <c r="O315" s="121"/>
      <c r="P315" s="121"/>
      <c r="Q315" s="121"/>
    </row>
    <row r="316" spans="2:17">
      <c r="B316" s="120"/>
      <c r="C316" s="120"/>
      <c r="D316" s="121"/>
      <c r="E316" s="121"/>
      <c r="F316" s="121"/>
      <c r="G316" s="121"/>
      <c r="H316" s="121"/>
      <c r="I316" s="121"/>
      <c r="J316" s="121"/>
      <c r="K316" s="121"/>
      <c r="L316" s="121"/>
      <c r="M316" s="121"/>
      <c r="N316" s="121"/>
      <c r="O316" s="121"/>
      <c r="P316" s="121"/>
      <c r="Q316" s="121"/>
    </row>
    <row r="317" spans="2:17">
      <c r="B317" s="120"/>
      <c r="C317" s="120"/>
      <c r="D317" s="121"/>
      <c r="E317" s="121"/>
      <c r="F317" s="121"/>
      <c r="G317" s="121"/>
      <c r="H317" s="121"/>
      <c r="I317" s="121"/>
      <c r="J317" s="121"/>
      <c r="K317" s="121"/>
      <c r="L317" s="121"/>
      <c r="M317" s="121"/>
      <c r="N317" s="121"/>
      <c r="O317" s="121"/>
      <c r="P317" s="121"/>
      <c r="Q317" s="121"/>
    </row>
    <row r="318" spans="2:17">
      <c r="B318" s="120"/>
      <c r="C318" s="120"/>
      <c r="D318" s="121"/>
      <c r="E318" s="121"/>
      <c r="F318" s="121"/>
      <c r="G318" s="121"/>
      <c r="H318" s="121"/>
      <c r="I318" s="121"/>
      <c r="J318" s="121"/>
      <c r="K318" s="121"/>
      <c r="L318" s="121"/>
      <c r="M318" s="121"/>
      <c r="N318" s="121"/>
      <c r="O318" s="121"/>
      <c r="P318" s="121"/>
      <c r="Q318" s="121"/>
    </row>
    <row r="319" spans="2:17">
      <c r="B319" s="120"/>
      <c r="C319" s="120"/>
      <c r="D319" s="121"/>
      <c r="E319" s="121"/>
      <c r="F319" s="121"/>
      <c r="G319" s="121"/>
      <c r="H319" s="121"/>
      <c r="I319" s="121"/>
      <c r="J319" s="121"/>
      <c r="K319" s="121"/>
      <c r="L319" s="121"/>
      <c r="M319" s="121"/>
      <c r="N319" s="121"/>
      <c r="O319" s="121"/>
      <c r="P319" s="121"/>
      <c r="Q319" s="121"/>
    </row>
    <row r="320" spans="2:17">
      <c r="B320" s="120"/>
      <c r="C320" s="120"/>
      <c r="D320" s="121"/>
      <c r="E320" s="121"/>
      <c r="F320" s="121"/>
      <c r="G320" s="121"/>
      <c r="H320" s="121"/>
      <c r="I320" s="121"/>
      <c r="J320" s="121"/>
      <c r="K320" s="121"/>
      <c r="L320" s="121"/>
      <c r="M320" s="121"/>
      <c r="N320" s="121"/>
      <c r="O320" s="121"/>
      <c r="P320" s="121"/>
      <c r="Q320" s="121"/>
    </row>
    <row r="321" spans="2:17">
      <c r="B321" s="120"/>
      <c r="C321" s="120"/>
      <c r="D321" s="121"/>
      <c r="E321" s="121"/>
      <c r="F321" s="121"/>
      <c r="G321" s="121"/>
      <c r="H321" s="121"/>
      <c r="I321" s="121"/>
      <c r="J321" s="121"/>
      <c r="K321" s="121"/>
      <c r="L321" s="121"/>
      <c r="M321" s="121"/>
      <c r="N321" s="121"/>
      <c r="O321" s="121"/>
      <c r="P321" s="121"/>
      <c r="Q321" s="121"/>
    </row>
    <row r="322" spans="2:17">
      <c r="B322" s="120"/>
      <c r="C322" s="120"/>
      <c r="D322" s="121"/>
      <c r="E322" s="121"/>
      <c r="F322" s="121"/>
      <c r="G322" s="121"/>
      <c r="H322" s="121"/>
      <c r="I322" s="121"/>
      <c r="J322" s="121"/>
      <c r="K322" s="121"/>
      <c r="L322" s="121"/>
      <c r="M322" s="121"/>
      <c r="N322" s="121"/>
      <c r="O322" s="121"/>
      <c r="P322" s="121"/>
      <c r="Q322" s="121"/>
    </row>
    <row r="323" spans="2:17">
      <c r="B323" s="120"/>
      <c r="C323" s="120"/>
      <c r="D323" s="121"/>
      <c r="E323" s="121"/>
      <c r="F323" s="121"/>
      <c r="G323" s="121"/>
      <c r="H323" s="121"/>
      <c r="I323" s="121"/>
      <c r="J323" s="121"/>
      <c r="K323" s="121"/>
      <c r="L323" s="121"/>
      <c r="M323" s="121"/>
      <c r="N323" s="121"/>
      <c r="O323" s="121"/>
      <c r="P323" s="121"/>
      <c r="Q323" s="121"/>
    </row>
    <row r="324" spans="2:17">
      <c r="B324" s="120"/>
      <c r="C324" s="120"/>
      <c r="D324" s="121"/>
      <c r="E324" s="121"/>
      <c r="F324" s="121"/>
      <c r="G324" s="121"/>
      <c r="H324" s="121"/>
      <c r="I324" s="121"/>
      <c r="J324" s="121"/>
      <c r="K324" s="121"/>
      <c r="L324" s="121"/>
      <c r="M324" s="121"/>
      <c r="N324" s="121"/>
      <c r="O324" s="121"/>
      <c r="P324" s="121"/>
      <c r="Q324" s="121"/>
    </row>
    <row r="325" spans="2:17">
      <c r="B325" s="120"/>
      <c r="C325" s="120"/>
      <c r="D325" s="121"/>
      <c r="E325" s="121"/>
      <c r="F325" s="121"/>
      <c r="G325" s="121"/>
      <c r="H325" s="121"/>
      <c r="I325" s="121"/>
      <c r="J325" s="121"/>
      <c r="K325" s="121"/>
      <c r="L325" s="121"/>
      <c r="M325" s="121"/>
      <c r="N325" s="121"/>
      <c r="O325" s="121"/>
      <c r="P325" s="121"/>
      <c r="Q325" s="121"/>
    </row>
    <row r="326" spans="2:17">
      <c r="B326" s="120"/>
      <c r="C326" s="120"/>
      <c r="D326" s="121"/>
      <c r="E326" s="121"/>
      <c r="F326" s="121"/>
      <c r="G326" s="121"/>
      <c r="H326" s="121"/>
      <c r="I326" s="121"/>
      <c r="J326" s="121"/>
      <c r="K326" s="121"/>
      <c r="L326" s="121"/>
      <c r="M326" s="121"/>
      <c r="N326" s="121"/>
      <c r="O326" s="121"/>
      <c r="P326" s="121"/>
      <c r="Q326" s="121"/>
    </row>
    <row r="327" spans="2:17">
      <c r="B327" s="120"/>
      <c r="C327" s="120"/>
      <c r="D327" s="121"/>
      <c r="E327" s="121"/>
      <c r="F327" s="121"/>
      <c r="G327" s="121"/>
      <c r="H327" s="121"/>
      <c r="I327" s="121"/>
      <c r="J327" s="121"/>
      <c r="K327" s="121"/>
      <c r="L327" s="121"/>
      <c r="M327" s="121"/>
      <c r="N327" s="121"/>
      <c r="O327" s="121"/>
      <c r="P327" s="121"/>
      <c r="Q327" s="121"/>
    </row>
    <row r="328" spans="2:17">
      <c r="B328" s="120"/>
      <c r="C328" s="120"/>
      <c r="D328" s="121"/>
      <c r="E328" s="121"/>
      <c r="F328" s="121"/>
      <c r="G328" s="121"/>
      <c r="H328" s="121"/>
      <c r="I328" s="121"/>
      <c r="J328" s="121"/>
      <c r="K328" s="121"/>
      <c r="L328" s="121"/>
      <c r="M328" s="121"/>
      <c r="N328" s="121"/>
      <c r="O328" s="121"/>
      <c r="P328" s="121"/>
      <c r="Q328" s="121"/>
    </row>
    <row r="329" spans="2:17">
      <c r="B329" s="120"/>
      <c r="C329" s="120"/>
      <c r="D329" s="121"/>
      <c r="E329" s="121"/>
      <c r="F329" s="121"/>
      <c r="G329" s="121"/>
      <c r="H329" s="121"/>
      <c r="I329" s="121"/>
      <c r="J329" s="121"/>
      <c r="K329" s="121"/>
      <c r="L329" s="121"/>
      <c r="M329" s="121"/>
      <c r="N329" s="121"/>
      <c r="O329" s="121"/>
      <c r="P329" s="121"/>
      <c r="Q329" s="121"/>
    </row>
    <row r="330" spans="2:17">
      <c r="B330" s="120"/>
      <c r="C330" s="120"/>
      <c r="D330" s="121"/>
      <c r="E330" s="121"/>
      <c r="F330" s="121"/>
      <c r="G330" s="121"/>
      <c r="H330" s="121"/>
      <c r="I330" s="121"/>
      <c r="J330" s="121"/>
      <c r="K330" s="121"/>
      <c r="L330" s="121"/>
      <c r="M330" s="121"/>
      <c r="N330" s="121"/>
      <c r="O330" s="121"/>
      <c r="P330" s="121"/>
      <c r="Q330" s="121"/>
    </row>
    <row r="331" spans="2:17">
      <c r="B331" s="120"/>
      <c r="C331" s="120"/>
      <c r="D331" s="121"/>
      <c r="E331" s="121"/>
      <c r="F331" s="121"/>
      <c r="G331" s="121"/>
      <c r="H331" s="121"/>
      <c r="I331" s="121"/>
      <c r="J331" s="121"/>
      <c r="K331" s="121"/>
      <c r="L331" s="121"/>
      <c r="M331" s="121"/>
      <c r="N331" s="121"/>
      <c r="O331" s="121"/>
      <c r="P331" s="121"/>
      <c r="Q331" s="121"/>
    </row>
    <row r="332" spans="2:17">
      <c r="B332" s="120"/>
      <c r="C332" s="120"/>
      <c r="D332" s="121"/>
      <c r="E332" s="121"/>
      <c r="F332" s="121"/>
      <c r="G332" s="121"/>
      <c r="H332" s="121"/>
      <c r="I332" s="121"/>
      <c r="J332" s="121"/>
      <c r="K332" s="121"/>
      <c r="L332" s="121"/>
      <c r="M332" s="121"/>
      <c r="N332" s="121"/>
      <c r="O332" s="121"/>
      <c r="P332" s="121"/>
      <c r="Q332" s="121"/>
    </row>
    <row r="333" spans="2:17">
      <c r="B333" s="120"/>
      <c r="C333" s="120"/>
      <c r="D333" s="121"/>
      <c r="E333" s="121"/>
      <c r="F333" s="121"/>
      <c r="G333" s="121"/>
      <c r="H333" s="121"/>
      <c r="I333" s="121"/>
      <c r="J333" s="121"/>
      <c r="K333" s="121"/>
      <c r="L333" s="121"/>
      <c r="M333" s="121"/>
      <c r="N333" s="121"/>
      <c r="O333" s="121"/>
      <c r="P333" s="121"/>
      <c r="Q333" s="121"/>
    </row>
    <row r="334" spans="2:17">
      <c r="B334" s="120"/>
      <c r="C334" s="120"/>
      <c r="D334" s="121"/>
      <c r="E334" s="121"/>
      <c r="F334" s="121"/>
      <c r="G334" s="121"/>
      <c r="H334" s="121"/>
      <c r="I334" s="121"/>
      <c r="J334" s="121"/>
      <c r="K334" s="121"/>
      <c r="L334" s="121"/>
      <c r="M334" s="121"/>
      <c r="N334" s="121"/>
      <c r="O334" s="121"/>
      <c r="P334" s="121"/>
      <c r="Q334" s="121"/>
    </row>
    <row r="335" spans="2:17">
      <c r="B335" s="120"/>
      <c r="C335" s="120"/>
      <c r="D335" s="121"/>
      <c r="E335" s="121"/>
      <c r="F335" s="121"/>
      <c r="G335" s="121"/>
      <c r="H335" s="121"/>
      <c r="I335" s="121"/>
      <c r="J335" s="121"/>
      <c r="K335" s="121"/>
      <c r="L335" s="121"/>
      <c r="M335" s="121"/>
      <c r="N335" s="121"/>
      <c r="O335" s="121"/>
      <c r="P335" s="121"/>
      <c r="Q335" s="121"/>
    </row>
    <row r="336" spans="2:17">
      <c r="B336" s="120"/>
      <c r="C336" s="120"/>
      <c r="D336" s="121"/>
      <c r="E336" s="121"/>
      <c r="F336" s="121"/>
      <c r="G336" s="121"/>
      <c r="H336" s="121"/>
      <c r="I336" s="121"/>
      <c r="J336" s="121"/>
      <c r="K336" s="121"/>
      <c r="L336" s="121"/>
      <c r="M336" s="121"/>
      <c r="N336" s="121"/>
      <c r="O336" s="121"/>
      <c r="P336" s="121"/>
      <c r="Q336" s="121"/>
    </row>
    <row r="337" spans="2:17">
      <c r="B337" s="120"/>
      <c r="C337" s="120"/>
      <c r="D337" s="121"/>
      <c r="E337" s="121"/>
      <c r="F337" s="121"/>
      <c r="G337" s="121"/>
      <c r="H337" s="121"/>
      <c r="I337" s="121"/>
      <c r="J337" s="121"/>
      <c r="K337" s="121"/>
      <c r="L337" s="121"/>
      <c r="M337" s="121"/>
      <c r="N337" s="121"/>
      <c r="O337" s="121"/>
      <c r="P337" s="121"/>
      <c r="Q337" s="121"/>
    </row>
    <row r="338" spans="2:17">
      <c r="B338" s="120"/>
      <c r="C338" s="120"/>
      <c r="D338" s="121"/>
      <c r="E338" s="121"/>
      <c r="F338" s="121"/>
      <c r="G338" s="121"/>
      <c r="H338" s="121"/>
      <c r="I338" s="121"/>
      <c r="J338" s="121"/>
      <c r="K338" s="121"/>
      <c r="L338" s="121"/>
      <c r="M338" s="121"/>
      <c r="N338" s="121"/>
      <c r="O338" s="121"/>
      <c r="P338" s="121"/>
      <c r="Q338" s="121"/>
    </row>
    <row r="339" spans="2:17">
      <c r="B339" s="120"/>
      <c r="C339" s="120"/>
      <c r="D339" s="121"/>
      <c r="E339" s="121"/>
      <c r="F339" s="121"/>
      <c r="G339" s="121"/>
      <c r="H339" s="121"/>
      <c r="I339" s="121"/>
      <c r="J339" s="121"/>
      <c r="K339" s="121"/>
      <c r="L339" s="121"/>
      <c r="M339" s="121"/>
      <c r="N339" s="121"/>
      <c r="O339" s="121"/>
      <c r="P339" s="121"/>
      <c r="Q339" s="121"/>
    </row>
    <row r="340" spans="2:17">
      <c r="B340" s="120"/>
      <c r="C340" s="120"/>
      <c r="D340" s="121"/>
      <c r="E340" s="121"/>
      <c r="F340" s="121"/>
      <c r="G340" s="121"/>
      <c r="H340" s="121"/>
      <c r="I340" s="121"/>
      <c r="J340" s="121"/>
      <c r="K340" s="121"/>
      <c r="L340" s="121"/>
      <c r="M340" s="121"/>
      <c r="N340" s="121"/>
      <c r="O340" s="121"/>
      <c r="P340" s="121"/>
      <c r="Q340" s="121"/>
    </row>
    <row r="341" spans="2:17">
      <c r="B341" s="120"/>
      <c r="C341" s="120"/>
      <c r="D341" s="121"/>
      <c r="E341" s="121"/>
      <c r="F341" s="121"/>
      <c r="G341" s="121"/>
      <c r="H341" s="121"/>
      <c r="I341" s="121"/>
      <c r="J341" s="121"/>
      <c r="K341" s="121"/>
      <c r="L341" s="121"/>
      <c r="M341" s="121"/>
      <c r="N341" s="121"/>
      <c r="O341" s="121"/>
      <c r="P341" s="121"/>
      <c r="Q341" s="121"/>
    </row>
    <row r="342" spans="2:17">
      <c r="B342" s="120"/>
      <c r="C342" s="120"/>
      <c r="D342" s="121"/>
      <c r="E342" s="121"/>
      <c r="F342" s="121"/>
      <c r="G342" s="121"/>
      <c r="H342" s="121"/>
      <c r="I342" s="121"/>
      <c r="J342" s="121"/>
      <c r="K342" s="121"/>
      <c r="L342" s="121"/>
      <c r="M342" s="121"/>
      <c r="N342" s="121"/>
      <c r="O342" s="121"/>
      <c r="P342" s="121"/>
      <c r="Q342" s="121"/>
    </row>
    <row r="343" spans="2:17">
      <c r="B343" s="120"/>
      <c r="C343" s="120"/>
      <c r="D343" s="121"/>
      <c r="E343" s="121"/>
      <c r="F343" s="121"/>
      <c r="G343" s="121"/>
      <c r="H343" s="121"/>
      <c r="I343" s="121"/>
      <c r="J343" s="121"/>
      <c r="K343" s="121"/>
      <c r="L343" s="121"/>
      <c r="M343" s="121"/>
      <c r="N343" s="121"/>
      <c r="O343" s="121"/>
      <c r="P343" s="121"/>
      <c r="Q343" s="121"/>
    </row>
    <row r="344" spans="2:17">
      <c r="B344" s="120"/>
      <c r="C344" s="120"/>
      <c r="D344" s="121"/>
      <c r="E344" s="121"/>
      <c r="F344" s="121"/>
      <c r="G344" s="121"/>
      <c r="H344" s="121"/>
      <c r="I344" s="121"/>
      <c r="J344" s="121"/>
      <c r="K344" s="121"/>
      <c r="L344" s="121"/>
      <c r="M344" s="121"/>
      <c r="N344" s="121"/>
      <c r="O344" s="121"/>
      <c r="P344" s="121"/>
      <c r="Q344" s="121"/>
    </row>
    <row r="345" spans="2:17">
      <c r="B345" s="120"/>
      <c r="C345" s="120"/>
      <c r="D345" s="121"/>
      <c r="E345" s="121"/>
      <c r="F345" s="121"/>
      <c r="G345" s="121"/>
      <c r="H345" s="121"/>
      <c r="I345" s="121"/>
      <c r="J345" s="121"/>
      <c r="K345" s="121"/>
      <c r="L345" s="121"/>
      <c r="M345" s="121"/>
      <c r="N345" s="121"/>
      <c r="O345" s="121"/>
      <c r="P345" s="121"/>
      <c r="Q345" s="121"/>
    </row>
    <row r="346" spans="2:17">
      <c r="B346" s="120"/>
      <c r="C346" s="120"/>
      <c r="D346" s="121"/>
      <c r="E346" s="121"/>
      <c r="F346" s="121"/>
      <c r="G346" s="121"/>
      <c r="H346" s="121"/>
      <c r="I346" s="121"/>
      <c r="J346" s="121"/>
      <c r="K346" s="121"/>
      <c r="L346" s="121"/>
      <c r="M346" s="121"/>
      <c r="N346" s="121"/>
      <c r="O346" s="121"/>
      <c r="P346" s="121"/>
      <c r="Q346" s="121"/>
    </row>
    <row r="347" spans="2:17">
      <c r="B347" s="120"/>
      <c r="C347" s="120"/>
      <c r="D347" s="121"/>
      <c r="E347" s="121"/>
      <c r="F347" s="121"/>
      <c r="G347" s="121"/>
      <c r="H347" s="121"/>
      <c r="I347" s="121"/>
      <c r="J347" s="121"/>
      <c r="K347" s="121"/>
      <c r="L347" s="121"/>
      <c r="M347" s="121"/>
      <c r="N347" s="121"/>
      <c r="O347" s="121"/>
      <c r="P347" s="121"/>
      <c r="Q347" s="121"/>
    </row>
    <row r="348" spans="2:17">
      <c r="B348" s="120"/>
      <c r="C348" s="120"/>
      <c r="D348" s="121"/>
      <c r="E348" s="121"/>
      <c r="F348" s="121"/>
      <c r="G348" s="121"/>
      <c r="H348" s="121"/>
      <c r="I348" s="121"/>
      <c r="J348" s="121"/>
      <c r="K348" s="121"/>
      <c r="L348" s="121"/>
      <c r="M348" s="121"/>
      <c r="N348" s="121"/>
      <c r="O348" s="121"/>
      <c r="P348" s="121"/>
      <c r="Q348" s="121"/>
    </row>
    <row r="349" spans="2:17">
      <c r="B349" s="120"/>
      <c r="C349" s="120"/>
      <c r="D349" s="121"/>
      <c r="E349" s="121"/>
      <c r="F349" s="121"/>
      <c r="G349" s="121"/>
      <c r="H349" s="121"/>
      <c r="I349" s="121"/>
      <c r="J349" s="121"/>
      <c r="K349" s="121"/>
      <c r="L349" s="121"/>
      <c r="M349" s="121"/>
      <c r="N349" s="121"/>
      <c r="O349" s="121"/>
      <c r="P349" s="121"/>
      <c r="Q349" s="121"/>
    </row>
    <row r="350" spans="2:17">
      <c r="B350" s="120"/>
      <c r="C350" s="120"/>
      <c r="D350" s="121"/>
      <c r="E350" s="121"/>
      <c r="F350" s="121"/>
      <c r="G350" s="121"/>
      <c r="H350" s="121"/>
      <c r="I350" s="121"/>
      <c r="J350" s="121"/>
      <c r="K350" s="121"/>
      <c r="L350" s="121"/>
      <c r="M350" s="121"/>
      <c r="N350" s="121"/>
      <c r="O350" s="121"/>
      <c r="P350" s="121"/>
      <c r="Q350" s="121"/>
    </row>
    <row r="351" spans="2:17">
      <c r="B351" s="120"/>
      <c r="C351" s="120"/>
      <c r="D351" s="121"/>
      <c r="E351" s="121"/>
      <c r="F351" s="121"/>
      <c r="G351" s="121"/>
      <c r="H351" s="121"/>
      <c r="I351" s="121"/>
      <c r="J351" s="121"/>
      <c r="K351" s="121"/>
      <c r="L351" s="121"/>
      <c r="M351" s="121"/>
      <c r="N351" s="121"/>
      <c r="O351" s="121"/>
      <c r="P351" s="121"/>
      <c r="Q351" s="121"/>
    </row>
    <row r="352" spans="2:17">
      <c r="B352" s="120"/>
      <c r="C352" s="120"/>
      <c r="D352" s="121"/>
      <c r="E352" s="121"/>
      <c r="F352" s="121"/>
      <c r="G352" s="121"/>
      <c r="H352" s="121"/>
      <c r="I352" s="121"/>
      <c r="J352" s="121"/>
      <c r="K352" s="121"/>
      <c r="L352" s="121"/>
      <c r="M352" s="121"/>
      <c r="N352" s="121"/>
      <c r="O352" s="121"/>
      <c r="P352" s="121"/>
      <c r="Q352" s="121"/>
    </row>
    <row r="353" spans="2:17">
      <c r="B353" s="120"/>
      <c r="C353" s="120"/>
      <c r="D353" s="121"/>
      <c r="E353" s="121"/>
      <c r="F353" s="121"/>
      <c r="G353" s="121"/>
      <c r="H353" s="121"/>
      <c r="I353" s="121"/>
      <c r="J353" s="121"/>
      <c r="K353" s="121"/>
      <c r="L353" s="121"/>
      <c r="M353" s="121"/>
      <c r="N353" s="121"/>
      <c r="O353" s="121"/>
      <c r="P353" s="121"/>
      <c r="Q353" s="121"/>
    </row>
    <row r="354" spans="2:17">
      <c r="B354" s="120"/>
      <c r="C354" s="120"/>
      <c r="D354" s="121"/>
      <c r="E354" s="121"/>
      <c r="F354" s="121"/>
      <c r="G354" s="121"/>
      <c r="H354" s="121"/>
      <c r="I354" s="121"/>
      <c r="J354" s="121"/>
      <c r="K354" s="121"/>
      <c r="L354" s="121"/>
      <c r="M354" s="121"/>
      <c r="N354" s="121"/>
      <c r="O354" s="121"/>
      <c r="P354" s="121"/>
      <c r="Q354" s="121"/>
    </row>
    <row r="355" spans="2:17">
      <c r="B355" s="120"/>
      <c r="C355" s="120"/>
      <c r="D355" s="121"/>
      <c r="E355" s="121"/>
      <c r="F355" s="121"/>
      <c r="G355" s="121"/>
      <c r="H355" s="121"/>
      <c r="I355" s="121"/>
      <c r="J355" s="121"/>
      <c r="K355" s="121"/>
      <c r="L355" s="121"/>
      <c r="M355" s="121"/>
      <c r="N355" s="121"/>
      <c r="O355" s="121"/>
      <c r="P355" s="121"/>
      <c r="Q355" s="121"/>
    </row>
    <row r="356" spans="2:17">
      <c r="B356" s="120"/>
      <c r="C356" s="120"/>
      <c r="D356" s="121"/>
      <c r="E356" s="121"/>
      <c r="F356" s="121"/>
      <c r="G356" s="121"/>
      <c r="H356" s="121"/>
      <c r="I356" s="121"/>
      <c r="J356" s="121"/>
      <c r="K356" s="121"/>
      <c r="L356" s="121"/>
      <c r="M356" s="121"/>
      <c r="N356" s="121"/>
      <c r="O356" s="121"/>
      <c r="P356" s="121"/>
      <c r="Q356" s="121"/>
    </row>
    <row r="357" spans="2:17">
      <c r="B357" s="120"/>
      <c r="C357" s="120"/>
      <c r="D357" s="121"/>
      <c r="E357" s="121"/>
      <c r="F357" s="121"/>
      <c r="G357" s="121"/>
      <c r="H357" s="121"/>
      <c r="I357" s="121"/>
      <c r="J357" s="121"/>
      <c r="K357" s="121"/>
      <c r="L357" s="121"/>
      <c r="M357" s="121"/>
      <c r="N357" s="121"/>
      <c r="O357" s="121"/>
      <c r="P357" s="121"/>
      <c r="Q357" s="121"/>
    </row>
    <row r="358" spans="2:17">
      <c r="B358" s="120"/>
      <c r="C358" s="120"/>
      <c r="D358" s="121"/>
      <c r="E358" s="121"/>
      <c r="F358" s="121"/>
      <c r="G358" s="121"/>
      <c r="H358" s="121"/>
      <c r="I358" s="121"/>
      <c r="J358" s="121"/>
      <c r="K358" s="121"/>
      <c r="L358" s="121"/>
      <c r="M358" s="121"/>
      <c r="N358" s="121"/>
      <c r="O358" s="121"/>
      <c r="P358" s="121"/>
      <c r="Q358" s="121"/>
    </row>
    <row r="359" spans="2:17">
      <c r="B359" s="120"/>
      <c r="C359" s="120"/>
      <c r="D359" s="121"/>
      <c r="E359" s="121"/>
      <c r="F359" s="121"/>
      <c r="G359" s="121"/>
      <c r="H359" s="121"/>
      <c r="I359" s="121"/>
      <c r="J359" s="121"/>
      <c r="K359" s="121"/>
      <c r="L359" s="121"/>
      <c r="M359" s="121"/>
      <c r="N359" s="121"/>
      <c r="O359" s="121"/>
      <c r="P359" s="121"/>
      <c r="Q359" s="121"/>
    </row>
    <row r="360" spans="2:17">
      <c r="B360" s="120"/>
      <c r="C360" s="120"/>
      <c r="D360" s="121"/>
      <c r="E360" s="121"/>
      <c r="F360" s="121"/>
      <c r="G360" s="121"/>
      <c r="H360" s="121"/>
      <c r="I360" s="121"/>
      <c r="J360" s="121"/>
      <c r="K360" s="121"/>
      <c r="L360" s="121"/>
      <c r="M360" s="121"/>
      <c r="N360" s="121"/>
      <c r="O360" s="121"/>
      <c r="P360" s="121"/>
      <c r="Q360" s="121"/>
    </row>
    <row r="361" spans="2:17">
      <c r="B361" s="120"/>
      <c r="C361" s="120"/>
      <c r="D361" s="121"/>
      <c r="E361" s="121"/>
      <c r="F361" s="121"/>
      <c r="G361" s="121"/>
      <c r="H361" s="121"/>
      <c r="I361" s="121"/>
      <c r="J361" s="121"/>
      <c r="K361" s="121"/>
      <c r="L361" s="121"/>
      <c r="M361" s="121"/>
      <c r="N361" s="121"/>
      <c r="O361" s="121"/>
      <c r="P361" s="121"/>
      <c r="Q361" s="121"/>
    </row>
    <row r="362" spans="2:17">
      <c r="B362" s="120"/>
      <c r="C362" s="120"/>
      <c r="D362" s="121"/>
      <c r="E362" s="121"/>
      <c r="F362" s="121"/>
      <c r="G362" s="121"/>
      <c r="H362" s="121"/>
      <c r="I362" s="121"/>
      <c r="J362" s="121"/>
      <c r="K362" s="121"/>
      <c r="L362" s="121"/>
      <c r="M362" s="121"/>
      <c r="N362" s="121"/>
      <c r="O362" s="121"/>
      <c r="P362" s="121"/>
      <c r="Q362" s="121"/>
    </row>
    <row r="363" spans="2:17">
      <c r="B363" s="120"/>
      <c r="C363" s="120"/>
      <c r="D363" s="121"/>
      <c r="E363" s="121"/>
      <c r="F363" s="121"/>
      <c r="G363" s="121"/>
      <c r="H363" s="121"/>
      <c r="I363" s="121"/>
      <c r="J363" s="121"/>
      <c r="K363" s="121"/>
      <c r="L363" s="121"/>
      <c r="M363" s="121"/>
      <c r="N363" s="121"/>
      <c r="O363" s="121"/>
      <c r="P363" s="121"/>
      <c r="Q363" s="121"/>
    </row>
    <row r="364" spans="2:17">
      <c r="B364" s="120"/>
      <c r="C364" s="120"/>
      <c r="D364" s="121"/>
      <c r="E364" s="121"/>
      <c r="F364" s="121"/>
      <c r="G364" s="121"/>
      <c r="H364" s="121"/>
      <c r="I364" s="121"/>
      <c r="J364" s="121"/>
      <c r="K364" s="121"/>
      <c r="L364" s="121"/>
      <c r="M364" s="121"/>
      <c r="N364" s="121"/>
      <c r="O364" s="121"/>
      <c r="P364" s="121"/>
      <c r="Q364" s="121"/>
    </row>
    <row r="365" spans="2:17">
      <c r="B365" s="120"/>
      <c r="C365" s="120"/>
      <c r="D365" s="121"/>
      <c r="E365" s="121"/>
      <c r="F365" s="121"/>
      <c r="G365" s="121"/>
      <c r="H365" s="121"/>
      <c r="I365" s="121"/>
      <c r="J365" s="121"/>
      <c r="K365" s="121"/>
      <c r="L365" s="121"/>
      <c r="M365" s="121"/>
      <c r="N365" s="121"/>
      <c r="O365" s="121"/>
      <c r="P365" s="121"/>
      <c r="Q365" s="121"/>
    </row>
    <row r="366" spans="2:17">
      <c r="B366" s="120"/>
      <c r="C366" s="120"/>
      <c r="D366" s="121"/>
      <c r="E366" s="121"/>
      <c r="F366" s="121"/>
      <c r="G366" s="121"/>
      <c r="H366" s="121"/>
      <c r="I366" s="121"/>
      <c r="J366" s="121"/>
      <c r="K366" s="121"/>
      <c r="L366" s="121"/>
      <c r="M366" s="121"/>
      <c r="N366" s="121"/>
      <c r="O366" s="121"/>
      <c r="P366" s="121"/>
      <c r="Q366" s="121"/>
    </row>
    <row r="367" spans="2:17">
      <c r="B367" s="120"/>
      <c r="C367" s="120"/>
      <c r="D367" s="121"/>
      <c r="E367" s="121"/>
      <c r="F367" s="121"/>
      <c r="G367" s="121"/>
      <c r="H367" s="121"/>
      <c r="I367" s="121"/>
      <c r="J367" s="121"/>
      <c r="K367" s="121"/>
      <c r="L367" s="121"/>
      <c r="M367" s="121"/>
      <c r="N367" s="121"/>
      <c r="O367" s="121"/>
      <c r="P367" s="121"/>
      <c r="Q367" s="121"/>
    </row>
    <row r="368" spans="2:17">
      <c r="B368" s="120"/>
      <c r="C368" s="120"/>
      <c r="D368" s="121"/>
      <c r="E368" s="121"/>
      <c r="F368" s="121"/>
      <c r="G368" s="121"/>
      <c r="H368" s="121"/>
      <c r="I368" s="121"/>
      <c r="J368" s="121"/>
      <c r="K368" s="121"/>
      <c r="L368" s="121"/>
      <c r="M368" s="121"/>
      <c r="N368" s="121"/>
      <c r="O368" s="121"/>
      <c r="P368" s="121"/>
      <c r="Q368" s="121"/>
    </row>
    <row r="369" spans="2:17">
      <c r="B369" s="120"/>
      <c r="C369" s="120"/>
      <c r="D369" s="121"/>
      <c r="E369" s="121"/>
      <c r="F369" s="121"/>
      <c r="G369" s="121"/>
      <c r="H369" s="121"/>
      <c r="I369" s="121"/>
      <c r="J369" s="121"/>
      <c r="K369" s="121"/>
      <c r="L369" s="121"/>
      <c r="M369" s="121"/>
      <c r="N369" s="121"/>
      <c r="O369" s="121"/>
      <c r="P369" s="121"/>
      <c r="Q369" s="121"/>
    </row>
    <row r="370" spans="2:17">
      <c r="B370" s="120"/>
      <c r="C370" s="120"/>
      <c r="D370" s="121"/>
      <c r="E370" s="121"/>
      <c r="F370" s="121"/>
      <c r="G370" s="121"/>
      <c r="H370" s="121"/>
      <c r="I370" s="121"/>
      <c r="J370" s="121"/>
      <c r="K370" s="121"/>
      <c r="L370" s="121"/>
      <c r="M370" s="121"/>
      <c r="N370" s="121"/>
      <c r="O370" s="121"/>
      <c r="P370" s="121"/>
      <c r="Q370" s="121"/>
    </row>
    <row r="371" spans="2:17">
      <c r="B371" s="120"/>
      <c r="C371" s="120"/>
      <c r="D371" s="121"/>
      <c r="E371" s="121"/>
      <c r="F371" s="121"/>
      <c r="G371" s="121"/>
      <c r="H371" s="121"/>
      <c r="I371" s="121"/>
      <c r="J371" s="121"/>
      <c r="K371" s="121"/>
      <c r="L371" s="121"/>
      <c r="M371" s="121"/>
      <c r="N371" s="121"/>
      <c r="O371" s="121"/>
      <c r="P371" s="121"/>
      <c r="Q371" s="121"/>
    </row>
    <row r="372" spans="2:17">
      <c r="B372" s="120"/>
      <c r="C372" s="120"/>
      <c r="D372" s="121"/>
      <c r="E372" s="121"/>
      <c r="F372" s="121"/>
      <c r="G372" s="121"/>
      <c r="H372" s="121"/>
      <c r="I372" s="121"/>
      <c r="J372" s="121"/>
      <c r="K372" s="121"/>
      <c r="L372" s="121"/>
      <c r="M372" s="121"/>
      <c r="N372" s="121"/>
      <c r="O372" s="121"/>
      <c r="P372" s="121"/>
      <c r="Q372" s="121"/>
    </row>
    <row r="373" spans="2:17">
      <c r="B373" s="120"/>
      <c r="C373" s="120"/>
      <c r="D373" s="121"/>
      <c r="E373" s="121"/>
      <c r="F373" s="121"/>
      <c r="G373" s="121"/>
      <c r="H373" s="121"/>
      <c r="I373" s="121"/>
      <c r="J373" s="121"/>
      <c r="K373" s="121"/>
      <c r="L373" s="121"/>
      <c r="M373" s="121"/>
      <c r="N373" s="121"/>
      <c r="O373" s="121"/>
      <c r="P373" s="121"/>
      <c r="Q373" s="121"/>
    </row>
    <row r="374" spans="2:17">
      <c r="B374" s="120"/>
      <c r="C374" s="120"/>
      <c r="D374" s="121"/>
      <c r="E374" s="121"/>
      <c r="F374" s="121"/>
      <c r="G374" s="121"/>
      <c r="H374" s="121"/>
      <c r="I374" s="121"/>
      <c r="J374" s="121"/>
      <c r="K374" s="121"/>
      <c r="L374" s="121"/>
      <c r="M374" s="121"/>
      <c r="N374" s="121"/>
      <c r="O374" s="121"/>
      <c r="P374" s="121"/>
      <c r="Q374" s="121"/>
    </row>
    <row r="375" spans="2:17">
      <c r="B375" s="120"/>
      <c r="C375" s="120"/>
      <c r="D375" s="121"/>
      <c r="E375" s="121"/>
      <c r="F375" s="121"/>
      <c r="G375" s="121"/>
      <c r="H375" s="121"/>
      <c r="I375" s="121"/>
      <c r="J375" s="121"/>
      <c r="K375" s="121"/>
      <c r="L375" s="121"/>
      <c r="M375" s="121"/>
      <c r="N375" s="121"/>
      <c r="O375" s="121"/>
      <c r="P375" s="121"/>
      <c r="Q375" s="121"/>
    </row>
    <row r="376" spans="2:17">
      <c r="B376" s="120"/>
      <c r="C376" s="120"/>
      <c r="D376" s="121"/>
      <c r="E376" s="121"/>
      <c r="F376" s="121"/>
      <c r="G376" s="121"/>
      <c r="H376" s="121"/>
      <c r="I376" s="121"/>
      <c r="J376" s="121"/>
      <c r="K376" s="121"/>
      <c r="L376" s="121"/>
      <c r="M376" s="121"/>
      <c r="N376" s="121"/>
      <c r="O376" s="121"/>
      <c r="P376" s="121"/>
      <c r="Q376" s="121"/>
    </row>
    <row r="377" spans="2:17">
      <c r="B377" s="120"/>
      <c r="C377" s="120"/>
      <c r="D377" s="121"/>
      <c r="E377" s="121"/>
      <c r="F377" s="121"/>
      <c r="G377" s="121"/>
      <c r="H377" s="121"/>
      <c r="I377" s="121"/>
      <c r="J377" s="121"/>
      <c r="K377" s="121"/>
      <c r="L377" s="121"/>
      <c r="M377" s="121"/>
      <c r="N377" s="121"/>
      <c r="O377" s="121"/>
      <c r="P377" s="121"/>
      <c r="Q377" s="121"/>
    </row>
    <row r="378" spans="2:17">
      <c r="B378" s="120"/>
      <c r="C378" s="120"/>
      <c r="D378" s="121"/>
      <c r="E378" s="121"/>
      <c r="F378" s="121"/>
      <c r="G378" s="121"/>
      <c r="H378" s="121"/>
      <c r="I378" s="121"/>
      <c r="J378" s="121"/>
      <c r="K378" s="121"/>
      <c r="L378" s="121"/>
      <c r="M378" s="121"/>
      <c r="N378" s="121"/>
      <c r="O378" s="121"/>
      <c r="P378" s="121"/>
      <c r="Q378" s="121"/>
    </row>
    <row r="379" spans="2:17">
      <c r="B379" s="120"/>
      <c r="C379" s="120"/>
      <c r="D379" s="121"/>
      <c r="E379" s="121"/>
      <c r="F379" s="121"/>
      <c r="G379" s="121"/>
      <c r="H379" s="121"/>
      <c r="I379" s="121"/>
      <c r="J379" s="121"/>
      <c r="K379" s="121"/>
      <c r="L379" s="121"/>
      <c r="M379" s="121"/>
      <c r="N379" s="121"/>
      <c r="O379" s="121"/>
      <c r="P379" s="121"/>
      <c r="Q379" s="121"/>
    </row>
    <row r="380" spans="2:17">
      <c r="B380" s="120"/>
      <c r="C380" s="120"/>
      <c r="D380" s="121"/>
      <c r="E380" s="121"/>
      <c r="F380" s="121"/>
      <c r="G380" s="121"/>
      <c r="H380" s="121"/>
      <c r="I380" s="121"/>
      <c r="J380" s="121"/>
      <c r="K380" s="121"/>
      <c r="L380" s="121"/>
      <c r="M380" s="121"/>
      <c r="N380" s="121"/>
      <c r="O380" s="121"/>
      <c r="P380" s="121"/>
      <c r="Q380" s="121"/>
    </row>
    <row r="381" spans="2:17">
      <c r="B381" s="120"/>
      <c r="C381" s="120"/>
      <c r="D381" s="121"/>
      <c r="E381" s="121"/>
      <c r="F381" s="121"/>
      <c r="G381" s="121"/>
      <c r="H381" s="121"/>
      <c r="I381" s="121"/>
      <c r="J381" s="121"/>
      <c r="K381" s="121"/>
      <c r="L381" s="121"/>
      <c r="M381" s="121"/>
      <c r="N381" s="121"/>
      <c r="O381" s="121"/>
      <c r="P381" s="121"/>
      <c r="Q381" s="121"/>
    </row>
    <row r="382" spans="2:17">
      <c r="B382" s="120"/>
      <c r="C382" s="120"/>
      <c r="D382" s="121"/>
      <c r="E382" s="121"/>
      <c r="F382" s="121"/>
      <c r="G382" s="121"/>
      <c r="H382" s="121"/>
      <c r="I382" s="121"/>
      <c r="J382" s="121"/>
      <c r="K382" s="121"/>
      <c r="L382" s="121"/>
      <c r="M382" s="121"/>
      <c r="N382" s="121"/>
      <c r="O382" s="121"/>
      <c r="P382" s="121"/>
      <c r="Q382" s="121"/>
    </row>
    <row r="383" spans="2:17">
      <c r="B383" s="120"/>
      <c r="C383" s="120"/>
      <c r="D383" s="121"/>
      <c r="E383" s="121"/>
      <c r="F383" s="121"/>
      <c r="G383" s="121"/>
      <c r="H383" s="121"/>
      <c r="I383" s="121"/>
      <c r="J383" s="121"/>
      <c r="K383" s="121"/>
      <c r="L383" s="121"/>
      <c r="M383" s="121"/>
      <c r="N383" s="121"/>
      <c r="O383" s="121"/>
      <c r="P383" s="121"/>
      <c r="Q383" s="121"/>
    </row>
    <row r="384" spans="2:17">
      <c r="B384" s="120"/>
      <c r="C384" s="120"/>
      <c r="D384" s="121"/>
      <c r="E384" s="121"/>
      <c r="F384" s="121"/>
      <c r="G384" s="121"/>
      <c r="H384" s="121"/>
      <c r="I384" s="121"/>
      <c r="J384" s="121"/>
      <c r="K384" s="121"/>
      <c r="L384" s="121"/>
      <c r="M384" s="121"/>
      <c r="N384" s="121"/>
      <c r="O384" s="121"/>
      <c r="P384" s="121"/>
      <c r="Q384" s="121"/>
    </row>
    <row r="385" spans="2:17">
      <c r="B385" s="120"/>
      <c r="C385" s="120"/>
      <c r="D385" s="121"/>
      <c r="E385" s="121"/>
      <c r="F385" s="121"/>
      <c r="G385" s="121"/>
      <c r="H385" s="121"/>
      <c r="I385" s="121"/>
      <c r="J385" s="121"/>
      <c r="K385" s="121"/>
      <c r="L385" s="121"/>
      <c r="M385" s="121"/>
      <c r="N385" s="121"/>
      <c r="O385" s="121"/>
      <c r="P385" s="121"/>
      <c r="Q385" s="121"/>
    </row>
    <row r="386" spans="2:17">
      <c r="B386" s="120"/>
      <c r="C386" s="120"/>
      <c r="D386" s="121"/>
      <c r="E386" s="121"/>
      <c r="F386" s="121"/>
      <c r="G386" s="121"/>
      <c r="H386" s="121"/>
      <c r="I386" s="121"/>
      <c r="J386" s="121"/>
      <c r="K386" s="121"/>
      <c r="L386" s="121"/>
      <c r="M386" s="121"/>
      <c r="N386" s="121"/>
      <c r="O386" s="121"/>
      <c r="P386" s="121"/>
      <c r="Q386" s="121"/>
    </row>
    <row r="387" spans="2:17">
      <c r="B387" s="120"/>
      <c r="C387" s="120"/>
      <c r="D387" s="121"/>
      <c r="E387" s="121"/>
      <c r="F387" s="121"/>
      <c r="G387" s="121"/>
      <c r="H387" s="121"/>
      <c r="I387" s="121"/>
      <c r="J387" s="121"/>
      <c r="K387" s="121"/>
      <c r="L387" s="121"/>
      <c r="M387" s="121"/>
      <c r="N387" s="121"/>
      <c r="O387" s="121"/>
      <c r="P387" s="121"/>
      <c r="Q387" s="121"/>
    </row>
    <row r="388" spans="2:17">
      <c r="B388" s="120"/>
      <c r="C388" s="120"/>
      <c r="D388" s="121"/>
      <c r="E388" s="121"/>
      <c r="F388" s="121"/>
      <c r="G388" s="121"/>
      <c r="H388" s="121"/>
      <c r="I388" s="121"/>
      <c r="J388" s="121"/>
      <c r="K388" s="121"/>
      <c r="L388" s="121"/>
      <c r="M388" s="121"/>
      <c r="N388" s="121"/>
      <c r="O388" s="121"/>
      <c r="P388" s="121"/>
      <c r="Q388" s="121"/>
    </row>
    <row r="389" spans="2:17">
      <c r="B389" s="120"/>
      <c r="C389" s="120"/>
      <c r="D389" s="121"/>
      <c r="E389" s="121"/>
      <c r="F389" s="121"/>
      <c r="G389" s="121"/>
      <c r="H389" s="121"/>
      <c r="I389" s="121"/>
      <c r="J389" s="121"/>
      <c r="K389" s="121"/>
      <c r="L389" s="121"/>
      <c r="M389" s="121"/>
      <c r="N389" s="121"/>
      <c r="O389" s="121"/>
      <c r="P389" s="121"/>
      <c r="Q389" s="121"/>
    </row>
    <row r="390" spans="2:17">
      <c r="B390" s="120"/>
      <c r="C390" s="120"/>
      <c r="D390" s="121"/>
      <c r="E390" s="121"/>
      <c r="F390" s="121"/>
      <c r="G390" s="121"/>
      <c r="H390" s="121"/>
      <c r="I390" s="121"/>
      <c r="J390" s="121"/>
      <c r="K390" s="121"/>
      <c r="L390" s="121"/>
      <c r="M390" s="121"/>
      <c r="N390" s="121"/>
      <c r="O390" s="121"/>
      <c r="P390" s="121"/>
      <c r="Q390" s="121"/>
    </row>
    <row r="391" spans="2:17">
      <c r="B391" s="120"/>
      <c r="C391" s="120"/>
      <c r="D391" s="121"/>
      <c r="E391" s="121"/>
      <c r="F391" s="121"/>
      <c r="G391" s="121"/>
      <c r="H391" s="121"/>
      <c r="I391" s="121"/>
      <c r="J391" s="121"/>
      <c r="K391" s="121"/>
      <c r="L391" s="121"/>
      <c r="M391" s="121"/>
      <c r="N391" s="121"/>
      <c r="O391" s="121"/>
      <c r="P391" s="121"/>
      <c r="Q391" s="121"/>
    </row>
    <row r="392" spans="2:17">
      <c r="B392" s="120"/>
      <c r="C392" s="120"/>
      <c r="D392" s="121"/>
      <c r="E392" s="121"/>
      <c r="F392" s="121"/>
      <c r="G392" s="121"/>
      <c r="H392" s="121"/>
      <c r="I392" s="121"/>
      <c r="J392" s="121"/>
      <c r="K392" s="121"/>
      <c r="L392" s="121"/>
      <c r="M392" s="121"/>
      <c r="N392" s="121"/>
      <c r="O392" s="121"/>
      <c r="P392" s="121"/>
      <c r="Q392" s="121"/>
    </row>
    <row r="393" spans="2:17">
      <c r="B393" s="120"/>
      <c r="C393" s="120"/>
      <c r="D393" s="121"/>
      <c r="E393" s="121"/>
      <c r="F393" s="121"/>
      <c r="G393" s="121"/>
      <c r="H393" s="121"/>
      <c r="I393" s="121"/>
      <c r="J393" s="121"/>
      <c r="K393" s="121"/>
      <c r="L393" s="121"/>
      <c r="M393" s="121"/>
      <c r="N393" s="121"/>
      <c r="O393" s="121"/>
      <c r="P393" s="121"/>
      <c r="Q393" s="121"/>
    </row>
    <row r="394" spans="2:17">
      <c r="B394" s="120"/>
      <c r="C394" s="120"/>
      <c r="D394" s="121"/>
      <c r="E394" s="121"/>
      <c r="F394" s="121"/>
      <c r="G394" s="121"/>
      <c r="H394" s="121"/>
      <c r="I394" s="121"/>
      <c r="J394" s="121"/>
      <c r="K394" s="121"/>
      <c r="L394" s="121"/>
      <c r="M394" s="121"/>
      <c r="N394" s="121"/>
      <c r="O394" s="121"/>
      <c r="P394" s="121"/>
      <c r="Q394" s="121"/>
    </row>
    <row r="395" spans="2:17">
      <c r="B395" s="120"/>
      <c r="C395" s="120"/>
      <c r="D395" s="121"/>
      <c r="E395" s="121"/>
      <c r="F395" s="121"/>
      <c r="G395" s="121"/>
      <c r="H395" s="121"/>
      <c r="I395" s="121"/>
      <c r="J395" s="121"/>
      <c r="K395" s="121"/>
      <c r="L395" s="121"/>
      <c r="M395" s="121"/>
      <c r="N395" s="121"/>
      <c r="O395" s="121"/>
      <c r="P395" s="121"/>
      <c r="Q395" s="121"/>
    </row>
    <row r="396" spans="2:17">
      <c r="B396" s="120"/>
      <c r="C396" s="120"/>
      <c r="D396" s="121"/>
      <c r="E396" s="121"/>
      <c r="F396" s="121"/>
      <c r="G396" s="121"/>
      <c r="H396" s="121"/>
      <c r="I396" s="121"/>
      <c r="J396" s="121"/>
      <c r="K396" s="121"/>
      <c r="L396" s="121"/>
      <c r="M396" s="121"/>
      <c r="N396" s="121"/>
      <c r="O396" s="121"/>
      <c r="P396" s="121"/>
      <c r="Q396" s="121"/>
    </row>
    <row r="397" spans="2:17">
      <c r="B397" s="120"/>
      <c r="C397" s="120"/>
      <c r="D397" s="121"/>
      <c r="E397" s="121"/>
      <c r="F397" s="121"/>
      <c r="G397" s="121"/>
      <c r="H397" s="121"/>
      <c r="I397" s="121"/>
      <c r="J397" s="121"/>
      <c r="K397" s="121"/>
      <c r="L397" s="121"/>
      <c r="M397" s="121"/>
      <c r="N397" s="121"/>
      <c r="O397" s="121"/>
      <c r="P397" s="121"/>
      <c r="Q397" s="121"/>
    </row>
    <row r="398" spans="2:17">
      <c r="B398" s="120"/>
      <c r="C398" s="120"/>
      <c r="D398" s="121"/>
      <c r="E398" s="121"/>
      <c r="F398" s="121"/>
      <c r="G398" s="121"/>
      <c r="H398" s="121"/>
      <c r="I398" s="121"/>
      <c r="J398" s="121"/>
      <c r="K398" s="121"/>
      <c r="L398" s="121"/>
      <c r="M398" s="121"/>
      <c r="N398" s="121"/>
      <c r="O398" s="121"/>
      <c r="P398" s="121"/>
      <c r="Q398" s="121"/>
    </row>
    <row r="399" spans="2:17">
      <c r="B399" s="120"/>
      <c r="C399" s="120"/>
      <c r="D399" s="121"/>
      <c r="E399" s="121"/>
      <c r="F399" s="121"/>
      <c r="G399" s="121"/>
      <c r="H399" s="121"/>
      <c r="I399" s="121"/>
      <c r="J399" s="121"/>
      <c r="K399" s="121"/>
      <c r="L399" s="121"/>
      <c r="M399" s="121"/>
      <c r="N399" s="121"/>
      <c r="O399" s="121"/>
      <c r="P399" s="121"/>
      <c r="Q399" s="121"/>
    </row>
    <row r="400" spans="2:17">
      <c r="B400" s="120"/>
      <c r="C400" s="120"/>
      <c r="D400" s="121"/>
      <c r="E400" s="121"/>
      <c r="F400" s="121"/>
      <c r="G400" s="121"/>
      <c r="H400" s="121"/>
      <c r="I400" s="121"/>
      <c r="J400" s="121"/>
      <c r="K400" s="121"/>
      <c r="L400" s="121"/>
      <c r="M400" s="121"/>
      <c r="N400" s="121"/>
      <c r="O400" s="121"/>
      <c r="P400" s="121"/>
      <c r="Q400" s="121"/>
    </row>
    <row r="401" spans="2:17">
      <c r="B401" s="120"/>
      <c r="C401" s="120"/>
      <c r="D401" s="121"/>
      <c r="E401" s="121"/>
      <c r="F401" s="121"/>
      <c r="G401" s="121"/>
      <c r="H401" s="121"/>
      <c r="I401" s="121"/>
      <c r="J401" s="121"/>
      <c r="K401" s="121"/>
      <c r="L401" s="121"/>
      <c r="M401" s="121"/>
      <c r="N401" s="121"/>
      <c r="O401" s="121"/>
      <c r="P401" s="121"/>
      <c r="Q401" s="121"/>
    </row>
    <row r="402" spans="2:17">
      <c r="B402" s="120"/>
      <c r="C402" s="120"/>
      <c r="D402" s="121"/>
      <c r="E402" s="121"/>
      <c r="F402" s="121"/>
      <c r="G402" s="121"/>
      <c r="H402" s="121"/>
      <c r="I402" s="121"/>
      <c r="J402" s="121"/>
      <c r="K402" s="121"/>
      <c r="L402" s="121"/>
      <c r="M402" s="121"/>
      <c r="N402" s="121"/>
      <c r="O402" s="121"/>
      <c r="P402" s="121"/>
      <c r="Q402" s="121"/>
    </row>
    <row r="403" spans="2:17">
      <c r="B403" s="120"/>
      <c r="C403" s="120"/>
      <c r="D403" s="121"/>
      <c r="E403" s="121"/>
      <c r="F403" s="121"/>
      <c r="G403" s="121"/>
      <c r="H403" s="121"/>
      <c r="I403" s="121"/>
      <c r="J403" s="121"/>
      <c r="K403" s="121"/>
      <c r="L403" s="121"/>
      <c r="M403" s="121"/>
      <c r="N403" s="121"/>
      <c r="O403" s="121"/>
      <c r="P403" s="121"/>
      <c r="Q403" s="121"/>
    </row>
    <row r="404" spans="2:17">
      <c r="B404" s="120"/>
      <c r="C404" s="120"/>
      <c r="D404" s="121"/>
      <c r="E404" s="121"/>
      <c r="F404" s="121"/>
      <c r="G404" s="121"/>
      <c r="H404" s="121"/>
      <c r="I404" s="121"/>
      <c r="J404" s="121"/>
      <c r="K404" s="121"/>
      <c r="L404" s="121"/>
      <c r="M404" s="121"/>
      <c r="N404" s="121"/>
      <c r="O404" s="121"/>
      <c r="P404" s="121"/>
      <c r="Q404" s="121"/>
    </row>
    <row r="405" spans="2:17">
      <c r="B405" s="120"/>
      <c r="C405" s="120"/>
      <c r="D405" s="121"/>
      <c r="E405" s="121"/>
      <c r="F405" s="121"/>
      <c r="G405" s="121"/>
      <c r="H405" s="121"/>
      <c r="I405" s="121"/>
      <c r="J405" s="121"/>
      <c r="K405" s="121"/>
      <c r="L405" s="121"/>
      <c r="M405" s="121"/>
      <c r="N405" s="121"/>
      <c r="O405" s="121"/>
      <c r="P405" s="121"/>
      <c r="Q405" s="121"/>
    </row>
    <row r="406" spans="2:17">
      <c r="B406" s="120"/>
      <c r="C406" s="120"/>
      <c r="D406" s="121"/>
      <c r="E406" s="121"/>
      <c r="F406" s="121"/>
      <c r="G406" s="121"/>
      <c r="H406" s="121"/>
      <c r="I406" s="121"/>
      <c r="J406" s="121"/>
      <c r="K406" s="121"/>
      <c r="L406" s="121"/>
      <c r="M406" s="121"/>
      <c r="N406" s="121"/>
      <c r="O406" s="121"/>
      <c r="P406" s="121"/>
      <c r="Q406" s="121"/>
    </row>
    <row r="407" spans="2:17">
      <c r="B407" s="120"/>
      <c r="C407" s="120"/>
      <c r="D407" s="121"/>
      <c r="E407" s="121"/>
      <c r="F407" s="121"/>
      <c r="G407" s="121"/>
      <c r="H407" s="121"/>
      <c r="I407" s="121"/>
      <c r="J407" s="121"/>
      <c r="K407" s="121"/>
      <c r="L407" s="121"/>
      <c r="M407" s="121"/>
      <c r="N407" s="121"/>
      <c r="O407" s="121"/>
      <c r="P407" s="121"/>
      <c r="Q407" s="121"/>
    </row>
    <row r="408" spans="2:17">
      <c r="B408" s="120"/>
      <c r="C408" s="120"/>
      <c r="D408" s="121"/>
      <c r="E408" s="121"/>
      <c r="F408" s="121"/>
      <c r="G408" s="121"/>
      <c r="H408" s="121"/>
      <c r="I408" s="121"/>
      <c r="J408" s="121"/>
      <c r="K408" s="121"/>
      <c r="L408" s="121"/>
      <c r="M408" s="121"/>
      <c r="N408" s="121"/>
      <c r="O408" s="121"/>
      <c r="P408" s="121"/>
      <c r="Q408" s="121"/>
    </row>
    <row r="409" spans="2:17">
      <c r="B409" s="120"/>
      <c r="C409" s="120"/>
      <c r="D409" s="121"/>
      <c r="E409" s="121"/>
      <c r="F409" s="121"/>
      <c r="G409" s="121"/>
      <c r="H409" s="121"/>
      <c r="I409" s="121"/>
      <c r="J409" s="121"/>
      <c r="K409" s="121"/>
      <c r="L409" s="121"/>
      <c r="M409" s="121"/>
      <c r="N409" s="121"/>
      <c r="O409" s="121"/>
      <c r="P409" s="121"/>
      <c r="Q409" s="121"/>
    </row>
    <row r="410" spans="2:17">
      <c r="B410" s="120"/>
      <c r="C410" s="120"/>
      <c r="D410" s="121"/>
      <c r="E410" s="121"/>
      <c r="F410" s="121"/>
      <c r="G410" s="121"/>
      <c r="H410" s="121"/>
      <c r="I410" s="121"/>
      <c r="J410" s="121"/>
      <c r="K410" s="121"/>
      <c r="L410" s="121"/>
      <c r="M410" s="121"/>
      <c r="N410" s="121"/>
      <c r="O410" s="121"/>
      <c r="P410" s="121"/>
      <c r="Q410" s="121"/>
    </row>
    <row r="411" spans="2:17">
      <c r="B411" s="120"/>
      <c r="C411" s="120"/>
      <c r="D411" s="121"/>
      <c r="E411" s="121"/>
      <c r="F411" s="121"/>
      <c r="G411" s="121"/>
      <c r="H411" s="121"/>
      <c r="I411" s="121"/>
      <c r="J411" s="121"/>
      <c r="K411" s="121"/>
      <c r="L411" s="121"/>
      <c r="M411" s="121"/>
      <c r="N411" s="121"/>
      <c r="O411" s="121"/>
      <c r="P411" s="121"/>
      <c r="Q411" s="121"/>
    </row>
    <row r="412" spans="2:17">
      <c r="B412" s="120"/>
      <c r="C412" s="120"/>
      <c r="D412" s="121"/>
      <c r="E412" s="121"/>
      <c r="F412" s="121"/>
      <c r="G412" s="121"/>
      <c r="H412" s="121"/>
      <c r="I412" s="121"/>
      <c r="J412" s="121"/>
      <c r="K412" s="121"/>
      <c r="L412" s="121"/>
      <c r="M412" s="121"/>
      <c r="N412" s="121"/>
      <c r="O412" s="121"/>
      <c r="P412" s="121"/>
      <c r="Q412" s="121"/>
    </row>
    <row r="413" spans="2:17">
      <c r="B413" s="120"/>
      <c r="C413" s="120"/>
      <c r="D413" s="121"/>
      <c r="E413" s="121"/>
      <c r="F413" s="121"/>
      <c r="G413" s="121"/>
      <c r="H413" s="121"/>
      <c r="I413" s="121"/>
      <c r="J413" s="121"/>
      <c r="K413" s="121"/>
      <c r="L413" s="121"/>
      <c r="M413" s="121"/>
      <c r="N413" s="121"/>
      <c r="O413" s="121"/>
      <c r="P413" s="121"/>
      <c r="Q413" s="121"/>
    </row>
    <row r="414" spans="2:17">
      <c r="B414" s="120"/>
      <c r="C414" s="120"/>
      <c r="D414" s="121"/>
      <c r="E414" s="121"/>
      <c r="F414" s="121"/>
      <c r="G414" s="121"/>
      <c r="H414" s="121"/>
      <c r="I414" s="121"/>
      <c r="J414" s="121"/>
      <c r="K414" s="121"/>
      <c r="L414" s="121"/>
      <c r="M414" s="121"/>
      <c r="N414" s="121"/>
      <c r="O414" s="121"/>
      <c r="P414" s="121"/>
      <c r="Q414" s="121"/>
    </row>
    <row r="415" spans="2:17">
      <c r="B415" s="120"/>
      <c r="C415" s="120"/>
      <c r="D415" s="121"/>
      <c r="E415" s="121"/>
      <c r="F415" s="121"/>
      <c r="G415" s="121"/>
      <c r="H415" s="121"/>
      <c r="I415" s="121"/>
      <c r="J415" s="121"/>
      <c r="K415" s="121"/>
      <c r="L415" s="121"/>
      <c r="M415" s="121"/>
      <c r="N415" s="121"/>
      <c r="O415" s="121"/>
      <c r="P415" s="121"/>
      <c r="Q415" s="121"/>
    </row>
    <row r="416" spans="2:17">
      <c r="B416" s="120"/>
      <c r="C416" s="120"/>
      <c r="D416" s="121"/>
      <c r="E416" s="121"/>
      <c r="F416" s="121"/>
      <c r="G416" s="121"/>
      <c r="H416" s="121"/>
      <c r="I416" s="121"/>
      <c r="J416" s="121"/>
      <c r="K416" s="121"/>
      <c r="L416" s="121"/>
      <c r="M416" s="121"/>
      <c r="N416" s="121"/>
      <c r="O416" s="121"/>
      <c r="P416" s="121"/>
      <c r="Q416" s="121"/>
    </row>
    <row r="417" spans="2:17">
      <c r="B417" s="120"/>
      <c r="C417" s="120"/>
      <c r="D417" s="121"/>
      <c r="E417" s="121"/>
      <c r="F417" s="121"/>
      <c r="G417" s="121"/>
      <c r="H417" s="121"/>
      <c r="I417" s="121"/>
      <c r="J417" s="121"/>
      <c r="K417" s="121"/>
      <c r="L417" s="121"/>
      <c r="M417" s="121"/>
      <c r="N417" s="121"/>
      <c r="O417" s="121"/>
      <c r="P417" s="121"/>
      <c r="Q417" s="121"/>
    </row>
    <row r="418" spans="2:17">
      <c r="B418" s="120"/>
      <c r="C418" s="120"/>
      <c r="D418" s="121"/>
      <c r="E418" s="121"/>
      <c r="F418" s="121"/>
      <c r="G418" s="121"/>
      <c r="H418" s="121"/>
      <c r="I418" s="121"/>
      <c r="J418" s="121"/>
      <c r="K418" s="121"/>
      <c r="L418" s="121"/>
      <c r="M418" s="121"/>
      <c r="N418" s="121"/>
      <c r="O418" s="121"/>
      <c r="P418" s="121"/>
      <c r="Q418" s="121"/>
    </row>
    <row r="419" spans="2:17">
      <c r="B419" s="120"/>
      <c r="C419" s="120"/>
      <c r="D419" s="121"/>
      <c r="E419" s="121"/>
      <c r="F419" s="121"/>
      <c r="G419" s="121"/>
      <c r="H419" s="121"/>
      <c r="I419" s="121"/>
      <c r="J419" s="121"/>
      <c r="K419" s="121"/>
      <c r="L419" s="121"/>
      <c r="M419" s="121"/>
      <c r="N419" s="121"/>
      <c r="O419" s="121"/>
      <c r="P419" s="121"/>
      <c r="Q419" s="121"/>
    </row>
    <row r="420" spans="2:17">
      <c r="B420" s="120"/>
      <c r="C420" s="120"/>
      <c r="D420" s="121"/>
      <c r="E420" s="121"/>
      <c r="F420" s="121"/>
      <c r="G420" s="121"/>
      <c r="H420" s="121"/>
      <c r="I420" s="121"/>
      <c r="J420" s="121"/>
      <c r="K420" s="121"/>
      <c r="L420" s="121"/>
      <c r="M420" s="121"/>
      <c r="N420" s="121"/>
      <c r="O420" s="121"/>
      <c r="P420" s="121"/>
      <c r="Q420" s="121"/>
    </row>
    <row r="421" spans="2:17">
      <c r="B421" s="120"/>
      <c r="C421" s="120"/>
      <c r="D421" s="121"/>
      <c r="E421" s="121"/>
      <c r="F421" s="121"/>
      <c r="G421" s="121"/>
      <c r="H421" s="121"/>
      <c r="I421" s="121"/>
      <c r="J421" s="121"/>
      <c r="K421" s="121"/>
      <c r="L421" s="121"/>
      <c r="M421" s="121"/>
      <c r="N421" s="121"/>
      <c r="O421" s="121"/>
      <c r="P421" s="121"/>
      <c r="Q421" s="121"/>
    </row>
    <row r="422" spans="2:17">
      <c r="B422" s="120"/>
      <c r="C422" s="120"/>
      <c r="D422" s="121"/>
      <c r="E422" s="121"/>
      <c r="F422" s="121"/>
      <c r="G422" s="121"/>
      <c r="H422" s="121"/>
      <c r="I422" s="121"/>
      <c r="J422" s="121"/>
      <c r="K422" s="121"/>
      <c r="L422" s="121"/>
      <c r="M422" s="121"/>
      <c r="N422" s="121"/>
      <c r="O422" s="121"/>
      <c r="P422" s="121"/>
      <c r="Q422" s="121"/>
    </row>
    <row r="423" spans="2:17">
      <c r="B423" s="120"/>
      <c r="C423" s="120"/>
      <c r="D423" s="121"/>
      <c r="E423" s="121"/>
      <c r="F423" s="121"/>
      <c r="G423" s="121"/>
      <c r="H423" s="121"/>
      <c r="I423" s="121"/>
      <c r="J423" s="121"/>
      <c r="K423" s="121"/>
      <c r="L423" s="121"/>
      <c r="M423" s="121"/>
      <c r="N423" s="121"/>
      <c r="O423" s="121"/>
      <c r="P423" s="121"/>
      <c r="Q423" s="121"/>
    </row>
    <row r="424" spans="2:17">
      <c r="B424" s="120"/>
      <c r="C424" s="120"/>
      <c r="D424" s="121"/>
      <c r="E424" s="121"/>
      <c r="F424" s="121"/>
      <c r="G424" s="121"/>
      <c r="H424" s="121"/>
      <c r="I424" s="121"/>
      <c r="J424" s="121"/>
      <c r="K424" s="121"/>
      <c r="L424" s="121"/>
      <c r="M424" s="121"/>
      <c r="N424" s="121"/>
      <c r="O424" s="121"/>
      <c r="P424" s="121"/>
      <c r="Q424" s="121"/>
    </row>
    <row r="425" spans="2:17">
      <c r="B425" s="120"/>
      <c r="C425" s="120"/>
      <c r="D425" s="121"/>
      <c r="E425" s="121"/>
      <c r="F425" s="121"/>
      <c r="G425" s="121"/>
      <c r="H425" s="121"/>
      <c r="I425" s="121"/>
      <c r="J425" s="121"/>
      <c r="K425" s="121"/>
      <c r="L425" s="121"/>
      <c r="M425" s="121"/>
      <c r="N425" s="121"/>
      <c r="O425" s="121"/>
      <c r="P425" s="121"/>
      <c r="Q425" s="121"/>
    </row>
    <row r="426" spans="2:17">
      <c r="B426" s="120"/>
      <c r="C426" s="120"/>
      <c r="D426" s="121"/>
      <c r="E426" s="121"/>
      <c r="F426" s="121"/>
      <c r="G426" s="121"/>
      <c r="H426" s="121"/>
      <c r="I426" s="121"/>
      <c r="J426" s="121"/>
      <c r="K426" s="121"/>
      <c r="L426" s="121"/>
      <c r="M426" s="121"/>
      <c r="N426" s="121"/>
      <c r="O426" s="121"/>
      <c r="P426" s="121"/>
      <c r="Q426" s="121"/>
    </row>
    <row r="427" spans="2:17">
      <c r="B427" s="120"/>
      <c r="C427" s="120"/>
      <c r="D427" s="121"/>
      <c r="E427" s="121"/>
      <c r="F427" s="121"/>
      <c r="G427" s="121"/>
      <c r="H427" s="121"/>
      <c r="I427" s="121"/>
      <c r="J427" s="121"/>
      <c r="K427" s="121"/>
      <c r="L427" s="121"/>
      <c r="M427" s="121"/>
      <c r="N427" s="121"/>
      <c r="O427" s="121"/>
      <c r="P427" s="121"/>
      <c r="Q427" s="121"/>
    </row>
    <row r="428" spans="2:17">
      <c r="B428" s="120"/>
      <c r="C428" s="120"/>
      <c r="D428" s="121"/>
      <c r="E428" s="121"/>
      <c r="F428" s="121"/>
      <c r="G428" s="121"/>
      <c r="H428" s="121"/>
      <c r="I428" s="121"/>
      <c r="J428" s="121"/>
      <c r="K428" s="121"/>
      <c r="L428" s="121"/>
      <c r="M428" s="121"/>
      <c r="N428" s="121"/>
      <c r="O428" s="121"/>
      <c r="P428" s="121"/>
      <c r="Q428" s="121"/>
    </row>
    <row r="429" spans="2:17">
      <c r="B429" s="120"/>
      <c r="C429" s="120"/>
      <c r="D429" s="121"/>
      <c r="E429" s="121"/>
      <c r="F429" s="121"/>
      <c r="G429" s="121"/>
      <c r="H429" s="121"/>
      <c r="I429" s="121"/>
      <c r="J429" s="121"/>
      <c r="K429" s="121"/>
      <c r="L429" s="121"/>
      <c r="M429" s="121"/>
      <c r="N429" s="121"/>
      <c r="O429" s="121"/>
      <c r="P429" s="121"/>
      <c r="Q429" s="121"/>
    </row>
    <row r="430" spans="2:17">
      <c r="B430" s="120"/>
      <c r="C430" s="120"/>
      <c r="D430" s="121"/>
      <c r="E430" s="121"/>
      <c r="F430" s="121"/>
      <c r="G430" s="121"/>
      <c r="H430" s="121"/>
      <c r="I430" s="121"/>
      <c r="J430" s="121"/>
      <c r="K430" s="121"/>
      <c r="L430" s="121"/>
      <c r="M430" s="121"/>
      <c r="N430" s="121"/>
      <c r="O430" s="121"/>
      <c r="P430" s="121"/>
      <c r="Q430" s="121"/>
    </row>
    <row r="431" spans="2:17">
      <c r="B431" s="120"/>
      <c r="C431" s="120"/>
      <c r="D431" s="121"/>
      <c r="E431" s="121"/>
      <c r="F431" s="121"/>
      <c r="G431" s="121"/>
      <c r="H431" s="121"/>
      <c r="I431" s="121"/>
      <c r="J431" s="121"/>
      <c r="K431" s="121"/>
      <c r="L431" s="121"/>
      <c r="M431" s="121"/>
      <c r="N431" s="121"/>
      <c r="O431" s="121"/>
      <c r="P431" s="121"/>
      <c r="Q431" s="121"/>
    </row>
    <row r="432" spans="2:17">
      <c r="B432" s="120"/>
      <c r="C432" s="120"/>
      <c r="D432" s="121"/>
      <c r="E432" s="121"/>
      <c r="F432" s="121"/>
      <c r="G432" s="121"/>
      <c r="H432" s="121"/>
      <c r="I432" s="121"/>
      <c r="J432" s="121"/>
      <c r="K432" s="121"/>
      <c r="L432" s="121"/>
      <c r="M432" s="121"/>
      <c r="N432" s="121"/>
      <c r="O432" s="121"/>
      <c r="P432" s="121"/>
      <c r="Q432" s="121"/>
    </row>
    <row r="433" spans="2:17">
      <c r="B433" s="120"/>
      <c r="C433" s="120"/>
      <c r="D433" s="121"/>
      <c r="E433" s="121"/>
      <c r="F433" s="121"/>
      <c r="G433" s="121"/>
      <c r="H433" s="121"/>
      <c r="I433" s="121"/>
      <c r="J433" s="121"/>
      <c r="K433" s="121"/>
      <c r="L433" s="121"/>
      <c r="M433" s="121"/>
      <c r="N433" s="121"/>
      <c r="O433" s="121"/>
      <c r="P433" s="121"/>
      <c r="Q433" s="121"/>
    </row>
    <row r="434" spans="2:17">
      <c r="B434" s="120"/>
      <c r="C434" s="120"/>
      <c r="D434" s="121"/>
      <c r="E434" s="121"/>
      <c r="F434" s="121"/>
      <c r="G434" s="121"/>
      <c r="H434" s="121"/>
      <c r="I434" s="121"/>
      <c r="J434" s="121"/>
      <c r="K434" s="121"/>
      <c r="L434" s="121"/>
      <c r="M434" s="121"/>
      <c r="N434" s="121"/>
      <c r="O434" s="121"/>
      <c r="P434" s="121"/>
      <c r="Q434" s="121"/>
    </row>
    <row r="435" spans="2:17">
      <c r="B435" s="120"/>
      <c r="C435" s="120"/>
      <c r="D435" s="121"/>
      <c r="E435" s="121"/>
      <c r="F435" s="121"/>
      <c r="G435" s="121"/>
      <c r="H435" s="121"/>
      <c r="I435" s="121"/>
      <c r="J435" s="121"/>
      <c r="K435" s="121"/>
      <c r="L435" s="121"/>
      <c r="M435" s="121"/>
      <c r="N435" s="121"/>
      <c r="O435" s="121"/>
      <c r="P435" s="121"/>
      <c r="Q435" s="121"/>
    </row>
    <row r="436" spans="2:17">
      <c r="B436" s="120"/>
      <c r="C436" s="120"/>
      <c r="D436" s="121"/>
      <c r="E436" s="121"/>
      <c r="F436" s="121"/>
      <c r="G436" s="121"/>
      <c r="H436" s="121"/>
      <c r="I436" s="121"/>
      <c r="J436" s="121"/>
      <c r="K436" s="121"/>
      <c r="L436" s="121"/>
      <c r="M436" s="121"/>
      <c r="N436" s="121"/>
      <c r="O436" s="121"/>
      <c r="P436" s="121"/>
      <c r="Q436" s="121"/>
    </row>
    <row r="437" spans="2:17">
      <c r="B437" s="120"/>
      <c r="C437" s="120"/>
      <c r="D437" s="121"/>
      <c r="E437" s="121"/>
      <c r="F437" s="121"/>
      <c r="G437" s="121"/>
      <c r="H437" s="121"/>
      <c r="I437" s="121"/>
      <c r="J437" s="121"/>
      <c r="K437" s="121"/>
      <c r="L437" s="121"/>
      <c r="M437" s="121"/>
      <c r="N437" s="121"/>
      <c r="O437" s="121"/>
      <c r="P437" s="121"/>
      <c r="Q437" s="121"/>
    </row>
    <row r="438" spans="2:17">
      <c r="B438" s="120"/>
      <c r="C438" s="120"/>
      <c r="D438" s="121"/>
      <c r="E438" s="121"/>
      <c r="F438" s="121"/>
      <c r="G438" s="121"/>
      <c r="H438" s="121"/>
      <c r="I438" s="121"/>
      <c r="J438" s="121"/>
      <c r="K438" s="121"/>
      <c r="L438" s="121"/>
      <c r="M438" s="121"/>
      <c r="N438" s="121"/>
      <c r="O438" s="121"/>
      <c r="P438" s="121"/>
      <c r="Q438" s="121"/>
    </row>
    <row r="439" spans="2:17">
      <c r="B439" s="120"/>
      <c r="C439" s="120"/>
      <c r="D439" s="121"/>
      <c r="E439" s="121"/>
      <c r="F439" s="121"/>
      <c r="G439" s="121"/>
      <c r="H439" s="121"/>
      <c r="I439" s="121"/>
      <c r="J439" s="121"/>
      <c r="K439" s="121"/>
      <c r="L439" s="121"/>
      <c r="M439" s="121"/>
      <c r="N439" s="121"/>
      <c r="O439" s="121"/>
      <c r="P439" s="121"/>
      <c r="Q439" s="121"/>
    </row>
    <row r="440" spans="2:17">
      <c r="B440" s="120"/>
      <c r="C440" s="120"/>
      <c r="D440" s="121"/>
      <c r="E440" s="121"/>
      <c r="F440" s="121"/>
      <c r="G440" s="121"/>
      <c r="H440" s="121"/>
      <c r="I440" s="121"/>
      <c r="J440" s="121"/>
      <c r="K440" s="121"/>
      <c r="L440" s="121"/>
      <c r="M440" s="121"/>
      <c r="N440" s="121"/>
      <c r="O440" s="121"/>
      <c r="P440" s="121"/>
      <c r="Q440" s="121"/>
    </row>
    <row r="441" spans="2:17">
      <c r="B441" s="120"/>
      <c r="C441" s="120"/>
      <c r="D441" s="121"/>
      <c r="E441" s="121"/>
      <c r="F441" s="121"/>
      <c r="G441" s="121"/>
      <c r="H441" s="121"/>
      <c r="I441" s="121"/>
      <c r="J441" s="121"/>
      <c r="K441" s="121"/>
      <c r="L441" s="121"/>
      <c r="M441" s="121"/>
      <c r="N441" s="121"/>
      <c r="O441" s="121"/>
      <c r="P441" s="121"/>
      <c r="Q441" s="121"/>
    </row>
    <row r="442" spans="2:17">
      <c r="B442" s="120"/>
      <c r="C442" s="120"/>
      <c r="D442" s="121"/>
      <c r="E442" s="121"/>
      <c r="F442" s="121"/>
      <c r="G442" s="121"/>
      <c r="H442" s="121"/>
      <c r="I442" s="121"/>
      <c r="J442" s="121"/>
      <c r="K442" s="121"/>
      <c r="L442" s="121"/>
      <c r="M442" s="121"/>
      <c r="N442" s="121"/>
      <c r="O442" s="121"/>
      <c r="P442" s="121"/>
      <c r="Q442" s="121"/>
    </row>
    <row r="443" spans="2:17">
      <c r="B443" s="120"/>
      <c r="C443" s="120"/>
      <c r="D443" s="121"/>
      <c r="E443" s="121"/>
      <c r="F443" s="121"/>
      <c r="G443" s="121"/>
      <c r="H443" s="121"/>
      <c r="I443" s="121"/>
      <c r="J443" s="121"/>
      <c r="K443" s="121"/>
      <c r="L443" s="121"/>
      <c r="M443" s="121"/>
      <c r="N443" s="121"/>
      <c r="O443" s="121"/>
      <c r="P443" s="121"/>
      <c r="Q443" s="121"/>
    </row>
    <row r="444" spans="2:17">
      <c r="B444" s="120"/>
      <c r="C444" s="120"/>
      <c r="D444" s="121"/>
      <c r="E444" s="121"/>
      <c r="F444" s="121"/>
      <c r="G444" s="121"/>
      <c r="H444" s="121"/>
      <c r="I444" s="121"/>
      <c r="J444" s="121"/>
      <c r="K444" s="121"/>
      <c r="L444" s="121"/>
      <c r="M444" s="121"/>
      <c r="N444" s="121"/>
      <c r="O444" s="121"/>
      <c r="P444" s="121"/>
      <c r="Q444" s="121"/>
    </row>
    <row r="445" spans="2:17">
      <c r="B445" s="120"/>
      <c r="C445" s="120"/>
      <c r="D445" s="121"/>
      <c r="E445" s="121"/>
      <c r="F445" s="121"/>
      <c r="G445" s="121"/>
      <c r="H445" s="121"/>
      <c r="I445" s="121"/>
      <c r="J445" s="121"/>
      <c r="K445" s="121"/>
      <c r="L445" s="121"/>
      <c r="M445" s="121"/>
      <c r="N445" s="121"/>
      <c r="O445" s="121"/>
      <c r="P445" s="121"/>
      <c r="Q445" s="121"/>
    </row>
    <row r="446" spans="2:17">
      <c r="B446" s="120"/>
      <c r="C446" s="120"/>
      <c r="D446" s="121"/>
      <c r="E446" s="121"/>
      <c r="F446" s="121"/>
      <c r="G446" s="121"/>
      <c r="H446" s="121"/>
      <c r="I446" s="121"/>
      <c r="J446" s="121"/>
      <c r="K446" s="121"/>
      <c r="L446" s="121"/>
      <c r="M446" s="121"/>
      <c r="N446" s="121"/>
      <c r="O446" s="121"/>
      <c r="P446" s="121"/>
      <c r="Q446" s="121"/>
    </row>
    <row r="447" spans="2:17">
      <c r="B447" s="120"/>
      <c r="C447" s="120"/>
      <c r="D447" s="121"/>
      <c r="E447" s="121"/>
      <c r="F447" s="121"/>
      <c r="G447" s="121"/>
      <c r="H447" s="121"/>
      <c r="I447" s="121"/>
      <c r="J447" s="121"/>
      <c r="K447" s="121"/>
      <c r="L447" s="121"/>
      <c r="M447" s="121"/>
      <c r="N447" s="121"/>
      <c r="O447" s="121"/>
      <c r="P447" s="121"/>
      <c r="Q447" s="121"/>
    </row>
    <row r="448" spans="2:17">
      <c r="B448" s="120"/>
      <c r="C448" s="120"/>
      <c r="D448" s="121"/>
      <c r="E448" s="121"/>
      <c r="F448" s="121"/>
      <c r="G448" s="121"/>
      <c r="H448" s="121"/>
      <c r="I448" s="121"/>
      <c r="J448" s="121"/>
      <c r="K448" s="121"/>
      <c r="L448" s="121"/>
      <c r="M448" s="121"/>
      <c r="N448" s="121"/>
      <c r="O448" s="121"/>
      <c r="P448" s="121"/>
      <c r="Q448" s="121"/>
    </row>
    <row r="449" spans="2:17">
      <c r="B449" s="120"/>
      <c r="C449" s="120"/>
      <c r="D449" s="121"/>
      <c r="E449" s="121"/>
      <c r="F449" s="121"/>
      <c r="G449" s="121"/>
      <c r="H449" s="121"/>
      <c r="I449" s="121"/>
      <c r="J449" s="121"/>
      <c r="K449" s="121"/>
      <c r="L449" s="121"/>
      <c r="M449" s="121"/>
      <c r="N449" s="121"/>
      <c r="O449" s="121"/>
      <c r="P449" s="121"/>
      <c r="Q449" s="121"/>
    </row>
    <row r="450" spans="2:17">
      <c r="B450" s="120"/>
      <c r="C450" s="120"/>
      <c r="D450" s="121"/>
      <c r="E450" s="121"/>
      <c r="F450" s="121"/>
      <c r="G450" s="121"/>
      <c r="H450" s="121"/>
      <c r="I450" s="121"/>
      <c r="J450" s="121"/>
      <c r="K450" s="121"/>
      <c r="L450" s="121"/>
      <c r="M450" s="121"/>
      <c r="N450" s="121"/>
      <c r="O450" s="121"/>
      <c r="P450" s="121"/>
      <c r="Q450" s="121"/>
    </row>
    <row r="451" spans="2:17">
      <c r="B451" s="120"/>
      <c r="C451" s="120"/>
      <c r="D451" s="121"/>
      <c r="E451" s="121"/>
      <c r="F451" s="121"/>
      <c r="G451" s="121"/>
      <c r="H451" s="121"/>
      <c r="I451" s="121"/>
      <c r="J451" s="121"/>
      <c r="K451" s="121"/>
      <c r="L451" s="121"/>
      <c r="M451" s="121"/>
      <c r="N451" s="121"/>
      <c r="O451" s="121"/>
      <c r="P451" s="121"/>
      <c r="Q451" s="121"/>
    </row>
    <row r="452" spans="2:17">
      <c r="B452" s="120"/>
      <c r="C452" s="120"/>
      <c r="D452" s="121"/>
      <c r="E452" s="121"/>
      <c r="F452" s="121"/>
      <c r="G452" s="121"/>
      <c r="H452" s="121"/>
      <c r="I452" s="121"/>
      <c r="J452" s="121"/>
      <c r="K452" s="121"/>
      <c r="L452" s="121"/>
      <c r="M452" s="121"/>
      <c r="N452" s="121"/>
      <c r="O452" s="121"/>
      <c r="P452" s="121"/>
      <c r="Q452" s="121"/>
    </row>
    <row r="453" spans="2:17">
      <c r="B453" s="120"/>
      <c r="C453" s="120"/>
      <c r="D453" s="121"/>
      <c r="E453" s="121"/>
      <c r="F453" s="121"/>
      <c r="G453" s="121"/>
      <c r="H453" s="121"/>
      <c r="I453" s="121"/>
      <c r="J453" s="121"/>
      <c r="K453" s="121"/>
      <c r="L453" s="121"/>
      <c r="M453" s="121"/>
      <c r="N453" s="121"/>
      <c r="O453" s="121"/>
      <c r="P453" s="121"/>
      <c r="Q453" s="121"/>
    </row>
    <row r="454" spans="2:17">
      <c r="B454" s="120"/>
      <c r="C454" s="120"/>
      <c r="D454" s="121"/>
      <c r="E454" s="121"/>
      <c r="F454" s="121"/>
      <c r="G454" s="121"/>
      <c r="H454" s="121"/>
      <c r="I454" s="121"/>
      <c r="J454" s="121"/>
      <c r="K454" s="121"/>
      <c r="L454" s="121"/>
      <c r="M454" s="121"/>
      <c r="N454" s="121"/>
      <c r="O454" s="121"/>
      <c r="P454" s="121"/>
      <c r="Q454" s="121"/>
    </row>
    <row r="455" spans="2:17">
      <c r="B455" s="120"/>
      <c r="C455" s="120"/>
      <c r="D455" s="121"/>
      <c r="E455" s="121"/>
      <c r="F455" s="121"/>
      <c r="G455" s="121"/>
      <c r="H455" s="121"/>
      <c r="I455" s="121"/>
      <c r="J455" s="121"/>
      <c r="K455" s="121"/>
      <c r="L455" s="121"/>
      <c r="M455" s="121"/>
      <c r="N455" s="121"/>
      <c r="O455" s="121"/>
      <c r="P455" s="121"/>
      <c r="Q455" s="121"/>
    </row>
    <row r="456" spans="2:17">
      <c r="B456" s="120"/>
      <c r="C456" s="120"/>
      <c r="D456" s="121"/>
      <c r="E456" s="121"/>
      <c r="F456" s="121"/>
      <c r="G456" s="121"/>
      <c r="H456" s="121"/>
      <c r="I456" s="121"/>
      <c r="J456" s="121"/>
      <c r="K456" s="121"/>
      <c r="L456" s="121"/>
      <c r="M456" s="121"/>
      <c r="N456" s="121"/>
      <c r="O456" s="121"/>
      <c r="P456" s="121"/>
      <c r="Q456" s="121"/>
    </row>
    <row r="457" spans="2:17">
      <c r="B457" s="120"/>
      <c r="C457" s="120"/>
      <c r="D457" s="121"/>
      <c r="E457" s="121"/>
      <c r="F457" s="121"/>
      <c r="G457" s="121"/>
      <c r="H457" s="121"/>
      <c r="I457" s="121"/>
      <c r="J457" s="121"/>
      <c r="K457" s="121"/>
      <c r="L457" s="121"/>
      <c r="M457" s="121"/>
      <c r="N457" s="121"/>
      <c r="O457" s="121"/>
      <c r="P457" s="121"/>
      <c r="Q457" s="121"/>
    </row>
    <row r="458" spans="2:17">
      <c r="B458" s="120"/>
      <c r="C458" s="120"/>
      <c r="D458" s="121"/>
      <c r="E458" s="121"/>
      <c r="F458" s="121"/>
      <c r="G458" s="121"/>
      <c r="H458" s="121"/>
      <c r="I458" s="121"/>
      <c r="J458" s="121"/>
      <c r="K458" s="121"/>
      <c r="L458" s="121"/>
      <c r="M458" s="121"/>
      <c r="N458" s="121"/>
      <c r="O458" s="121"/>
      <c r="P458" s="121"/>
      <c r="Q458" s="121"/>
    </row>
    <row r="459" spans="2:17">
      <c r="B459" s="120"/>
      <c r="C459" s="120"/>
      <c r="D459" s="121"/>
      <c r="E459" s="121"/>
      <c r="F459" s="121"/>
      <c r="G459" s="121"/>
      <c r="H459" s="121"/>
      <c r="I459" s="121"/>
      <c r="J459" s="121"/>
      <c r="K459" s="121"/>
      <c r="L459" s="121"/>
      <c r="M459" s="121"/>
      <c r="N459" s="121"/>
      <c r="O459" s="121"/>
      <c r="P459" s="121"/>
      <c r="Q459" s="121"/>
    </row>
    <row r="460" spans="2:17">
      <c r="B460" s="120"/>
      <c r="C460" s="120"/>
      <c r="D460" s="121"/>
      <c r="E460" s="121"/>
      <c r="F460" s="121"/>
      <c r="G460" s="121"/>
      <c r="H460" s="121"/>
      <c r="I460" s="121"/>
      <c r="J460" s="121"/>
      <c r="K460" s="121"/>
      <c r="L460" s="121"/>
      <c r="M460" s="121"/>
      <c r="N460" s="121"/>
      <c r="O460" s="121"/>
      <c r="P460" s="121"/>
      <c r="Q460" s="121"/>
    </row>
    <row r="461" spans="2:17">
      <c r="B461" s="120"/>
      <c r="C461" s="120"/>
      <c r="D461" s="121"/>
      <c r="E461" s="121"/>
      <c r="F461" s="121"/>
      <c r="G461" s="121"/>
      <c r="H461" s="121"/>
      <c r="I461" s="121"/>
      <c r="J461" s="121"/>
      <c r="K461" s="121"/>
      <c r="L461" s="121"/>
      <c r="M461" s="121"/>
      <c r="N461" s="121"/>
      <c r="O461" s="121"/>
      <c r="P461" s="121"/>
      <c r="Q461" s="121"/>
    </row>
    <row r="462" spans="2:17">
      <c r="B462" s="120"/>
      <c r="C462" s="120"/>
      <c r="D462" s="121"/>
      <c r="E462" s="121"/>
      <c r="F462" s="121"/>
      <c r="G462" s="121"/>
      <c r="H462" s="121"/>
      <c r="I462" s="121"/>
      <c r="J462" s="121"/>
      <c r="K462" s="121"/>
      <c r="L462" s="121"/>
      <c r="M462" s="121"/>
      <c r="N462" s="121"/>
      <c r="O462" s="121"/>
      <c r="P462" s="121"/>
      <c r="Q462" s="121"/>
    </row>
    <row r="463" spans="2:17">
      <c r="B463" s="120"/>
      <c r="C463" s="120"/>
      <c r="D463" s="121"/>
      <c r="E463" s="121"/>
      <c r="F463" s="121"/>
      <c r="G463" s="121"/>
      <c r="H463" s="121"/>
      <c r="I463" s="121"/>
      <c r="J463" s="121"/>
      <c r="K463" s="121"/>
      <c r="L463" s="121"/>
      <c r="M463" s="121"/>
      <c r="N463" s="121"/>
      <c r="O463" s="121"/>
      <c r="P463" s="121"/>
      <c r="Q463" s="121"/>
    </row>
    <row r="464" spans="2:17">
      <c r="B464" s="120"/>
      <c r="C464" s="120"/>
      <c r="D464" s="121"/>
      <c r="E464" s="121"/>
      <c r="F464" s="121"/>
      <c r="G464" s="121"/>
      <c r="H464" s="121"/>
      <c r="I464" s="121"/>
      <c r="J464" s="121"/>
      <c r="K464" s="121"/>
      <c r="L464" s="121"/>
      <c r="M464" s="121"/>
      <c r="N464" s="121"/>
      <c r="O464" s="121"/>
      <c r="P464" s="121"/>
      <c r="Q464" s="121"/>
    </row>
    <row r="465" spans="2:17">
      <c r="B465" s="120"/>
      <c r="C465" s="120"/>
      <c r="D465" s="121"/>
      <c r="E465" s="121"/>
      <c r="F465" s="121"/>
      <c r="G465" s="121"/>
      <c r="H465" s="121"/>
      <c r="I465" s="121"/>
      <c r="J465" s="121"/>
      <c r="K465" s="121"/>
      <c r="L465" s="121"/>
      <c r="M465" s="121"/>
      <c r="N465" s="121"/>
      <c r="O465" s="121"/>
      <c r="P465" s="121"/>
      <c r="Q465" s="121"/>
    </row>
    <row r="466" spans="2:17">
      <c r="B466" s="120"/>
      <c r="C466" s="120"/>
      <c r="D466" s="121"/>
      <c r="E466" s="121"/>
      <c r="F466" s="121"/>
      <c r="G466" s="121"/>
      <c r="H466" s="121"/>
      <c r="I466" s="121"/>
      <c r="J466" s="121"/>
      <c r="K466" s="121"/>
      <c r="L466" s="121"/>
      <c r="M466" s="121"/>
      <c r="N466" s="121"/>
      <c r="O466" s="121"/>
      <c r="P466" s="121"/>
      <c r="Q466" s="121"/>
    </row>
    <row r="467" spans="2:17">
      <c r="B467" s="120"/>
      <c r="C467" s="120"/>
      <c r="D467" s="121"/>
      <c r="E467" s="121"/>
      <c r="F467" s="121"/>
      <c r="G467" s="121"/>
      <c r="H467" s="121"/>
      <c r="I467" s="121"/>
      <c r="J467" s="121"/>
      <c r="K467" s="121"/>
      <c r="L467" s="121"/>
      <c r="M467" s="121"/>
      <c r="N467" s="121"/>
      <c r="O467" s="121"/>
      <c r="P467" s="121"/>
      <c r="Q467" s="121"/>
    </row>
    <row r="468" spans="2:17">
      <c r="B468" s="120"/>
      <c r="C468" s="120"/>
      <c r="D468" s="121"/>
      <c r="E468" s="121"/>
      <c r="F468" s="121"/>
      <c r="G468" s="121"/>
      <c r="H468" s="121"/>
      <c r="I468" s="121"/>
      <c r="J468" s="121"/>
      <c r="K468" s="121"/>
      <c r="L468" s="121"/>
      <c r="M468" s="121"/>
      <c r="N468" s="121"/>
      <c r="O468" s="121"/>
      <c r="P468" s="121"/>
      <c r="Q468" s="121"/>
    </row>
    <row r="469" spans="2:17">
      <c r="B469" s="120"/>
      <c r="C469" s="120"/>
      <c r="D469" s="121"/>
      <c r="E469" s="121"/>
      <c r="F469" s="121"/>
      <c r="G469" s="121"/>
      <c r="H469" s="121"/>
      <c r="I469" s="121"/>
      <c r="J469" s="121"/>
      <c r="K469" s="121"/>
      <c r="L469" s="121"/>
      <c r="M469" s="121"/>
      <c r="N469" s="121"/>
      <c r="O469" s="121"/>
      <c r="P469" s="121"/>
      <c r="Q469" s="121"/>
    </row>
    <row r="470" spans="2:17">
      <c r="B470" s="120"/>
      <c r="C470" s="120"/>
      <c r="D470" s="121"/>
      <c r="E470" s="121"/>
      <c r="F470" s="121"/>
      <c r="G470" s="121"/>
      <c r="H470" s="121"/>
      <c r="I470" s="121"/>
      <c r="J470" s="121"/>
      <c r="K470" s="121"/>
      <c r="L470" s="121"/>
      <c r="M470" s="121"/>
      <c r="N470" s="121"/>
      <c r="O470" s="121"/>
      <c r="P470" s="121"/>
      <c r="Q470" s="121"/>
    </row>
    <row r="471" spans="2:17">
      <c r="B471" s="120"/>
      <c r="C471" s="120"/>
      <c r="D471" s="121"/>
      <c r="E471" s="121"/>
      <c r="F471" s="121"/>
      <c r="G471" s="121"/>
      <c r="H471" s="121"/>
      <c r="I471" s="121"/>
      <c r="J471" s="121"/>
      <c r="K471" s="121"/>
      <c r="L471" s="121"/>
      <c r="M471" s="121"/>
      <c r="N471" s="121"/>
      <c r="O471" s="121"/>
      <c r="P471" s="121"/>
      <c r="Q471" s="121"/>
    </row>
    <row r="472" spans="2:17">
      <c r="B472" s="120"/>
      <c r="C472" s="120"/>
      <c r="D472" s="121"/>
      <c r="E472" s="121"/>
      <c r="F472" s="121"/>
      <c r="G472" s="121"/>
      <c r="H472" s="121"/>
      <c r="I472" s="121"/>
      <c r="J472" s="121"/>
      <c r="K472" s="121"/>
      <c r="L472" s="121"/>
      <c r="M472" s="121"/>
      <c r="N472" s="121"/>
      <c r="O472" s="121"/>
      <c r="P472" s="121"/>
      <c r="Q472" s="121"/>
    </row>
    <row r="473" spans="2:17">
      <c r="B473" s="120"/>
      <c r="C473" s="120"/>
      <c r="D473" s="121"/>
      <c r="E473" s="121"/>
      <c r="F473" s="121"/>
      <c r="G473" s="121"/>
      <c r="H473" s="121"/>
      <c r="I473" s="121"/>
      <c r="J473" s="121"/>
      <c r="K473" s="121"/>
      <c r="L473" s="121"/>
      <c r="M473" s="121"/>
      <c r="N473" s="121"/>
      <c r="O473" s="121"/>
      <c r="P473" s="121"/>
      <c r="Q473" s="121"/>
    </row>
    <row r="474" spans="2:17">
      <c r="B474" s="120"/>
      <c r="C474" s="120"/>
      <c r="D474" s="121"/>
      <c r="E474" s="121"/>
      <c r="F474" s="121"/>
      <c r="G474" s="121"/>
      <c r="H474" s="121"/>
      <c r="I474" s="121"/>
      <c r="J474" s="121"/>
      <c r="K474" s="121"/>
      <c r="L474" s="121"/>
      <c r="M474" s="121"/>
      <c r="N474" s="121"/>
      <c r="O474" s="121"/>
      <c r="P474" s="121"/>
      <c r="Q474" s="121"/>
    </row>
    <row r="475" spans="2:17">
      <c r="B475" s="120"/>
      <c r="C475" s="120"/>
      <c r="D475" s="121"/>
      <c r="E475" s="121"/>
      <c r="F475" s="121"/>
      <c r="G475" s="121"/>
      <c r="H475" s="121"/>
      <c r="I475" s="121"/>
      <c r="J475" s="121"/>
      <c r="K475" s="121"/>
      <c r="L475" s="121"/>
      <c r="M475" s="121"/>
      <c r="N475" s="121"/>
      <c r="O475" s="121"/>
      <c r="P475" s="121"/>
      <c r="Q475" s="121"/>
    </row>
    <row r="476" spans="2:17">
      <c r="B476" s="120"/>
      <c r="C476" s="120"/>
      <c r="D476" s="121"/>
      <c r="E476" s="121"/>
      <c r="F476" s="121"/>
      <c r="G476" s="121"/>
      <c r="H476" s="121"/>
      <c r="I476" s="121"/>
      <c r="J476" s="121"/>
      <c r="K476" s="121"/>
      <c r="L476" s="121"/>
      <c r="M476" s="121"/>
      <c r="N476" s="121"/>
      <c r="O476" s="121"/>
      <c r="P476" s="121"/>
      <c r="Q476" s="121"/>
    </row>
    <row r="477" spans="2:17">
      <c r="B477" s="120"/>
      <c r="C477" s="120"/>
      <c r="D477" s="121"/>
      <c r="E477" s="121"/>
      <c r="F477" s="121"/>
      <c r="G477" s="121"/>
      <c r="H477" s="121"/>
      <c r="I477" s="121"/>
      <c r="J477" s="121"/>
      <c r="K477" s="121"/>
      <c r="L477" s="121"/>
      <c r="M477" s="121"/>
      <c r="N477" s="121"/>
      <c r="O477" s="121"/>
      <c r="P477" s="121"/>
      <c r="Q477" s="121"/>
    </row>
    <row r="478" spans="2:17">
      <c r="B478" s="120"/>
      <c r="C478" s="120"/>
      <c r="D478" s="121"/>
      <c r="E478" s="121"/>
      <c r="F478" s="121"/>
      <c r="G478" s="121"/>
      <c r="H478" s="121"/>
      <c r="I478" s="121"/>
      <c r="J478" s="121"/>
      <c r="K478" s="121"/>
      <c r="L478" s="121"/>
      <c r="M478" s="121"/>
      <c r="N478" s="121"/>
      <c r="O478" s="121"/>
      <c r="P478" s="121"/>
      <c r="Q478" s="121"/>
    </row>
    <row r="479" spans="2:17">
      <c r="B479" s="120"/>
      <c r="C479" s="120"/>
      <c r="D479" s="121"/>
      <c r="E479" s="121"/>
      <c r="F479" s="121"/>
      <c r="G479" s="121"/>
      <c r="H479" s="121"/>
      <c r="I479" s="121"/>
      <c r="J479" s="121"/>
      <c r="K479" s="121"/>
      <c r="L479" s="121"/>
      <c r="M479" s="121"/>
      <c r="N479" s="121"/>
      <c r="O479" s="121"/>
      <c r="P479" s="121"/>
      <c r="Q479" s="121"/>
    </row>
    <row r="480" spans="2:17">
      <c r="B480" s="120"/>
      <c r="C480" s="120"/>
      <c r="D480" s="121"/>
      <c r="E480" s="121"/>
      <c r="F480" s="121"/>
      <c r="G480" s="121"/>
      <c r="H480" s="121"/>
      <c r="I480" s="121"/>
      <c r="J480" s="121"/>
      <c r="K480" s="121"/>
      <c r="L480" s="121"/>
      <c r="M480" s="121"/>
      <c r="N480" s="121"/>
      <c r="O480" s="121"/>
      <c r="P480" s="121"/>
      <c r="Q480" s="121"/>
    </row>
    <row r="481" spans="2:17">
      <c r="B481" s="120"/>
      <c r="C481" s="120"/>
      <c r="D481" s="121"/>
      <c r="E481" s="121"/>
      <c r="F481" s="121"/>
      <c r="G481" s="121"/>
      <c r="H481" s="121"/>
      <c r="I481" s="121"/>
      <c r="J481" s="121"/>
      <c r="K481" s="121"/>
      <c r="L481" s="121"/>
      <c r="M481" s="121"/>
      <c r="N481" s="121"/>
      <c r="O481" s="121"/>
      <c r="P481" s="121"/>
      <c r="Q481" s="121"/>
    </row>
    <row r="482" spans="2:17">
      <c r="B482" s="120"/>
      <c r="C482" s="120"/>
      <c r="D482" s="121"/>
      <c r="E482" s="121"/>
      <c r="F482" s="121"/>
      <c r="G482" s="121"/>
      <c r="H482" s="121"/>
      <c r="I482" s="121"/>
      <c r="J482" s="121"/>
      <c r="K482" s="121"/>
      <c r="L482" s="121"/>
      <c r="M482" s="121"/>
      <c r="N482" s="121"/>
      <c r="O482" s="121"/>
      <c r="P482" s="121"/>
      <c r="Q482" s="121"/>
    </row>
    <row r="483" spans="2:17">
      <c r="B483" s="120"/>
      <c r="C483" s="120"/>
      <c r="D483" s="121"/>
      <c r="E483" s="121"/>
      <c r="F483" s="121"/>
      <c r="G483" s="121"/>
      <c r="H483" s="121"/>
      <c r="I483" s="121"/>
      <c r="J483" s="121"/>
      <c r="K483" s="121"/>
      <c r="L483" s="121"/>
      <c r="M483" s="121"/>
      <c r="N483" s="121"/>
      <c r="O483" s="121"/>
      <c r="P483" s="121"/>
      <c r="Q483" s="121"/>
    </row>
    <row r="484" spans="2:17">
      <c r="B484" s="120"/>
      <c r="C484" s="120"/>
      <c r="D484" s="121"/>
      <c r="E484" s="121"/>
      <c r="F484" s="121"/>
      <c r="G484" s="121"/>
      <c r="H484" s="121"/>
      <c r="I484" s="121"/>
      <c r="J484" s="121"/>
      <c r="K484" s="121"/>
      <c r="L484" s="121"/>
      <c r="M484" s="121"/>
      <c r="N484" s="121"/>
      <c r="O484" s="121"/>
      <c r="P484" s="121"/>
      <c r="Q484" s="121"/>
    </row>
    <row r="485" spans="2:17">
      <c r="B485" s="120"/>
      <c r="C485" s="120"/>
      <c r="D485" s="121"/>
      <c r="E485" s="121"/>
      <c r="F485" s="121"/>
      <c r="G485" s="121"/>
      <c r="H485" s="121"/>
      <c r="I485" s="121"/>
      <c r="J485" s="121"/>
      <c r="K485" s="121"/>
      <c r="L485" s="121"/>
      <c r="M485" s="121"/>
      <c r="N485" s="121"/>
      <c r="O485" s="121"/>
      <c r="P485" s="121"/>
      <c r="Q485" s="121"/>
    </row>
    <row r="486" spans="2:17">
      <c r="B486" s="120"/>
      <c r="C486" s="120"/>
      <c r="D486" s="121"/>
      <c r="E486" s="121"/>
      <c r="F486" s="121"/>
      <c r="G486" s="121"/>
      <c r="H486" s="121"/>
      <c r="I486" s="121"/>
      <c r="J486" s="121"/>
      <c r="K486" s="121"/>
      <c r="L486" s="121"/>
      <c r="M486" s="121"/>
      <c r="N486" s="121"/>
      <c r="O486" s="121"/>
      <c r="P486" s="121"/>
      <c r="Q486" s="121"/>
    </row>
    <row r="487" spans="2:17">
      <c r="B487" s="120"/>
      <c r="C487" s="120"/>
      <c r="D487" s="121"/>
      <c r="E487" s="121"/>
      <c r="F487" s="121"/>
      <c r="G487" s="121"/>
      <c r="H487" s="121"/>
      <c r="I487" s="121"/>
      <c r="J487" s="121"/>
      <c r="K487" s="121"/>
      <c r="L487" s="121"/>
      <c r="M487" s="121"/>
      <c r="N487" s="121"/>
      <c r="O487" s="121"/>
      <c r="P487" s="121"/>
      <c r="Q487" s="121"/>
    </row>
    <row r="488" spans="2:17">
      <c r="B488" s="120"/>
      <c r="C488" s="120"/>
      <c r="D488" s="121"/>
      <c r="E488" s="121"/>
      <c r="F488" s="121"/>
      <c r="G488" s="121"/>
      <c r="H488" s="121"/>
      <c r="I488" s="121"/>
      <c r="J488" s="121"/>
      <c r="K488" s="121"/>
      <c r="L488" s="121"/>
      <c r="M488" s="121"/>
      <c r="N488" s="121"/>
      <c r="O488" s="121"/>
      <c r="P488" s="121"/>
      <c r="Q488" s="121"/>
    </row>
    <row r="489" spans="2:17">
      <c r="B489" s="120"/>
      <c r="C489" s="120"/>
      <c r="D489" s="121"/>
      <c r="E489" s="121"/>
      <c r="F489" s="121"/>
      <c r="G489" s="121"/>
      <c r="H489" s="121"/>
      <c r="I489" s="121"/>
      <c r="J489" s="121"/>
      <c r="K489" s="121"/>
      <c r="L489" s="121"/>
      <c r="M489" s="121"/>
      <c r="N489" s="121"/>
      <c r="O489" s="121"/>
      <c r="P489" s="121"/>
      <c r="Q489" s="121"/>
    </row>
    <row r="490" spans="2:17">
      <c r="B490" s="120"/>
      <c r="C490" s="120"/>
      <c r="D490" s="121"/>
      <c r="E490" s="121"/>
      <c r="F490" s="121"/>
      <c r="G490" s="121"/>
      <c r="H490" s="121"/>
      <c r="I490" s="121"/>
      <c r="J490" s="121"/>
      <c r="K490" s="121"/>
      <c r="L490" s="121"/>
      <c r="M490" s="121"/>
      <c r="N490" s="121"/>
      <c r="O490" s="121"/>
      <c r="P490" s="121"/>
      <c r="Q490" s="121"/>
    </row>
    <row r="491" spans="2:17">
      <c r="B491" s="120"/>
      <c r="C491" s="120"/>
      <c r="D491" s="121"/>
      <c r="E491" s="121"/>
      <c r="F491" s="121"/>
      <c r="G491" s="121"/>
      <c r="H491" s="121"/>
      <c r="I491" s="121"/>
      <c r="J491" s="121"/>
      <c r="K491" s="121"/>
      <c r="L491" s="121"/>
      <c r="M491" s="121"/>
      <c r="N491" s="121"/>
      <c r="O491" s="121"/>
      <c r="P491" s="121"/>
      <c r="Q491" s="121"/>
    </row>
    <row r="492" spans="2:17">
      <c r="B492" s="120"/>
      <c r="C492" s="120"/>
      <c r="D492" s="121"/>
      <c r="E492" s="121"/>
      <c r="F492" s="121"/>
      <c r="G492" s="121"/>
      <c r="H492" s="121"/>
      <c r="I492" s="121"/>
      <c r="J492" s="121"/>
      <c r="K492" s="121"/>
      <c r="L492" s="121"/>
      <c r="M492" s="121"/>
      <c r="N492" s="121"/>
      <c r="O492" s="121"/>
      <c r="P492" s="121"/>
      <c r="Q492" s="121"/>
    </row>
    <row r="493" spans="2:17">
      <c r="B493" s="120"/>
      <c r="C493" s="120"/>
      <c r="D493" s="121"/>
      <c r="E493" s="121"/>
      <c r="F493" s="121"/>
      <c r="G493" s="121"/>
      <c r="H493" s="121"/>
      <c r="I493" s="121"/>
      <c r="J493" s="121"/>
      <c r="K493" s="121"/>
      <c r="L493" s="121"/>
      <c r="M493" s="121"/>
      <c r="N493" s="121"/>
      <c r="O493" s="121"/>
      <c r="P493" s="121"/>
      <c r="Q493" s="121"/>
    </row>
    <row r="494" spans="2:17">
      <c r="B494" s="120"/>
      <c r="C494" s="120"/>
      <c r="D494" s="121"/>
      <c r="E494" s="121"/>
      <c r="F494" s="121"/>
      <c r="G494" s="121"/>
      <c r="H494" s="121"/>
      <c r="I494" s="121"/>
      <c r="J494" s="121"/>
      <c r="K494" s="121"/>
      <c r="L494" s="121"/>
      <c r="M494" s="121"/>
      <c r="N494" s="121"/>
      <c r="O494" s="121"/>
      <c r="P494" s="121"/>
      <c r="Q494" s="121"/>
    </row>
    <row r="495" spans="2:17">
      <c r="B495" s="120"/>
      <c r="C495" s="120"/>
      <c r="D495" s="121"/>
      <c r="E495" s="121"/>
      <c r="F495" s="121"/>
      <c r="G495" s="121"/>
      <c r="H495" s="121"/>
      <c r="I495" s="121"/>
      <c r="J495" s="121"/>
      <c r="K495" s="121"/>
      <c r="L495" s="121"/>
      <c r="M495" s="121"/>
      <c r="N495" s="121"/>
      <c r="O495" s="121"/>
      <c r="P495" s="121"/>
      <c r="Q495" s="121"/>
    </row>
    <row r="496" spans="2:17">
      <c r="B496" s="120"/>
      <c r="C496" s="120"/>
      <c r="D496" s="121"/>
      <c r="E496" s="121"/>
      <c r="F496" s="121"/>
      <c r="G496" s="121"/>
      <c r="H496" s="121"/>
      <c r="I496" s="121"/>
      <c r="J496" s="121"/>
      <c r="K496" s="121"/>
      <c r="L496" s="121"/>
      <c r="M496" s="121"/>
      <c r="N496" s="121"/>
      <c r="O496" s="121"/>
      <c r="P496" s="121"/>
      <c r="Q496" s="121"/>
    </row>
    <row r="497" spans="2:17">
      <c r="B497" s="120"/>
      <c r="C497" s="120"/>
      <c r="D497" s="121"/>
      <c r="E497" s="121"/>
      <c r="F497" s="121"/>
      <c r="G497" s="121"/>
      <c r="H497" s="121"/>
      <c r="I497" s="121"/>
      <c r="J497" s="121"/>
      <c r="K497" s="121"/>
      <c r="L497" s="121"/>
      <c r="M497" s="121"/>
      <c r="N497" s="121"/>
      <c r="O497" s="121"/>
      <c r="P497" s="121"/>
      <c r="Q497" s="121"/>
    </row>
    <row r="498" spans="2:17">
      <c r="B498" s="120"/>
      <c r="C498" s="120"/>
      <c r="D498" s="121"/>
      <c r="E498" s="121"/>
      <c r="F498" s="121"/>
      <c r="G498" s="121"/>
      <c r="H498" s="121"/>
      <c r="I498" s="121"/>
      <c r="J498" s="121"/>
      <c r="K498" s="121"/>
      <c r="L498" s="121"/>
      <c r="M498" s="121"/>
      <c r="N498" s="121"/>
      <c r="O498" s="121"/>
      <c r="P498" s="121"/>
      <c r="Q498" s="121"/>
    </row>
    <row r="499" spans="2:17">
      <c r="B499" s="120"/>
      <c r="C499" s="120"/>
      <c r="D499" s="121"/>
      <c r="E499" s="121"/>
      <c r="F499" s="121"/>
      <c r="G499" s="121"/>
      <c r="H499" s="121"/>
      <c r="I499" s="121"/>
      <c r="J499" s="121"/>
      <c r="K499" s="121"/>
      <c r="L499" s="121"/>
      <c r="M499" s="121"/>
      <c r="N499" s="121"/>
      <c r="O499" s="121"/>
      <c r="P499" s="121"/>
      <c r="Q499" s="121"/>
    </row>
    <row r="500" spans="2:17">
      <c r="B500" s="120"/>
      <c r="C500" s="120"/>
      <c r="D500" s="121"/>
      <c r="E500" s="121"/>
      <c r="F500" s="121"/>
      <c r="G500" s="121"/>
      <c r="H500" s="121"/>
      <c r="I500" s="121"/>
      <c r="J500" s="121"/>
      <c r="K500" s="121"/>
      <c r="L500" s="121"/>
      <c r="M500" s="121"/>
      <c r="N500" s="121"/>
      <c r="O500" s="121"/>
      <c r="P500" s="121"/>
      <c r="Q500" s="121"/>
    </row>
    <row r="501" spans="2:17">
      <c r="B501" s="120"/>
      <c r="C501" s="120"/>
      <c r="D501" s="121"/>
      <c r="E501" s="121"/>
      <c r="F501" s="121"/>
      <c r="G501" s="121"/>
      <c r="H501" s="121"/>
      <c r="I501" s="121"/>
      <c r="J501" s="121"/>
      <c r="K501" s="121"/>
      <c r="L501" s="121"/>
      <c r="M501" s="121"/>
      <c r="N501" s="121"/>
      <c r="O501" s="121"/>
      <c r="P501" s="121"/>
      <c r="Q501" s="121"/>
    </row>
    <row r="502" spans="2:17">
      <c r="B502" s="120"/>
      <c r="C502" s="120"/>
      <c r="D502" s="121"/>
      <c r="E502" s="121"/>
      <c r="F502" s="121"/>
      <c r="G502" s="121"/>
      <c r="H502" s="121"/>
      <c r="I502" s="121"/>
      <c r="J502" s="121"/>
      <c r="K502" s="121"/>
      <c r="L502" s="121"/>
      <c r="M502" s="121"/>
      <c r="N502" s="121"/>
      <c r="O502" s="121"/>
      <c r="P502" s="121"/>
      <c r="Q502" s="121"/>
    </row>
    <row r="503" spans="2:17">
      <c r="B503" s="120"/>
      <c r="C503" s="120"/>
      <c r="D503" s="121"/>
      <c r="E503" s="121"/>
      <c r="F503" s="121"/>
      <c r="G503" s="121"/>
      <c r="H503" s="121"/>
      <c r="I503" s="121"/>
      <c r="J503" s="121"/>
      <c r="K503" s="121"/>
      <c r="L503" s="121"/>
      <c r="M503" s="121"/>
      <c r="N503" s="121"/>
      <c r="O503" s="121"/>
      <c r="P503" s="121"/>
      <c r="Q503" s="121"/>
    </row>
    <row r="504" spans="2:17">
      <c r="B504" s="120"/>
      <c r="C504" s="120"/>
      <c r="D504" s="121"/>
      <c r="E504" s="121"/>
      <c r="F504" s="121"/>
      <c r="G504" s="121"/>
      <c r="H504" s="121"/>
      <c r="I504" s="121"/>
      <c r="J504" s="121"/>
      <c r="K504" s="121"/>
      <c r="L504" s="121"/>
      <c r="M504" s="121"/>
      <c r="N504" s="121"/>
      <c r="O504" s="121"/>
      <c r="P504" s="121"/>
      <c r="Q504" s="121"/>
    </row>
    <row r="505" spans="2:17">
      <c r="B505" s="120"/>
      <c r="C505" s="120"/>
      <c r="D505" s="121"/>
      <c r="E505" s="121"/>
      <c r="F505" s="121"/>
      <c r="G505" s="121"/>
      <c r="H505" s="121"/>
      <c r="I505" s="121"/>
      <c r="J505" s="121"/>
      <c r="K505" s="121"/>
      <c r="L505" s="121"/>
      <c r="M505" s="121"/>
      <c r="N505" s="121"/>
      <c r="O505" s="121"/>
      <c r="P505" s="121"/>
      <c r="Q505" s="121"/>
    </row>
    <row r="506" spans="2:17">
      <c r="B506" s="120"/>
      <c r="C506" s="120"/>
      <c r="D506" s="121"/>
      <c r="E506" s="121"/>
      <c r="F506" s="121"/>
      <c r="G506" s="121"/>
      <c r="H506" s="121"/>
      <c r="I506" s="121"/>
      <c r="J506" s="121"/>
      <c r="K506" s="121"/>
      <c r="L506" s="121"/>
      <c r="M506" s="121"/>
      <c r="N506" s="121"/>
      <c r="O506" s="121"/>
      <c r="P506" s="121"/>
      <c r="Q506" s="121"/>
    </row>
    <row r="507" spans="2:17">
      <c r="B507" s="120"/>
      <c r="C507" s="120"/>
      <c r="D507" s="121"/>
      <c r="E507" s="121"/>
      <c r="F507" s="121"/>
      <c r="G507" s="121"/>
      <c r="H507" s="121"/>
      <c r="I507" s="121"/>
      <c r="J507" s="121"/>
      <c r="K507" s="121"/>
      <c r="L507" s="121"/>
      <c r="M507" s="121"/>
      <c r="N507" s="121"/>
      <c r="O507" s="121"/>
      <c r="P507" s="121"/>
      <c r="Q507" s="121"/>
    </row>
    <row r="508" spans="2:17">
      <c r="B508" s="120"/>
      <c r="C508" s="120"/>
      <c r="D508" s="121"/>
      <c r="E508" s="121"/>
      <c r="F508" s="121"/>
      <c r="G508" s="121"/>
      <c r="H508" s="121"/>
      <c r="I508" s="121"/>
      <c r="J508" s="121"/>
      <c r="K508" s="121"/>
      <c r="L508" s="121"/>
      <c r="M508" s="121"/>
      <c r="N508" s="121"/>
      <c r="O508" s="121"/>
      <c r="P508" s="121"/>
      <c r="Q508" s="121"/>
    </row>
    <row r="509" spans="2:17">
      <c r="B509" s="120"/>
      <c r="C509" s="120"/>
      <c r="D509" s="121"/>
      <c r="E509" s="121"/>
      <c r="F509" s="121"/>
      <c r="G509" s="121"/>
      <c r="H509" s="121"/>
      <c r="I509" s="121"/>
      <c r="J509" s="121"/>
      <c r="K509" s="121"/>
      <c r="L509" s="121"/>
      <c r="M509" s="121"/>
      <c r="N509" s="121"/>
      <c r="O509" s="121"/>
      <c r="P509" s="121"/>
      <c r="Q509" s="121"/>
    </row>
    <row r="510" spans="2:17">
      <c r="B510" s="120"/>
      <c r="C510" s="120"/>
      <c r="D510" s="121"/>
      <c r="E510" s="121"/>
      <c r="F510" s="121"/>
      <c r="G510" s="121"/>
      <c r="H510" s="121"/>
      <c r="I510" s="121"/>
      <c r="J510" s="121"/>
      <c r="K510" s="121"/>
      <c r="L510" s="121"/>
      <c r="M510" s="121"/>
      <c r="N510" s="121"/>
      <c r="O510" s="121"/>
      <c r="P510" s="121"/>
      <c r="Q510" s="121"/>
    </row>
    <row r="511" spans="2:17">
      <c r="B511" s="120"/>
      <c r="C511" s="120"/>
      <c r="D511" s="121"/>
      <c r="E511" s="121"/>
      <c r="F511" s="121"/>
      <c r="G511" s="121"/>
      <c r="H511" s="121"/>
      <c r="I511" s="121"/>
      <c r="J511" s="121"/>
      <c r="K511" s="121"/>
      <c r="L511" s="121"/>
      <c r="M511" s="121"/>
      <c r="N511" s="121"/>
      <c r="O511" s="121"/>
      <c r="P511" s="121"/>
      <c r="Q511" s="121"/>
    </row>
    <row r="512" spans="2:17">
      <c r="B512" s="120"/>
      <c r="C512" s="120"/>
      <c r="D512" s="121"/>
      <c r="E512" s="121"/>
      <c r="F512" s="121"/>
      <c r="G512" s="121"/>
      <c r="H512" s="121"/>
      <c r="I512" s="121"/>
      <c r="J512" s="121"/>
      <c r="K512" s="121"/>
      <c r="L512" s="121"/>
      <c r="M512" s="121"/>
      <c r="N512" s="121"/>
      <c r="O512" s="121"/>
      <c r="P512" s="121"/>
      <c r="Q512" s="121"/>
    </row>
    <row r="513" spans="2:17">
      <c r="B513" s="120"/>
      <c r="C513" s="120"/>
      <c r="D513" s="121"/>
      <c r="E513" s="121"/>
      <c r="F513" s="121"/>
      <c r="G513" s="121"/>
      <c r="H513" s="121"/>
      <c r="I513" s="121"/>
      <c r="J513" s="121"/>
      <c r="K513" s="121"/>
      <c r="L513" s="121"/>
      <c r="M513" s="121"/>
      <c r="N513" s="121"/>
      <c r="O513" s="121"/>
      <c r="P513" s="121"/>
      <c r="Q513" s="121"/>
    </row>
    <row r="514" spans="2:17">
      <c r="B514" s="120"/>
      <c r="C514" s="120"/>
      <c r="D514" s="121"/>
      <c r="E514" s="121"/>
      <c r="F514" s="121"/>
      <c r="G514" s="121"/>
      <c r="H514" s="121"/>
      <c r="I514" s="121"/>
      <c r="J514" s="121"/>
      <c r="K514" s="121"/>
      <c r="L514" s="121"/>
      <c r="M514" s="121"/>
      <c r="N514" s="121"/>
      <c r="O514" s="121"/>
      <c r="P514" s="121"/>
      <c r="Q514" s="121"/>
    </row>
    <row r="515" spans="2:17">
      <c r="B515" s="120"/>
      <c r="C515" s="120"/>
      <c r="D515" s="121"/>
      <c r="E515" s="121"/>
      <c r="F515" s="121"/>
      <c r="G515" s="121"/>
      <c r="H515" s="121"/>
      <c r="I515" s="121"/>
      <c r="J515" s="121"/>
      <c r="K515" s="121"/>
      <c r="L515" s="121"/>
      <c r="M515" s="121"/>
      <c r="N515" s="121"/>
      <c r="O515" s="121"/>
      <c r="P515" s="121"/>
      <c r="Q515" s="121"/>
    </row>
    <row r="516" spans="2:17">
      <c r="B516" s="120"/>
      <c r="C516" s="120"/>
      <c r="D516" s="121"/>
      <c r="E516" s="121"/>
      <c r="F516" s="121"/>
      <c r="G516" s="121"/>
      <c r="H516" s="121"/>
      <c r="I516" s="121"/>
      <c r="J516" s="121"/>
      <c r="K516" s="121"/>
      <c r="L516" s="121"/>
      <c r="M516" s="121"/>
      <c r="N516" s="121"/>
      <c r="O516" s="121"/>
      <c r="P516" s="121"/>
      <c r="Q516" s="121"/>
    </row>
    <row r="517" spans="2:17">
      <c r="B517" s="120"/>
      <c r="C517" s="120"/>
      <c r="D517" s="121"/>
      <c r="E517" s="121"/>
      <c r="F517" s="121"/>
      <c r="G517" s="121"/>
      <c r="H517" s="121"/>
      <c r="I517" s="121"/>
      <c r="J517" s="121"/>
      <c r="K517" s="121"/>
      <c r="L517" s="121"/>
      <c r="M517" s="121"/>
      <c r="N517" s="121"/>
      <c r="O517" s="121"/>
      <c r="P517" s="121"/>
      <c r="Q517" s="121"/>
    </row>
    <row r="518" spans="2:17">
      <c r="B518" s="120"/>
      <c r="C518" s="120"/>
      <c r="D518" s="121"/>
      <c r="E518" s="121"/>
      <c r="F518" s="121"/>
      <c r="G518" s="121"/>
      <c r="H518" s="121"/>
      <c r="I518" s="121"/>
      <c r="J518" s="121"/>
      <c r="K518" s="121"/>
      <c r="L518" s="121"/>
      <c r="M518" s="121"/>
      <c r="N518" s="121"/>
      <c r="O518" s="121"/>
      <c r="P518" s="121"/>
      <c r="Q518" s="121"/>
    </row>
    <row r="519" spans="2:17">
      <c r="B519" s="120"/>
      <c r="C519" s="120"/>
      <c r="D519" s="121"/>
      <c r="E519" s="121"/>
      <c r="F519" s="121"/>
      <c r="G519" s="121"/>
      <c r="H519" s="121"/>
      <c r="I519" s="121"/>
      <c r="J519" s="121"/>
      <c r="K519" s="121"/>
      <c r="L519" s="121"/>
      <c r="M519" s="121"/>
      <c r="N519" s="121"/>
      <c r="O519" s="121"/>
      <c r="P519" s="121"/>
      <c r="Q519" s="121"/>
    </row>
    <row r="520" spans="2:17">
      <c r="B520" s="120"/>
      <c r="C520" s="120"/>
      <c r="D520" s="121"/>
      <c r="E520" s="121"/>
      <c r="F520" s="121"/>
      <c r="G520" s="121"/>
      <c r="H520" s="121"/>
      <c r="I520" s="121"/>
      <c r="J520" s="121"/>
      <c r="K520" s="121"/>
      <c r="L520" s="121"/>
      <c r="M520" s="121"/>
      <c r="N520" s="121"/>
      <c r="O520" s="121"/>
      <c r="P520" s="121"/>
      <c r="Q520" s="121"/>
    </row>
    <row r="521" spans="2:17">
      <c r="B521" s="120"/>
      <c r="C521" s="120"/>
      <c r="D521" s="121"/>
      <c r="E521" s="121"/>
      <c r="F521" s="121"/>
      <c r="G521" s="121"/>
      <c r="H521" s="121"/>
      <c r="I521" s="121"/>
      <c r="J521" s="121"/>
      <c r="K521" s="121"/>
      <c r="L521" s="121"/>
      <c r="M521" s="121"/>
      <c r="N521" s="121"/>
      <c r="O521" s="121"/>
      <c r="P521" s="121"/>
      <c r="Q521" s="121"/>
    </row>
    <row r="522" spans="2:17">
      <c r="B522" s="120"/>
      <c r="C522" s="120"/>
      <c r="D522" s="121"/>
      <c r="E522" s="121"/>
      <c r="F522" s="121"/>
      <c r="G522" s="121"/>
      <c r="H522" s="121"/>
      <c r="I522" s="121"/>
      <c r="J522" s="121"/>
      <c r="K522" s="121"/>
      <c r="L522" s="121"/>
      <c r="M522" s="121"/>
      <c r="N522" s="121"/>
      <c r="O522" s="121"/>
      <c r="P522" s="121"/>
      <c r="Q522" s="121"/>
    </row>
    <row r="523" spans="2:17">
      <c r="B523" s="120"/>
      <c r="C523" s="120"/>
      <c r="D523" s="121"/>
      <c r="E523" s="121"/>
      <c r="F523" s="121"/>
      <c r="G523" s="121"/>
      <c r="H523" s="121"/>
      <c r="I523" s="121"/>
      <c r="J523" s="121"/>
      <c r="K523" s="121"/>
      <c r="L523" s="121"/>
      <c r="M523" s="121"/>
      <c r="N523" s="121"/>
      <c r="O523" s="121"/>
      <c r="P523" s="121"/>
      <c r="Q523" s="121"/>
    </row>
    <row r="524" spans="2:17">
      <c r="B524" s="120"/>
      <c r="C524" s="120"/>
      <c r="D524" s="121"/>
      <c r="E524" s="121"/>
      <c r="F524" s="121"/>
      <c r="G524" s="121"/>
      <c r="H524" s="121"/>
      <c r="I524" s="121"/>
      <c r="J524" s="121"/>
      <c r="K524" s="121"/>
      <c r="L524" s="121"/>
      <c r="M524" s="121"/>
      <c r="N524" s="121"/>
      <c r="O524" s="121"/>
      <c r="P524" s="121"/>
      <c r="Q524" s="121"/>
    </row>
    <row r="525" spans="2:17">
      <c r="B525" s="120"/>
      <c r="C525" s="120"/>
      <c r="D525" s="121"/>
      <c r="E525" s="121"/>
      <c r="F525" s="121"/>
      <c r="G525" s="121"/>
      <c r="H525" s="121"/>
      <c r="I525" s="121"/>
      <c r="J525" s="121"/>
      <c r="K525" s="121"/>
      <c r="L525" s="121"/>
      <c r="M525" s="121"/>
      <c r="N525" s="121"/>
      <c r="O525" s="121"/>
      <c r="P525" s="121"/>
      <c r="Q525" s="121"/>
    </row>
    <row r="526" spans="2:17">
      <c r="B526" s="120"/>
      <c r="C526" s="120"/>
      <c r="D526" s="121"/>
      <c r="E526" s="121"/>
      <c r="F526" s="121"/>
      <c r="G526" s="121"/>
      <c r="H526" s="121"/>
      <c r="I526" s="121"/>
      <c r="J526" s="121"/>
      <c r="K526" s="121"/>
      <c r="L526" s="121"/>
      <c r="M526" s="121"/>
      <c r="N526" s="121"/>
      <c r="O526" s="121"/>
      <c r="P526" s="121"/>
      <c r="Q526" s="121"/>
    </row>
    <row r="527" spans="2:17">
      <c r="B527" s="120"/>
      <c r="C527" s="120"/>
      <c r="D527" s="121"/>
      <c r="E527" s="121"/>
      <c r="F527" s="121"/>
      <c r="G527" s="121"/>
      <c r="H527" s="121"/>
      <c r="I527" s="121"/>
      <c r="J527" s="121"/>
      <c r="K527" s="121"/>
      <c r="L527" s="121"/>
      <c r="M527" s="121"/>
      <c r="N527" s="121"/>
      <c r="O527" s="121"/>
      <c r="P527" s="121"/>
      <c r="Q527" s="121"/>
    </row>
    <row r="528" spans="2:17">
      <c r="B528" s="120"/>
      <c r="C528" s="120"/>
      <c r="D528" s="121"/>
      <c r="E528" s="121"/>
      <c r="F528" s="121"/>
      <c r="G528" s="121"/>
      <c r="H528" s="121"/>
      <c r="I528" s="121"/>
      <c r="J528" s="121"/>
      <c r="K528" s="121"/>
      <c r="L528" s="121"/>
      <c r="M528" s="121"/>
      <c r="N528" s="121"/>
      <c r="O528" s="121"/>
      <c r="P528" s="121"/>
      <c r="Q528" s="121"/>
    </row>
    <row r="529" spans="2:17">
      <c r="B529" s="120"/>
      <c r="C529" s="120"/>
      <c r="D529" s="121"/>
      <c r="E529" s="121"/>
      <c r="F529" s="121"/>
      <c r="G529" s="121"/>
      <c r="H529" s="121"/>
      <c r="I529" s="121"/>
      <c r="J529" s="121"/>
      <c r="K529" s="121"/>
      <c r="L529" s="121"/>
      <c r="M529" s="121"/>
      <c r="N529" s="121"/>
      <c r="O529" s="121"/>
      <c r="P529" s="121"/>
      <c r="Q529" s="121"/>
    </row>
    <row r="530" spans="2:17">
      <c r="B530" s="120"/>
      <c r="C530" s="120"/>
      <c r="D530" s="121"/>
      <c r="E530" s="121"/>
      <c r="F530" s="121"/>
      <c r="G530" s="121"/>
      <c r="H530" s="121"/>
      <c r="I530" s="121"/>
      <c r="J530" s="121"/>
      <c r="K530" s="121"/>
      <c r="L530" s="121"/>
      <c r="M530" s="121"/>
      <c r="N530" s="121"/>
      <c r="O530" s="121"/>
      <c r="P530" s="121"/>
      <c r="Q530" s="121"/>
    </row>
    <row r="531" spans="2:17">
      <c r="B531" s="120"/>
      <c r="C531" s="120"/>
      <c r="D531" s="121"/>
      <c r="E531" s="121"/>
      <c r="F531" s="121"/>
      <c r="G531" s="121"/>
      <c r="H531" s="121"/>
      <c r="I531" s="121"/>
      <c r="J531" s="121"/>
      <c r="K531" s="121"/>
      <c r="L531" s="121"/>
      <c r="M531" s="121"/>
      <c r="N531" s="121"/>
      <c r="O531" s="121"/>
      <c r="P531" s="121"/>
      <c r="Q531" s="121"/>
    </row>
    <row r="532" spans="2:17">
      <c r="B532" s="120"/>
      <c r="C532" s="120"/>
      <c r="D532" s="121"/>
      <c r="E532" s="121"/>
      <c r="F532" s="121"/>
      <c r="G532" s="121"/>
      <c r="H532" s="121"/>
      <c r="I532" s="121"/>
      <c r="J532" s="121"/>
      <c r="K532" s="121"/>
      <c r="L532" s="121"/>
      <c r="M532" s="121"/>
      <c r="N532" s="121"/>
      <c r="O532" s="121"/>
      <c r="P532" s="121"/>
      <c r="Q532" s="121"/>
    </row>
    <row r="533" spans="2:17">
      <c r="B533" s="120"/>
      <c r="C533" s="120"/>
      <c r="D533" s="121"/>
      <c r="E533" s="121"/>
      <c r="F533" s="121"/>
      <c r="G533" s="121"/>
      <c r="H533" s="121"/>
      <c r="I533" s="121"/>
      <c r="J533" s="121"/>
      <c r="K533" s="121"/>
      <c r="L533" s="121"/>
      <c r="M533" s="121"/>
      <c r="N533" s="121"/>
      <c r="O533" s="121"/>
      <c r="P533" s="121"/>
      <c r="Q533" s="121"/>
    </row>
    <row r="534" spans="2:17">
      <c r="B534" s="120"/>
      <c r="C534" s="120"/>
      <c r="D534" s="121"/>
      <c r="E534" s="121"/>
      <c r="F534" s="121"/>
      <c r="G534" s="121"/>
      <c r="H534" s="121"/>
      <c r="I534" s="121"/>
      <c r="J534" s="121"/>
      <c r="K534" s="121"/>
      <c r="L534" s="121"/>
      <c r="M534" s="121"/>
      <c r="N534" s="121"/>
      <c r="O534" s="121"/>
      <c r="P534" s="121"/>
      <c r="Q534" s="121"/>
    </row>
    <row r="535" spans="2:17">
      <c r="B535" s="120"/>
      <c r="C535" s="120"/>
      <c r="D535" s="121"/>
      <c r="E535" s="121"/>
      <c r="F535" s="121"/>
      <c r="G535" s="121"/>
      <c r="H535" s="121"/>
      <c r="I535" s="121"/>
      <c r="J535" s="121"/>
      <c r="K535" s="121"/>
      <c r="L535" s="121"/>
      <c r="M535" s="121"/>
      <c r="N535" s="121"/>
      <c r="O535" s="121"/>
      <c r="P535" s="121"/>
      <c r="Q535" s="121"/>
    </row>
    <row r="536" spans="2:17">
      <c r="B536" s="120"/>
      <c r="C536" s="120"/>
      <c r="D536" s="121"/>
      <c r="E536" s="121"/>
      <c r="F536" s="121"/>
      <c r="G536" s="121"/>
      <c r="H536" s="121"/>
      <c r="I536" s="121"/>
      <c r="J536" s="121"/>
      <c r="K536" s="121"/>
      <c r="L536" s="121"/>
      <c r="M536" s="121"/>
      <c r="N536" s="121"/>
      <c r="O536" s="121"/>
      <c r="P536" s="121"/>
      <c r="Q536" s="121"/>
    </row>
    <row r="537" spans="2:17">
      <c r="B537" s="120"/>
      <c r="C537" s="120"/>
      <c r="D537" s="121"/>
      <c r="E537" s="121"/>
      <c r="F537" s="121"/>
      <c r="G537" s="121"/>
      <c r="H537" s="121"/>
      <c r="I537" s="121"/>
      <c r="J537" s="121"/>
      <c r="K537" s="121"/>
      <c r="L537" s="121"/>
      <c r="M537" s="121"/>
      <c r="N537" s="121"/>
      <c r="O537" s="121"/>
      <c r="P537" s="121"/>
      <c r="Q537" s="121"/>
    </row>
    <row r="538" spans="2:17">
      <c r="B538" s="120"/>
      <c r="C538" s="120"/>
      <c r="D538" s="121"/>
      <c r="E538" s="121"/>
      <c r="F538" s="121"/>
      <c r="G538" s="121"/>
      <c r="H538" s="121"/>
      <c r="I538" s="121"/>
      <c r="J538" s="121"/>
      <c r="K538" s="121"/>
      <c r="L538" s="121"/>
      <c r="M538" s="121"/>
      <c r="N538" s="121"/>
      <c r="O538" s="121"/>
      <c r="P538" s="121"/>
      <c r="Q538" s="121"/>
    </row>
    <row r="539" spans="2:17">
      <c r="B539" s="120"/>
      <c r="C539" s="120"/>
      <c r="D539" s="121"/>
      <c r="E539" s="121"/>
      <c r="F539" s="121"/>
      <c r="G539" s="121"/>
      <c r="H539" s="121"/>
      <c r="I539" s="121"/>
      <c r="J539" s="121"/>
      <c r="K539" s="121"/>
      <c r="L539" s="121"/>
      <c r="M539" s="121"/>
      <c r="N539" s="121"/>
      <c r="O539" s="121"/>
      <c r="P539" s="121"/>
      <c r="Q539" s="121"/>
    </row>
    <row r="540" spans="2:17">
      <c r="B540" s="120"/>
      <c r="C540" s="120"/>
      <c r="D540" s="121"/>
      <c r="E540" s="121"/>
      <c r="F540" s="121"/>
      <c r="G540" s="121"/>
      <c r="H540" s="121"/>
      <c r="I540" s="121"/>
      <c r="J540" s="121"/>
      <c r="K540" s="121"/>
      <c r="L540" s="121"/>
      <c r="M540" s="121"/>
      <c r="N540" s="121"/>
      <c r="O540" s="121"/>
      <c r="P540" s="121"/>
      <c r="Q540" s="121"/>
    </row>
    <row r="541" spans="2:17">
      <c r="B541" s="120"/>
      <c r="C541" s="120"/>
      <c r="D541" s="121"/>
      <c r="E541" s="121"/>
      <c r="F541" s="121"/>
      <c r="G541" s="121"/>
      <c r="H541" s="121"/>
      <c r="I541" s="121"/>
      <c r="J541" s="121"/>
      <c r="K541" s="121"/>
      <c r="L541" s="121"/>
      <c r="M541" s="121"/>
      <c r="N541" s="121"/>
      <c r="O541" s="121"/>
      <c r="P541" s="121"/>
      <c r="Q541" s="121"/>
    </row>
    <row r="542" spans="2:17">
      <c r="B542" s="120"/>
      <c r="C542" s="120"/>
      <c r="D542" s="121"/>
      <c r="E542" s="121"/>
      <c r="F542" s="121"/>
      <c r="G542" s="121"/>
      <c r="H542" s="121"/>
      <c r="I542" s="121"/>
      <c r="J542" s="121"/>
      <c r="K542" s="121"/>
      <c r="L542" s="121"/>
      <c r="M542" s="121"/>
      <c r="N542" s="121"/>
      <c r="O542" s="121"/>
      <c r="P542" s="121"/>
      <c r="Q542" s="121"/>
    </row>
    <row r="543" spans="2:17">
      <c r="B543" s="120"/>
      <c r="C543" s="120"/>
      <c r="D543" s="121"/>
      <c r="E543" s="121"/>
      <c r="F543" s="121"/>
      <c r="G543" s="121"/>
      <c r="H543" s="121"/>
      <c r="I543" s="121"/>
      <c r="J543" s="121"/>
      <c r="K543" s="121"/>
      <c r="L543" s="121"/>
      <c r="M543" s="121"/>
      <c r="N543" s="121"/>
      <c r="O543" s="121"/>
      <c r="P543" s="121"/>
      <c r="Q543" s="121"/>
    </row>
    <row r="544" spans="2:17">
      <c r="B544" s="120"/>
      <c r="C544" s="120"/>
      <c r="D544" s="121"/>
      <c r="E544" s="121"/>
      <c r="F544" s="121"/>
      <c r="G544" s="121"/>
      <c r="H544" s="121"/>
      <c r="I544" s="121"/>
      <c r="J544" s="121"/>
      <c r="K544" s="121"/>
      <c r="L544" s="121"/>
      <c r="M544" s="121"/>
      <c r="N544" s="121"/>
      <c r="O544" s="121"/>
      <c r="P544" s="121"/>
      <c r="Q544" s="121"/>
    </row>
    <row r="545" spans="2:17">
      <c r="B545" s="120"/>
      <c r="C545" s="120"/>
      <c r="D545" s="121"/>
      <c r="E545" s="121"/>
      <c r="F545" s="121"/>
      <c r="G545" s="121"/>
      <c r="H545" s="121"/>
      <c r="I545" s="121"/>
      <c r="J545" s="121"/>
      <c r="K545" s="121"/>
      <c r="L545" s="121"/>
      <c r="M545" s="121"/>
      <c r="N545" s="121"/>
      <c r="O545" s="121"/>
      <c r="P545" s="121"/>
      <c r="Q545" s="121"/>
    </row>
    <row r="546" spans="2:17">
      <c r="B546" s="120"/>
      <c r="C546" s="120"/>
      <c r="D546" s="121"/>
      <c r="E546" s="121"/>
      <c r="F546" s="121"/>
      <c r="G546" s="121"/>
      <c r="H546" s="121"/>
      <c r="I546" s="121"/>
      <c r="J546" s="121"/>
      <c r="K546" s="121"/>
      <c r="L546" s="121"/>
      <c r="M546" s="121"/>
      <c r="N546" s="121"/>
      <c r="O546" s="121"/>
      <c r="P546" s="121"/>
      <c r="Q546" s="121"/>
    </row>
    <row r="547" spans="2:17">
      <c r="B547" s="120"/>
      <c r="C547" s="120"/>
      <c r="D547" s="121"/>
      <c r="E547" s="121"/>
      <c r="F547" s="121"/>
      <c r="G547" s="121"/>
      <c r="H547" s="121"/>
      <c r="I547" s="121"/>
      <c r="J547" s="121"/>
      <c r="K547" s="121"/>
      <c r="L547" s="121"/>
      <c r="M547" s="121"/>
      <c r="N547" s="121"/>
      <c r="O547" s="121"/>
      <c r="P547" s="121"/>
      <c r="Q547" s="121"/>
    </row>
    <row r="548" spans="2:17">
      <c r="B548" s="120"/>
      <c r="C548" s="120"/>
      <c r="D548" s="121"/>
      <c r="E548" s="121"/>
      <c r="F548" s="121"/>
      <c r="G548" s="121"/>
      <c r="H548" s="121"/>
      <c r="I548" s="121"/>
      <c r="J548" s="121"/>
      <c r="K548" s="121"/>
      <c r="L548" s="121"/>
      <c r="M548" s="121"/>
      <c r="N548" s="121"/>
      <c r="O548" s="121"/>
      <c r="P548" s="121"/>
      <c r="Q548" s="121"/>
    </row>
    <row r="549" spans="2:17">
      <c r="B549" s="120"/>
      <c r="C549" s="120"/>
      <c r="D549" s="121"/>
      <c r="E549" s="121"/>
      <c r="F549" s="121"/>
      <c r="G549" s="121"/>
      <c r="H549" s="121"/>
      <c r="I549" s="121"/>
      <c r="J549" s="121"/>
      <c r="K549" s="121"/>
      <c r="L549" s="121"/>
      <c r="M549" s="121"/>
      <c r="N549" s="121"/>
      <c r="O549" s="121"/>
      <c r="P549" s="121"/>
      <c r="Q549" s="121"/>
    </row>
    <row r="550" spans="2:17">
      <c r="B550" s="120"/>
      <c r="C550" s="120"/>
      <c r="D550" s="121"/>
      <c r="E550" s="121"/>
      <c r="F550" s="121"/>
      <c r="G550" s="121"/>
      <c r="H550" s="121"/>
      <c r="I550" s="121"/>
      <c r="J550" s="121"/>
      <c r="K550" s="121"/>
      <c r="L550" s="121"/>
      <c r="M550" s="121"/>
      <c r="N550" s="121"/>
      <c r="O550" s="121"/>
      <c r="P550" s="121"/>
      <c r="Q550" s="121"/>
    </row>
    <row r="551" spans="2:17">
      <c r="B551" s="120"/>
      <c r="C551" s="120"/>
      <c r="D551" s="121"/>
      <c r="E551" s="121"/>
      <c r="F551" s="121"/>
      <c r="G551" s="121"/>
      <c r="H551" s="121"/>
      <c r="I551" s="121"/>
      <c r="J551" s="121"/>
      <c r="K551" s="121"/>
      <c r="L551" s="121"/>
      <c r="M551" s="121"/>
      <c r="N551" s="121"/>
      <c r="O551" s="121"/>
      <c r="P551" s="121"/>
      <c r="Q551" s="121"/>
    </row>
    <row r="552" spans="2:17">
      <c r="B552" s="120"/>
      <c r="C552" s="120"/>
      <c r="D552" s="121"/>
      <c r="E552" s="121"/>
      <c r="F552" s="121"/>
      <c r="G552" s="121"/>
      <c r="H552" s="121"/>
      <c r="I552" s="121"/>
      <c r="J552" s="121"/>
      <c r="K552" s="121"/>
      <c r="L552" s="121"/>
      <c r="M552" s="121"/>
      <c r="N552" s="121"/>
      <c r="O552" s="121"/>
      <c r="P552" s="121"/>
      <c r="Q552" s="121"/>
    </row>
    <row r="553" spans="2:17">
      <c r="B553" s="120"/>
      <c r="C553" s="120"/>
      <c r="D553" s="121"/>
      <c r="E553" s="121"/>
      <c r="F553" s="121"/>
      <c r="G553" s="121"/>
      <c r="H553" s="121"/>
      <c r="I553" s="121"/>
      <c r="J553" s="121"/>
      <c r="K553" s="121"/>
      <c r="L553" s="121"/>
      <c r="M553" s="121"/>
      <c r="N553" s="121"/>
      <c r="O553" s="121"/>
      <c r="P553" s="121"/>
      <c r="Q553" s="121"/>
    </row>
    <row r="554" spans="2:17">
      <c r="B554" s="120"/>
      <c r="C554" s="120"/>
      <c r="D554" s="121"/>
      <c r="E554" s="121"/>
      <c r="F554" s="121"/>
      <c r="G554" s="121"/>
      <c r="H554" s="121"/>
      <c r="I554" s="121"/>
      <c r="J554" s="121"/>
      <c r="K554" s="121"/>
      <c r="L554" s="121"/>
      <c r="M554" s="121"/>
      <c r="N554" s="121"/>
      <c r="O554" s="121"/>
      <c r="P554" s="121"/>
      <c r="Q554" s="121"/>
    </row>
    <row r="555" spans="2:17">
      <c r="B555" s="120"/>
      <c r="C555" s="120"/>
      <c r="D555" s="121"/>
      <c r="E555" s="121"/>
      <c r="F555" s="121"/>
      <c r="G555" s="121"/>
      <c r="H555" s="121"/>
      <c r="I555" s="121"/>
      <c r="J555" s="121"/>
      <c r="K555" s="121"/>
      <c r="L555" s="121"/>
      <c r="M555" s="121"/>
      <c r="N555" s="121"/>
      <c r="O555" s="121"/>
      <c r="P555" s="121"/>
      <c r="Q555" s="121"/>
    </row>
    <row r="556" spans="2:17">
      <c r="B556" s="120"/>
      <c r="C556" s="120"/>
      <c r="D556" s="121"/>
      <c r="E556" s="121"/>
      <c r="F556" s="121"/>
      <c r="G556" s="121"/>
      <c r="H556" s="121"/>
      <c r="I556" s="121"/>
      <c r="J556" s="121"/>
      <c r="K556" s="121"/>
      <c r="L556" s="121"/>
      <c r="M556" s="121"/>
      <c r="N556" s="121"/>
      <c r="O556" s="121"/>
      <c r="P556" s="121"/>
      <c r="Q556" s="121"/>
    </row>
    <row r="557" spans="2:17">
      <c r="B557" s="120"/>
      <c r="C557" s="120"/>
      <c r="D557" s="121"/>
      <c r="E557" s="121"/>
      <c r="F557" s="121"/>
      <c r="G557" s="121"/>
      <c r="H557" s="121"/>
      <c r="I557" s="121"/>
      <c r="J557" s="121"/>
      <c r="K557" s="121"/>
      <c r="L557" s="121"/>
      <c r="M557" s="121"/>
      <c r="N557" s="121"/>
      <c r="O557" s="121"/>
      <c r="P557" s="121"/>
      <c r="Q557" s="121"/>
    </row>
    <row r="558" spans="2:17">
      <c r="B558" s="120"/>
      <c r="C558" s="120"/>
      <c r="D558" s="121"/>
      <c r="E558" s="121"/>
      <c r="F558" s="121"/>
      <c r="G558" s="121"/>
      <c r="H558" s="121"/>
      <c r="I558" s="121"/>
      <c r="J558" s="121"/>
      <c r="K558" s="121"/>
      <c r="L558" s="121"/>
      <c r="M558" s="121"/>
      <c r="N558" s="121"/>
      <c r="O558" s="121"/>
      <c r="P558" s="121"/>
      <c r="Q558" s="121"/>
    </row>
    <row r="559" spans="2:17">
      <c r="D559" s="1"/>
    </row>
    <row r="560" spans="2:17">
      <c r="D560" s="1"/>
    </row>
    <row r="561" spans="4:4">
      <c r="D561" s="1"/>
    </row>
    <row r="562" spans="4:4">
      <c r="D562" s="1"/>
    </row>
    <row r="563" spans="4:4">
      <c r="D563" s="1"/>
    </row>
    <row r="564" spans="4:4">
      <c r="D564" s="1"/>
    </row>
    <row r="565" spans="4:4">
      <c r="D565" s="1"/>
    </row>
    <row r="566" spans="4:4">
      <c r="D566" s="1"/>
    </row>
  </sheetData>
  <sheetProtection sheet="1" objects="1" scenarios="1"/>
  <mergeCells count="2">
    <mergeCell ref="B6:Q6"/>
    <mergeCell ref="B7:Q7"/>
  </mergeCells>
  <phoneticPr fontId="5" type="noConversion"/>
  <conditionalFormatting sqref="B16:B110">
    <cfRule type="cellIs" dxfId="5" priority="1" operator="equal">
      <formula>"NR3"</formula>
    </cfRule>
  </conditionalFormatting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2">
    <tabColor indexed="52"/>
    <pageSetUpPr fitToPage="1"/>
  </sheetPr>
  <dimension ref="B1:R1066"/>
  <sheetViews>
    <sheetView rightToLeft="1" zoomScale="70" zoomScaleNormal="70" workbookViewId="0"/>
  </sheetViews>
  <sheetFormatPr defaultColWidth="9.140625" defaultRowHeight="18"/>
  <cols>
    <col min="1" max="1" width="6.28515625" style="1" customWidth="1"/>
    <col min="2" max="2" width="46" style="2" bestFit="1" customWidth="1"/>
    <col min="3" max="3" width="31.7109375" style="2" customWidth="1"/>
    <col min="4" max="4" width="10.140625" style="2" bestFit="1" customWidth="1"/>
    <col min="5" max="5" width="13.7109375" style="2" bestFit="1" customWidth="1"/>
    <col min="6" max="6" width="6" style="1" bestFit="1" customWidth="1"/>
    <col min="7" max="7" width="12.42578125" style="1" bestFit="1" customWidth="1"/>
    <col min="8" max="8" width="11.140625" style="1" bestFit="1" customWidth="1"/>
    <col min="9" max="9" width="6.85546875" style="1" bestFit="1" customWidth="1"/>
    <col min="10" max="10" width="39.140625" style="1" customWidth="1"/>
    <col min="11" max="11" width="17.42578125" style="1" customWidth="1"/>
    <col min="12" max="12" width="12.42578125" style="1" customWidth="1"/>
    <col min="13" max="13" width="8.7109375" style="1" bestFit="1" customWidth="1"/>
    <col min="14" max="14" width="14.42578125" style="1" bestFit="1" customWidth="1"/>
    <col min="15" max="15" width="9.5703125" style="1" bestFit="1" customWidth="1"/>
    <col min="16" max="16" width="12.42578125" style="1" bestFit="1" customWidth="1"/>
    <col min="17" max="17" width="10" style="1" bestFit="1" customWidth="1"/>
    <col min="18" max="18" width="9" style="1" customWidth="1"/>
    <col min="19" max="16384" width="9.140625" style="1"/>
  </cols>
  <sheetData>
    <row r="1" spans="2:18">
      <c r="B1" s="46" t="s">
        <v>146</v>
      </c>
      <c r="C1" s="67" t="s" vm="1">
        <v>230</v>
      </c>
    </row>
    <row r="2" spans="2:18">
      <c r="B2" s="46" t="s">
        <v>145</v>
      </c>
      <c r="C2" s="67" t="s">
        <v>231</v>
      </c>
    </row>
    <row r="3" spans="2:18">
      <c r="B3" s="46" t="s">
        <v>147</v>
      </c>
      <c r="C3" s="67" t="s">
        <v>232</v>
      </c>
    </row>
    <row r="4" spans="2:18">
      <c r="B4" s="46" t="s">
        <v>148</v>
      </c>
      <c r="C4" s="67">
        <v>8802</v>
      </c>
    </row>
    <row r="6" spans="2:18" ht="26.25" customHeight="1">
      <c r="B6" s="154" t="s">
        <v>176</v>
      </c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  <c r="O6" s="155"/>
      <c r="P6" s="155"/>
      <c r="Q6" s="155"/>
      <c r="R6" s="156"/>
    </row>
    <row r="7" spans="2:18" s="3" customFormat="1" ht="78.75">
      <c r="B7" s="47" t="s">
        <v>117</v>
      </c>
      <c r="C7" s="48" t="s">
        <v>188</v>
      </c>
      <c r="D7" s="48" t="s">
        <v>47</v>
      </c>
      <c r="E7" s="48" t="s">
        <v>118</v>
      </c>
      <c r="F7" s="48" t="s">
        <v>14</v>
      </c>
      <c r="G7" s="48" t="s">
        <v>105</v>
      </c>
      <c r="H7" s="48" t="s">
        <v>68</v>
      </c>
      <c r="I7" s="48" t="s">
        <v>17</v>
      </c>
      <c r="J7" s="48" t="s">
        <v>229</v>
      </c>
      <c r="K7" s="48" t="s">
        <v>104</v>
      </c>
      <c r="L7" s="48" t="s">
        <v>36</v>
      </c>
      <c r="M7" s="48" t="s">
        <v>18</v>
      </c>
      <c r="N7" s="48" t="s">
        <v>206</v>
      </c>
      <c r="O7" s="48" t="s">
        <v>205</v>
      </c>
      <c r="P7" s="48" t="s">
        <v>112</v>
      </c>
      <c r="Q7" s="48" t="s">
        <v>149</v>
      </c>
      <c r="R7" s="50" t="s">
        <v>151</v>
      </c>
    </row>
    <row r="8" spans="2:18" s="3" customFormat="1" ht="24" customHeight="1">
      <c r="B8" s="14"/>
      <c r="C8" s="57"/>
      <c r="D8" s="15"/>
      <c r="E8" s="15"/>
      <c r="F8" s="15"/>
      <c r="G8" s="15" t="s">
        <v>21</v>
      </c>
      <c r="H8" s="15"/>
      <c r="I8" s="15" t="s">
        <v>20</v>
      </c>
      <c r="J8" s="15"/>
      <c r="K8" s="15"/>
      <c r="L8" s="15" t="s">
        <v>19</v>
      </c>
      <c r="M8" s="15" t="s">
        <v>19</v>
      </c>
      <c r="N8" s="15" t="s">
        <v>213</v>
      </c>
      <c r="O8" s="15"/>
      <c r="P8" s="15" t="s">
        <v>209</v>
      </c>
      <c r="Q8" s="15" t="s">
        <v>19</v>
      </c>
      <c r="R8" s="16" t="s">
        <v>19</v>
      </c>
    </row>
    <row r="9" spans="2:18" s="4" customFormat="1" ht="18" customHeight="1">
      <c r="B9" s="17"/>
      <c r="C9" s="12" t="s">
        <v>0</v>
      </c>
      <c r="D9" s="12" t="s">
        <v>1</v>
      </c>
      <c r="E9" s="12" t="s">
        <v>2</v>
      </c>
      <c r="F9" s="12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8" t="s">
        <v>13</v>
      </c>
      <c r="Q9" s="18" t="s">
        <v>114</v>
      </c>
      <c r="R9" s="19" t="s">
        <v>115</v>
      </c>
    </row>
    <row r="10" spans="2:18" s="4" customFormat="1" ht="18" customHeight="1">
      <c r="B10" s="68" t="s">
        <v>41</v>
      </c>
      <c r="C10" s="69"/>
      <c r="D10" s="69"/>
      <c r="E10" s="69"/>
      <c r="F10" s="69"/>
      <c r="G10" s="69"/>
      <c r="H10" s="69"/>
      <c r="I10" s="74">
        <v>4.3352738153216093</v>
      </c>
      <c r="J10" s="69"/>
      <c r="K10" s="69"/>
      <c r="L10" s="69"/>
      <c r="M10" s="83">
        <v>5.6906558799572252E-2</v>
      </c>
      <c r="N10" s="74"/>
      <c r="O10" s="76"/>
      <c r="P10" s="74">
        <v>223803.09320755204</v>
      </c>
      <c r="Q10" s="75">
        <f>IFERROR(P10/$P$10,0)</f>
        <v>1</v>
      </c>
      <c r="R10" s="75">
        <f>P10/'סכום נכסי הקרן'!$C$42</f>
        <v>5.2326209812551379E-2</v>
      </c>
    </row>
    <row r="11" spans="2:18" ht="21.75" customHeight="1">
      <c r="B11" s="97" t="s">
        <v>39</v>
      </c>
      <c r="C11" s="70"/>
      <c r="D11" s="70"/>
      <c r="E11" s="70"/>
      <c r="F11" s="70"/>
      <c r="G11" s="70"/>
      <c r="H11" s="70"/>
      <c r="I11" s="100">
        <v>5.3576430536351056</v>
      </c>
      <c r="J11" s="70"/>
      <c r="K11" s="70"/>
      <c r="L11" s="70"/>
      <c r="M11" s="84">
        <v>4.7898039601030423E-2</v>
      </c>
      <c r="N11" s="100"/>
      <c r="O11" s="77"/>
      <c r="P11" s="100">
        <f>P12+P33</f>
        <v>131946.94589990994</v>
      </c>
      <c r="Q11" s="101">
        <f t="shared" ref="Q11:Q74" si="0">IFERROR(P11/$P$10,0)</f>
        <v>0.58956712353186325</v>
      </c>
      <c r="R11" s="101">
        <f>P11/'סכום נכסי הקרן'!$C$42</f>
        <v>3.0849813004510677E-2</v>
      </c>
    </row>
    <row r="12" spans="2:18">
      <c r="B12" s="82" t="s">
        <v>37</v>
      </c>
      <c r="C12" s="70"/>
      <c r="D12" s="70"/>
      <c r="E12" s="70"/>
      <c r="F12" s="70"/>
      <c r="G12" s="70"/>
      <c r="H12" s="70"/>
      <c r="I12" s="100">
        <v>6.6535248832768197</v>
      </c>
      <c r="J12" s="70"/>
      <c r="K12" s="70"/>
      <c r="L12" s="70"/>
      <c r="M12" s="84">
        <v>4.4069592325321948E-2</v>
      </c>
      <c r="N12" s="100"/>
      <c r="O12" s="77"/>
      <c r="P12" s="100">
        <f>SUM(P13:P31)</f>
        <v>25228.170078597999</v>
      </c>
      <c r="Q12" s="101">
        <f t="shared" si="0"/>
        <v>0.11272484985362435</v>
      </c>
      <c r="R12" s="101">
        <f>P12/'סכום נכסי הקרן'!$C$42</f>
        <v>5.8984641445290996E-3</v>
      </c>
    </row>
    <row r="13" spans="2:18">
      <c r="B13" s="99" t="s">
        <v>3357</v>
      </c>
      <c r="C13" s="79" t="s">
        <v>2969</v>
      </c>
      <c r="D13" s="98">
        <v>6028</v>
      </c>
      <c r="E13" s="98"/>
      <c r="F13" s="98" t="s">
        <v>535</v>
      </c>
      <c r="G13" s="86">
        <v>43100</v>
      </c>
      <c r="H13" s="98"/>
      <c r="I13" s="102">
        <v>7.5500000000015497</v>
      </c>
      <c r="J13" s="79" t="s">
        <v>29</v>
      </c>
      <c r="K13" s="79" t="s">
        <v>133</v>
      </c>
      <c r="L13" s="80">
        <v>6.6800000000012391E-2</v>
      </c>
      <c r="M13" s="80">
        <v>6.6800000000012391E-2</v>
      </c>
      <c r="N13" s="102">
        <v>964885.62710200017</v>
      </c>
      <c r="O13" s="78">
        <v>100.35</v>
      </c>
      <c r="P13" s="102">
        <v>968.26272690999997</v>
      </c>
      <c r="Q13" s="103">
        <f t="shared" si="0"/>
        <v>4.3264045774919022E-3</v>
      </c>
      <c r="R13" s="103">
        <f>P13/'סכום נכסי הקרן'!$C$42</f>
        <v>2.2638435365582397E-4</v>
      </c>
    </row>
    <row r="14" spans="2:18">
      <c r="B14" s="99" t="s">
        <v>3357</v>
      </c>
      <c r="C14" s="79" t="s">
        <v>2969</v>
      </c>
      <c r="D14" s="98">
        <v>6869</v>
      </c>
      <c r="E14" s="98"/>
      <c r="F14" s="98" t="s">
        <v>535</v>
      </c>
      <c r="G14" s="86">
        <v>43555</v>
      </c>
      <c r="H14" s="98"/>
      <c r="I14" s="102">
        <v>3.6499999999946984</v>
      </c>
      <c r="J14" s="79" t="s">
        <v>29</v>
      </c>
      <c r="K14" s="79" t="s">
        <v>133</v>
      </c>
      <c r="L14" s="80">
        <v>5.6299999999911032E-2</v>
      </c>
      <c r="M14" s="80">
        <v>5.6299999999911032E-2</v>
      </c>
      <c r="N14" s="102">
        <v>215070.789357</v>
      </c>
      <c r="O14" s="78">
        <v>100.86</v>
      </c>
      <c r="P14" s="102">
        <v>216.920398111</v>
      </c>
      <c r="Q14" s="103">
        <f t="shared" si="0"/>
        <v>9.6924664892737147E-4</v>
      </c>
      <c r="R14" s="103">
        <f>P14/'סכום נכסי הקרן'!$C$42</f>
        <v>5.0717003511885968E-5</v>
      </c>
    </row>
    <row r="15" spans="2:18">
      <c r="B15" s="99" t="s">
        <v>3357</v>
      </c>
      <c r="C15" s="79" t="s">
        <v>2969</v>
      </c>
      <c r="D15" s="98">
        <v>6870</v>
      </c>
      <c r="E15" s="98"/>
      <c r="F15" s="98" t="s">
        <v>535</v>
      </c>
      <c r="G15" s="86">
        <v>43555</v>
      </c>
      <c r="H15" s="98"/>
      <c r="I15" s="102">
        <v>5.3300000000003243</v>
      </c>
      <c r="J15" s="79" t="s">
        <v>29</v>
      </c>
      <c r="K15" s="79" t="s">
        <v>133</v>
      </c>
      <c r="L15" s="80">
        <v>4.3900000000003478E-2</v>
      </c>
      <c r="M15" s="80">
        <v>4.3900000000003478E-2</v>
      </c>
      <c r="N15" s="102">
        <v>2556978.7066529999</v>
      </c>
      <c r="O15" s="78">
        <v>99.88</v>
      </c>
      <c r="P15" s="102">
        <v>2553.910332249</v>
      </c>
      <c r="Q15" s="103">
        <f t="shared" si="0"/>
        <v>1.1411416596823071E-2</v>
      </c>
      <c r="R15" s="103">
        <f>P15/'סכום נכסי הקרן'!$C$42</f>
        <v>5.9711617910379502E-4</v>
      </c>
    </row>
    <row r="16" spans="2:18">
      <c r="B16" s="99" t="s">
        <v>3357</v>
      </c>
      <c r="C16" s="79" t="s">
        <v>2969</v>
      </c>
      <c r="D16" s="98">
        <v>6868</v>
      </c>
      <c r="E16" s="98"/>
      <c r="F16" s="98" t="s">
        <v>535</v>
      </c>
      <c r="G16" s="86">
        <v>43555</v>
      </c>
      <c r="H16" s="98"/>
      <c r="I16" s="102">
        <v>5.2599999999922353</v>
      </c>
      <c r="J16" s="79" t="s">
        <v>29</v>
      </c>
      <c r="K16" s="79" t="s">
        <v>133</v>
      </c>
      <c r="L16" s="80">
        <v>5.1299999999934939E-2</v>
      </c>
      <c r="M16" s="80">
        <v>5.1299999999934939E-2</v>
      </c>
      <c r="N16" s="102">
        <v>157205.15010299999</v>
      </c>
      <c r="O16" s="78">
        <v>121.25</v>
      </c>
      <c r="P16" s="102">
        <v>190.611222148</v>
      </c>
      <c r="Q16" s="103">
        <f t="shared" si="0"/>
        <v>8.5169163399913185E-4</v>
      </c>
      <c r="R16" s="103">
        <f>P16/'סכום נכסי הקרן'!$C$42</f>
        <v>4.4565795136233289E-5</v>
      </c>
    </row>
    <row r="17" spans="2:18">
      <c r="B17" s="99" t="s">
        <v>3357</v>
      </c>
      <c r="C17" s="79" t="s">
        <v>2969</v>
      </c>
      <c r="D17" s="98">
        <v>6867</v>
      </c>
      <c r="E17" s="98"/>
      <c r="F17" s="98" t="s">
        <v>535</v>
      </c>
      <c r="G17" s="86">
        <v>43555</v>
      </c>
      <c r="H17" s="98"/>
      <c r="I17" s="102">
        <v>5.2500000000023128</v>
      </c>
      <c r="J17" s="79" t="s">
        <v>29</v>
      </c>
      <c r="K17" s="79" t="s">
        <v>133</v>
      </c>
      <c r="L17" s="80">
        <v>5.0400000000021275E-2</v>
      </c>
      <c r="M17" s="80">
        <v>5.0400000000021275E-2</v>
      </c>
      <c r="N17" s="102">
        <v>384136.73854400002</v>
      </c>
      <c r="O17" s="78">
        <v>112.56</v>
      </c>
      <c r="P17" s="102">
        <v>432.38426275199998</v>
      </c>
      <c r="Q17" s="103">
        <f t="shared" si="0"/>
        <v>1.9319851953565831E-3</v>
      </c>
      <c r="R17" s="103">
        <f>P17/'סכום נכסי הקרן'!$C$42</f>
        <v>1.0109346268697162E-4</v>
      </c>
    </row>
    <row r="18" spans="2:18">
      <c r="B18" s="99" t="s">
        <v>3357</v>
      </c>
      <c r="C18" s="79" t="s">
        <v>2969</v>
      </c>
      <c r="D18" s="98">
        <v>6866</v>
      </c>
      <c r="E18" s="98"/>
      <c r="F18" s="98" t="s">
        <v>535</v>
      </c>
      <c r="G18" s="86">
        <v>43555</v>
      </c>
      <c r="H18" s="98"/>
      <c r="I18" s="102">
        <v>5.9700000000029849</v>
      </c>
      <c r="J18" s="79" t="s">
        <v>29</v>
      </c>
      <c r="K18" s="79" t="s">
        <v>133</v>
      </c>
      <c r="L18" s="80">
        <v>3.1200000000010383E-2</v>
      </c>
      <c r="M18" s="80">
        <v>3.1200000000010383E-2</v>
      </c>
      <c r="N18" s="102">
        <v>566626.93489100004</v>
      </c>
      <c r="O18" s="78">
        <v>108.77</v>
      </c>
      <c r="P18" s="102">
        <v>616.32004372799997</v>
      </c>
      <c r="Q18" s="103">
        <f t="shared" si="0"/>
        <v>2.7538495330644642E-3</v>
      </c>
      <c r="R18" s="103">
        <f>P18/'סכום נכסי הקרן'!$C$42</f>
        <v>1.4409850845932781E-4</v>
      </c>
    </row>
    <row r="19" spans="2:18">
      <c r="B19" s="99" t="s">
        <v>3357</v>
      </c>
      <c r="C19" s="79" t="s">
        <v>2969</v>
      </c>
      <c r="D19" s="98">
        <v>6865</v>
      </c>
      <c r="E19" s="98"/>
      <c r="F19" s="98" t="s">
        <v>535</v>
      </c>
      <c r="G19" s="86">
        <v>43555</v>
      </c>
      <c r="H19" s="98"/>
      <c r="I19" s="102">
        <v>4.2000000000044464</v>
      </c>
      <c r="J19" s="79" t="s">
        <v>29</v>
      </c>
      <c r="K19" s="79" t="s">
        <v>133</v>
      </c>
      <c r="L19" s="80">
        <v>2.4000000000033349E-2</v>
      </c>
      <c r="M19" s="80">
        <v>2.4000000000033349E-2</v>
      </c>
      <c r="N19" s="102">
        <v>298398.14678299997</v>
      </c>
      <c r="O19" s="78">
        <v>120.59</v>
      </c>
      <c r="P19" s="102">
        <v>359.83835989700003</v>
      </c>
      <c r="Q19" s="103">
        <f t="shared" si="0"/>
        <v>1.6078346136319513E-3</v>
      </c>
      <c r="R19" s="103">
        <f>P19/'סכום נכסי הקרן'!$C$42</f>
        <v>8.4131891336787973E-5</v>
      </c>
    </row>
    <row r="20" spans="2:18">
      <c r="B20" s="99" t="s">
        <v>3357</v>
      </c>
      <c r="C20" s="79" t="s">
        <v>2969</v>
      </c>
      <c r="D20" s="98">
        <v>5212</v>
      </c>
      <c r="E20" s="98"/>
      <c r="F20" s="98" t="s">
        <v>535</v>
      </c>
      <c r="G20" s="86">
        <v>42643</v>
      </c>
      <c r="H20" s="98"/>
      <c r="I20" s="102">
        <v>6.9399999999988333</v>
      </c>
      <c r="J20" s="79" t="s">
        <v>29</v>
      </c>
      <c r="K20" s="79" t="s">
        <v>133</v>
      </c>
      <c r="L20" s="80">
        <v>4.6599999999994389E-2</v>
      </c>
      <c r="M20" s="80">
        <v>4.6599999999994389E-2</v>
      </c>
      <c r="N20" s="102">
        <v>2357897.773997</v>
      </c>
      <c r="O20" s="78">
        <v>98.11</v>
      </c>
      <c r="P20" s="102">
        <v>2313.3335060549998</v>
      </c>
      <c r="Q20" s="103">
        <f t="shared" si="0"/>
        <v>1.0336467976828384E-2</v>
      </c>
      <c r="R20" s="103">
        <f>P20/'סכום נכסי הקרן'!$C$42</f>
        <v>5.4086819207624056E-4</v>
      </c>
    </row>
    <row r="21" spans="2:18">
      <c r="B21" s="99" t="s">
        <v>3357</v>
      </c>
      <c r="C21" s="79" t="s">
        <v>2969</v>
      </c>
      <c r="D21" s="98">
        <v>5211</v>
      </c>
      <c r="E21" s="98"/>
      <c r="F21" s="98" t="s">
        <v>535</v>
      </c>
      <c r="G21" s="86">
        <v>42643</v>
      </c>
      <c r="H21" s="98"/>
      <c r="I21" s="102">
        <v>4.6900000000007696</v>
      </c>
      <c r="J21" s="79" t="s">
        <v>29</v>
      </c>
      <c r="K21" s="79" t="s">
        <v>133</v>
      </c>
      <c r="L21" s="80">
        <v>4.7400000000005729E-2</v>
      </c>
      <c r="M21" s="80">
        <v>4.7400000000005729E-2</v>
      </c>
      <c r="N21" s="102">
        <v>1844480.938051</v>
      </c>
      <c r="O21" s="78">
        <v>96.48</v>
      </c>
      <c r="P21" s="102">
        <v>1779.5552091270001</v>
      </c>
      <c r="Q21" s="103">
        <f t="shared" si="0"/>
        <v>7.9514325902397785E-3</v>
      </c>
      <c r="R21" s="103">
        <f>P21/'סכום נכסי הקרן'!$C$42</f>
        <v>4.1606833002724551E-4</v>
      </c>
    </row>
    <row r="22" spans="2:18">
      <c r="B22" s="99" t="s">
        <v>3357</v>
      </c>
      <c r="C22" s="79" t="s">
        <v>2969</v>
      </c>
      <c r="D22" s="98">
        <v>6027</v>
      </c>
      <c r="E22" s="98"/>
      <c r="F22" s="98" t="s">
        <v>535</v>
      </c>
      <c r="G22" s="86">
        <v>43100</v>
      </c>
      <c r="H22" s="98"/>
      <c r="I22" s="102">
        <v>8.1700000000010462</v>
      </c>
      <c r="J22" s="79" t="s">
        <v>29</v>
      </c>
      <c r="K22" s="79" t="s">
        <v>133</v>
      </c>
      <c r="L22" s="80">
        <v>4.4900000000005595E-2</v>
      </c>
      <c r="M22" s="80">
        <v>4.4900000000005595E-2</v>
      </c>
      <c r="N22" s="102">
        <v>3816952.245538</v>
      </c>
      <c r="O22" s="78">
        <v>99.26</v>
      </c>
      <c r="P22" s="102">
        <v>3788.7067989120001</v>
      </c>
      <c r="Q22" s="103">
        <f t="shared" si="0"/>
        <v>1.6928750825612598E-2</v>
      </c>
      <c r="R22" s="103">
        <f>P22/'סכום נכסי הקרן'!$C$42</f>
        <v>8.8581736756540726E-4</v>
      </c>
    </row>
    <row r="23" spans="2:18">
      <c r="B23" s="99" t="s">
        <v>3357</v>
      </c>
      <c r="C23" s="79" t="s">
        <v>2969</v>
      </c>
      <c r="D23" s="98">
        <v>5025</v>
      </c>
      <c r="E23" s="98"/>
      <c r="F23" s="98" t="s">
        <v>535</v>
      </c>
      <c r="G23" s="86">
        <v>42551</v>
      </c>
      <c r="H23" s="98"/>
      <c r="I23" s="102">
        <v>7.6199999999999246</v>
      </c>
      <c r="J23" s="79" t="s">
        <v>29</v>
      </c>
      <c r="K23" s="79" t="s">
        <v>133</v>
      </c>
      <c r="L23" s="80">
        <v>4.83999999999968E-2</v>
      </c>
      <c r="M23" s="80">
        <v>4.83999999999968E-2</v>
      </c>
      <c r="N23" s="102">
        <v>2441503.7935390002</v>
      </c>
      <c r="O23" s="78">
        <v>97.28</v>
      </c>
      <c r="P23" s="102">
        <v>2375.0948902390001</v>
      </c>
      <c r="Q23" s="103">
        <f t="shared" si="0"/>
        <v>1.0612431026752469E-2</v>
      </c>
      <c r="R23" s="103">
        <f>P23/'סכום נכסי הקרן'!$C$42</f>
        <v>5.5530829252707972E-4</v>
      </c>
    </row>
    <row r="24" spans="2:18">
      <c r="B24" s="99" t="s">
        <v>3357</v>
      </c>
      <c r="C24" s="79" t="s">
        <v>2969</v>
      </c>
      <c r="D24" s="98">
        <v>5024</v>
      </c>
      <c r="E24" s="98"/>
      <c r="F24" s="98" t="s">
        <v>535</v>
      </c>
      <c r="G24" s="86">
        <v>42551</v>
      </c>
      <c r="H24" s="98"/>
      <c r="I24" s="102">
        <v>5.6000000000000005</v>
      </c>
      <c r="J24" s="79" t="s">
        <v>29</v>
      </c>
      <c r="K24" s="79" t="s">
        <v>133</v>
      </c>
      <c r="L24" s="80">
        <v>4.7300000000002902E-2</v>
      </c>
      <c r="M24" s="80">
        <v>4.7300000000002902E-2</v>
      </c>
      <c r="N24" s="102">
        <v>1576801.633871</v>
      </c>
      <c r="O24" s="78">
        <v>98.61</v>
      </c>
      <c r="P24" s="102">
        <v>1554.8840911349998</v>
      </c>
      <c r="Q24" s="103">
        <f t="shared" si="0"/>
        <v>6.9475540701889266E-3</v>
      </c>
      <c r="R24" s="103">
        <f>P24/'סכום נכסי הקרן'!$C$42</f>
        <v>3.6353917196075105E-4</v>
      </c>
    </row>
    <row r="25" spans="2:18">
      <c r="B25" s="99" t="s">
        <v>3357</v>
      </c>
      <c r="C25" s="79" t="s">
        <v>2969</v>
      </c>
      <c r="D25" s="98">
        <v>6026</v>
      </c>
      <c r="E25" s="98"/>
      <c r="F25" s="98" t="s">
        <v>535</v>
      </c>
      <c r="G25" s="86">
        <v>43100</v>
      </c>
      <c r="H25" s="98"/>
      <c r="I25" s="102">
        <v>6.3399999999995975</v>
      </c>
      <c r="J25" s="79" t="s">
        <v>29</v>
      </c>
      <c r="K25" s="79" t="s">
        <v>133</v>
      </c>
      <c r="L25" s="80">
        <v>4.6299999999996136E-2</v>
      </c>
      <c r="M25" s="80">
        <v>4.6299999999996136E-2</v>
      </c>
      <c r="N25" s="102">
        <v>4633294.186435</v>
      </c>
      <c r="O25" s="137">
        <v>94.127507409682664</v>
      </c>
      <c r="P25" s="102">
        <v>4361.2043286490007</v>
      </c>
      <c r="Q25" s="103">
        <f t="shared" si="0"/>
        <v>1.948679201053078E-2</v>
      </c>
      <c r="R25" s="103">
        <f>P25/'סכום נכסי הקרן'!$C$42</f>
        <v>1.0196699673165836E-3</v>
      </c>
    </row>
    <row r="26" spans="2:18">
      <c r="B26" s="99" t="s">
        <v>3357</v>
      </c>
      <c r="C26" s="79" t="s">
        <v>2969</v>
      </c>
      <c r="D26" s="98">
        <v>5023</v>
      </c>
      <c r="E26" s="98"/>
      <c r="F26" s="98" t="s">
        <v>535</v>
      </c>
      <c r="G26" s="86">
        <v>42551</v>
      </c>
      <c r="H26" s="98"/>
      <c r="I26" s="102">
        <v>7.7599999999996809</v>
      </c>
      <c r="J26" s="79" t="s">
        <v>29</v>
      </c>
      <c r="K26" s="79" t="s">
        <v>133</v>
      </c>
      <c r="L26" s="80">
        <v>4.1899999999992589E-2</v>
      </c>
      <c r="M26" s="80">
        <v>4.1899999999992589E-2</v>
      </c>
      <c r="N26" s="102">
        <v>735334.92098099994</v>
      </c>
      <c r="O26" s="78">
        <v>102.76</v>
      </c>
      <c r="P26" s="102">
        <v>755.62982132399998</v>
      </c>
      <c r="Q26" s="103">
        <f t="shared" si="0"/>
        <v>3.3763153604996817E-3</v>
      </c>
      <c r="R26" s="103">
        <f>P26/'סכום נכסי הקרן'!$C$42</f>
        <v>1.7666978594684641E-4</v>
      </c>
    </row>
    <row r="27" spans="2:18">
      <c r="B27" s="99" t="s">
        <v>3357</v>
      </c>
      <c r="C27" s="79" t="s">
        <v>2969</v>
      </c>
      <c r="D27" s="98">
        <v>5210</v>
      </c>
      <c r="E27" s="98"/>
      <c r="F27" s="98" t="s">
        <v>535</v>
      </c>
      <c r="G27" s="86">
        <v>42643</v>
      </c>
      <c r="H27" s="98"/>
      <c r="I27" s="102">
        <v>7.1599999999990152</v>
      </c>
      <c r="J27" s="79" t="s">
        <v>29</v>
      </c>
      <c r="K27" s="79" t="s">
        <v>133</v>
      </c>
      <c r="L27" s="80">
        <v>3.3099999999994252E-2</v>
      </c>
      <c r="M27" s="80">
        <v>3.3099999999994252E-2</v>
      </c>
      <c r="N27" s="102">
        <v>564521.18345899996</v>
      </c>
      <c r="O27" s="78">
        <v>107.91</v>
      </c>
      <c r="P27" s="102">
        <v>609.17454988500003</v>
      </c>
      <c r="Q27" s="103">
        <f t="shared" si="0"/>
        <v>2.7219219410880061E-3</v>
      </c>
      <c r="R27" s="103">
        <f>P27/'סכום נכסי הקרן'!$C$42</f>
        <v>1.4242785858275812E-4</v>
      </c>
    </row>
    <row r="28" spans="2:18">
      <c r="B28" s="99" t="s">
        <v>3357</v>
      </c>
      <c r="C28" s="79" t="s">
        <v>2969</v>
      </c>
      <c r="D28" s="98">
        <v>6025</v>
      </c>
      <c r="E28" s="98"/>
      <c r="F28" s="98" t="s">
        <v>535</v>
      </c>
      <c r="G28" s="86">
        <v>43100</v>
      </c>
      <c r="H28" s="98"/>
      <c r="I28" s="102">
        <v>8.5100000000042453</v>
      </c>
      <c r="J28" s="79" t="s">
        <v>29</v>
      </c>
      <c r="K28" s="79" t="s">
        <v>133</v>
      </c>
      <c r="L28" s="80">
        <v>3.4300000000019246E-2</v>
      </c>
      <c r="M28" s="80">
        <v>3.4300000000019246E-2</v>
      </c>
      <c r="N28" s="102">
        <v>701087.62499100005</v>
      </c>
      <c r="O28" s="78">
        <v>108.2</v>
      </c>
      <c r="P28" s="102">
        <v>758.57672147799997</v>
      </c>
      <c r="Q28" s="103">
        <f t="shared" si="0"/>
        <v>3.3894827395191804E-3</v>
      </c>
      <c r="R28" s="103">
        <f>P28/'סכום נכסי הקרן'!$C$42</f>
        <v>1.7735878498410207E-4</v>
      </c>
    </row>
    <row r="29" spans="2:18">
      <c r="B29" s="99" t="s">
        <v>3357</v>
      </c>
      <c r="C29" s="79" t="s">
        <v>2969</v>
      </c>
      <c r="D29" s="98">
        <v>5022</v>
      </c>
      <c r="E29" s="98"/>
      <c r="F29" s="98" t="s">
        <v>535</v>
      </c>
      <c r="G29" s="86">
        <v>42551</v>
      </c>
      <c r="H29" s="98"/>
      <c r="I29" s="102">
        <v>7.119999999997364</v>
      </c>
      <c r="J29" s="79" t="s">
        <v>29</v>
      </c>
      <c r="K29" s="79" t="s">
        <v>133</v>
      </c>
      <c r="L29" s="80">
        <v>2.349999999999287E-2</v>
      </c>
      <c r="M29" s="80">
        <v>2.349999999999287E-2</v>
      </c>
      <c r="N29" s="102">
        <v>502277.84978299995</v>
      </c>
      <c r="O29" s="78">
        <v>111.73</v>
      </c>
      <c r="P29" s="102">
        <v>561.19489460400007</v>
      </c>
      <c r="Q29" s="103">
        <f t="shared" si="0"/>
        <v>2.5075385981531335E-3</v>
      </c>
      <c r="R29" s="103">
        <f>P29/'סכום נכסי הקרן'!$C$42</f>
        <v>1.3120999080003181E-4</v>
      </c>
    </row>
    <row r="30" spans="2:18">
      <c r="B30" s="99" t="s">
        <v>3357</v>
      </c>
      <c r="C30" s="79" t="s">
        <v>2969</v>
      </c>
      <c r="D30" s="98">
        <v>6024</v>
      </c>
      <c r="E30" s="98"/>
      <c r="F30" s="98" t="s">
        <v>535</v>
      </c>
      <c r="G30" s="86">
        <v>43100</v>
      </c>
      <c r="H30" s="98"/>
      <c r="I30" s="102">
        <v>7.580000000005791</v>
      </c>
      <c r="J30" s="79" t="s">
        <v>29</v>
      </c>
      <c r="K30" s="79" t="s">
        <v>133</v>
      </c>
      <c r="L30" s="80">
        <v>1.7500000000020919E-2</v>
      </c>
      <c r="M30" s="80">
        <v>1.7500000000020919E-2</v>
      </c>
      <c r="N30" s="102">
        <v>511560.979482</v>
      </c>
      <c r="O30" s="78">
        <v>116.81</v>
      </c>
      <c r="P30" s="102">
        <v>597.55443731299999</v>
      </c>
      <c r="Q30" s="103">
        <f t="shared" si="0"/>
        <v>2.6700007973474963E-3</v>
      </c>
      <c r="R30" s="103">
        <f>P30/'סכום נכסי הקרן'!$C$42</f>
        <v>1.3971102192168456E-4</v>
      </c>
    </row>
    <row r="31" spans="2:18">
      <c r="B31" s="99" t="s">
        <v>3357</v>
      </c>
      <c r="C31" s="79" t="s">
        <v>2969</v>
      </c>
      <c r="D31" s="98">
        <v>5209</v>
      </c>
      <c r="E31" s="98"/>
      <c r="F31" s="98" t="s">
        <v>535</v>
      </c>
      <c r="G31" s="86">
        <v>42643</v>
      </c>
      <c r="H31" s="98"/>
      <c r="I31" s="102">
        <v>6.1599999999951276</v>
      </c>
      <c r="J31" s="79" t="s">
        <v>29</v>
      </c>
      <c r="K31" s="79" t="s">
        <v>133</v>
      </c>
      <c r="L31" s="80">
        <v>2.0799999999987127E-2</v>
      </c>
      <c r="M31" s="80">
        <v>2.0799999999987127E-2</v>
      </c>
      <c r="N31" s="102">
        <v>386712.91550499998</v>
      </c>
      <c r="O31" s="78">
        <v>112.49</v>
      </c>
      <c r="P31" s="102">
        <v>435.01348408199999</v>
      </c>
      <c r="Q31" s="103">
        <f t="shared" si="0"/>
        <v>1.943733117569444E-3</v>
      </c>
      <c r="R31" s="103">
        <f>P31/'סכום נכסי הקרן'!$C$42</f>
        <v>1.0170818692954333E-4</v>
      </c>
    </row>
    <row r="32" spans="2:18">
      <c r="B32" s="71"/>
      <c r="C32" s="98"/>
      <c r="D32" s="98"/>
      <c r="E32" s="98"/>
      <c r="F32" s="98"/>
      <c r="G32" s="98"/>
      <c r="H32" s="98"/>
      <c r="I32" s="98"/>
      <c r="J32" s="98"/>
      <c r="K32" s="98"/>
      <c r="L32" s="98"/>
      <c r="M32" s="98"/>
      <c r="N32" s="102"/>
      <c r="O32" s="78"/>
      <c r="P32" s="98"/>
      <c r="Q32" s="103"/>
      <c r="R32" s="98"/>
    </row>
    <row r="33" spans="2:18">
      <c r="B33" s="82" t="s">
        <v>38</v>
      </c>
      <c r="C33" s="70"/>
      <c r="D33" s="70"/>
      <c r="E33" s="70"/>
      <c r="F33" s="70"/>
      <c r="G33" s="70"/>
      <c r="H33" s="70"/>
      <c r="I33" s="100">
        <v>5.0504684395619233</v>
      </c>
      <c r="J33" s="70"/>
      <c r="K33" s="70"/>
      <c r="L33" s="70"/>
      <c r="M33" s="84">
        <v>4.8805531154284522E-2</v>
      </c>
      <c r="N33" s="100"/>
      <c r="O33" s="77"/>
      <c r="P33" s="100">
        <f>SUM(P34:P251)</f>
        <v>106718.77582131194</v>
      </c>
      <c r="Q33" s="101">
        <f t="shared" si="0"/>
        <v>0.47684227367823889</v>
      </c>
      <c r="R33" s="101">
        <f>P33/'סכום נכסי הקרן'!$C$42</f>
        <v>2.4951348859981574E-2</v>
      </c>
    </row>
    <row r="34" spans="2:18">
      <c r="B34" s="99" t="s">
        <v>3358</v>
      </c>
      <c r="C34" s="79" t="s">
        <v>2970</v>
      </c>
      <c r="D34" s="98" t="s">
        <v>2971</v>
      </c>
      <c r="E34" s="98"/>
      <c r="F34" s="98" t="s">
        <v>354</v>
      </c>
      <c r="G34" s="86">
        <v>42368</v>
      </c>
      <c r="H34" s="98" t="s">
        <v>313</v>
      </c>
      <c r="I34" s="102">
        <v>7.4500000000007214</v>
      </c>
      <c r="J34" s="79" t="s">
        <v>129</v>
      </c>
      <c r="K34" s="79" t="s">
        <v>133</v>
      </c>
      <c r="L34" s="80">
        <v>3.1699999999999999E-2</v>
      </c>
      <c r="M34" s="80">
        <v>1.8700000000004328E-2</v>
      </c>
      <c r="N34" s="102">
        <v>115760.755857</v>
      </c>
      <c r="O34" s="78">
        <v>119.82</v>
      </c>
      <c r="P34" s="102">
        <v>138.70454726200001</v>
      </c>
      <c r="Q34" s="103">
        <f t="shared" si="0"/>
        <v>6.1976152909275131E-4</v>
      </c>
      <c r="R34" s="103">
        <f>P34/'סכום נכסי הקרן'!$C$42</f>
        <v>3.242977180505497E-5</v>
      </c>
    </row>
    <row r="35" spans="2:18">
      <c r="B35" s="99" t="s">
        <v>3358</v>
      </c>
      <c r="C35" s="79" t="s">
        <v>2970</v>
      </c>
      <c r="D35" s="98" t="s">
        <v>2972</v>
      </c>
      <c r="E35" s="98"/>
      <c r="F35" s="98" t="s">
        <v>354</v>
      </c>
      <c r="G35" s="86">
        <v>42388</v>
      </c>
      <c r="H35" s="98" t="s">
        <v>313</v>
      </c>
      <c r="I35" s="102">
        <v>7.439999999990123</v>
      </c>
      <c r="J35" s="79" t="s">
        <v>129</v>
      </c>
      <c r="K35" s="79" t="s">
        <v>133</v>
      </c>
      <c r="L35" s="80">
        <v>3.1899999999999998E-2</v>
      </c>
      <c r="M35" s="80">
        <v>1.8799999999956792E-2</v>
      </c>
      <c r="N35" s="102">
        <v>162065.059419</v>
      </c>
      <c r="O35" s="78">
        <v>119.96</v>
      </c>
      <c r="P35" s="102">
        <v>194.413250468</v>
      </c>
      <c r="Q35" s="103">
        <f t="shared" si="0"/>
        <v>8.6867990822496683E-4</v>
      </c>
      <c r="R35" s="103">
        <f>P35/'סכום נכסי הקרן'!$C$42</f>
        <v>4.5454727137727487E-5</v>
      </c>
    </row>
    <row r="36" spans="2:18">
      <c r="B36" s="99" t="s">
        <v>3358</v>
      </c>
      <c r="C36" s="79" t="s">
        <v>2970</v>
      </c>
      <c r="D36" s="98" t="s">
        <v>2973</v>
      </c>
      <c r="E36" s="98"/>
      <c r="F36" s="98" t="s">
        <v>354</v>
      </c>
      <c r="G36" s="86">
        <v>42509</v>
      </c>
      <c r="H36" s="98" t="s">
        <v>313</v>
      </c>
      <c r="I36" s="102">
        <v>7.5000000000187166</v>
      </c>
      <c r="J36" s="79" t="s">
        <v>129</v>
      </c>
      <c r="K36" s="79" t="s">
        <v>133</v>
      </c>
      <c r="L36" s="80">
        <v>2.7400000000000001E-2</v>
      </c>
      <c r="M36" s="80">
        <v>2.0600000000075933E-2</v>
      </c>
      <c r="N36" s="102">
        <v>162065.059419</v>
      </c>
      <c r="O36" s="78">
        <v>115.39</v>
      </c>
      <c r="P36" s="102">
        <v>187.00686294299999</v>
      </c>
      <c r="Q36" s="103">
        <f t="shared" si="0"/>
        <v>8.3558658757934274E-4</v>
      </c>
      <c r="R36" s="103">
        <f>P36/'סכום נכסי הקרן'!$C$42</f>
        <v>4.3723079098230523E-5</v>
      </c>
    </row>
    <row r="37" spans="2:18">
      <c r="B37" s="99" t="s">
        <v>3358</v>
      </c>
      <c r="C37" s="79" t="s">
        <v>2970</v>
      </c>
      <c r="D37" s="98" t="s">
        <v>2974</v>
      </c>
      <c r="E37" s="98"/>
      <c r="F37" s="98" t="s">
        <v>354</v>
      </c>
      <c r="G37" s="86">
        <v>42723</v>
      </c>
      <c r="H37" s="98" t="s">
        <v>313</v>
      </c>
      <c r="I37" s="102">
        <v>7.3900000001205566</v>
      </c>
      <c r="J37" s="79" t="s">
        <v>129</v>
      </c>
      <c r="K37" s="79" t="s">
        <v>133</v>
      </c>
      <c r="L37" s="80">
        <v>3.15E-2</v>
      </c>
      <c r="M37" s="80">
        <v>2.280000000037094E-2</v>
      </c>
      <c r="N37" s="102">
        <v>23152.150846</v>
      </c>
      <c r="O37" s="78">
        <v>116.44</v>
      </c>
      <c r="P37" s="102">
        <v>26.958364525</v>
      </c>
      <c r="Q37" s="103">
        <f t="shared" si="0"/>
        <v>1.2045572801801791E-4</v>
      </c>
      <c r="R37" s="103">
        <f>P37/'סכום נכסי הקרן'!$C$42</f>
        <v>6.3029916973944288E-6</v>
      </c>
    </row>
    <row r="38" spans="2:18">
      <c r="B38" s="99" t="s">
        <v>3358</v>
      </c>
      <c r="C38" s="79" t="s">
        <v>2970</v>
      </c>
      <c r="D38" s="98" t="s">
        <v>2975</v>
      </c>
      <c r="E38" s="98"/>
      <c r="F38" s="98" t="s">
        <v>354</v>
      </c>
      <c r="G38" s="86">
        <v>42918</v>
      </c>
      <c r="H38" s="98" t="s">
        <v>313</v>
      </c>
      <c r="I38" s="102">
        <v>7.3499999999901302</v>
      </c>
      <c r="J38" s="79" t="s">
        <v>129</v>
      </c>
      <c r="K38" s="79" t="s">
        <v>133</v>
      </c>
      <c r="L38" s="80">
        <v>3.1899999999999998E-2</v>
      </c>
      <c r="M38" s="80">
        <v>2.539999999996052E-2</v>
      </c>
      <c r="N38" s="102">
        <v>115760.755857</v>
      </c>
      <c r="O38" s="78">
        <v>113.78</v>
      </c>
      <c r="P38" s="102">
        <v>131.71258023799999</v>
      </c>
      <c r="Q38" s="103">
        <f t="shared" si="0"/>
        <v>5.8851992771990634E-4</v>
      </c>
      <c r="R38" s="103">
        <f>P38/'סכום נכסי הקרן'!$C$42</f>
        <v>3.0795017216739393E-5</v>
      </c>
    </row>
    <row r="39" spans="2:18">
      <c r="B39" s="99" t="s">
        <v>3358</v>
      </c>
      <c r="C39" s="79" t="s">
        <v>2970</v>
      </c>
      <c r="D39" s="98" t="s">
        <v>2976</v>
      </c>
      <c r="E39" s="98"/>
      <c r="F39" s="98" t="s">
        <v>354</v>
      </c>
      <c r="G39" s="86">
        <v>43915</v>
      </c>
      <c r="H39" s="98" t="s">
        <v>313</v>
      </c>
      <c r="I39" s="102">
        <v>7.3699999999928494</v>
      </c>
      <c r="J39" s="79" t="s">
        <v>129</v>
      </c>
      <c r="K39" s="79" t="s">
        <v>133</v>
      </c>
      <c r="L39" s="80">
        <v>2.6600000000000002E-2</v>
      </c>
      <c r="M39" s="80">
        <v>3.199999999997629E-2</v>
      </c>
      <c r="N39" s="102">
        <v>243706.85563800001</v>
      </c>
      <c r="O39" s="78">
        <v>103.84</v>
      </c>
      <c r="P39" s="102">
        <v>253.06520421299999</v>
      </c>
      <c r="Q39" s="103">
        <f t="shared" si="0"/>
        <v>1.1307493591177073E-3</v>
      </c>
      <c r="R39" s="103">
        <f>P39/'סכום נכסי הקרן'!$C$42</f>
        <v>5.9167828210601159E-5</v>
      </c>
    </row>
    <row r="40" spans="2:18">
      <c r="B40" s="99" t="s">
        <v>3358</v>
      </c>
      <c r="C40" s="79" t="s">
        <v>2970</v>
      </c>
      <c r="D40" s="98" t="s">
        <v>2977</v>
      </c>
      <c r="E40" s="98"/>
      <c r="F40" s="98" t="s">
        <v>354</v>
      </c>
      <c r="G40" s="86">
        <v>44168</v>
      </c>
      <c r="H40" s="98" t="s">
        <v>313</v>
      </c>
      <c r="I40" s="102">
        <v>7.5000000000148193</v>
      </c>
      <c r="J40" s="79" t="s">
        <v>129</v>
      </c>
      <c r="K40" s="79" t="s">
        <v>133</v>
      </c>
      <c r="L40" s="80">
        <v>1.89E-2</v>
      </c>
      <c r="M40" s="80">
        <v>3.4900000000063096E-2</v>
      </c>
      <c r="N40" s="102">
        <v>246824.64021899999</v>
      </c>
      <c r="O40" s="78">
        <v>95.68</v>
      </c>
      <c r="P40" s="102">
        <v>236.161812099</v>
      </c>
      <c r="Q40" s="103">
        <f t="shared" si="0"/>
        <v>1.0552213944602931E-3</v>
      </c>
      <c r="R40" s="103">
        <f>P40/'סכום נכסי הקרן'!$C$42</f>
        <v>5.5215736085222335E-5</v>
      </c>
    </row>
    <row r="41" spans="2:18">
      <c r="B41" s="99" t="s">
        <v>3358</v>
      </c>
      <c r="C41" s="79" t="s">
        <v>2970</v>
      </c>
      <c r="D41" s="98" t="s">
        <v>2978</v>
      </c>
      <c r="E41" s="98"/>
      <c r="F41" s="98" t="s">
        <v>354</v>
      </c>
      <c r="G41" s="86">
        <v>44277</v>
      </c>
      <c r="H41" s="98" t="s">
        <v>313</v>
      </c>
      <c r="I41" s="102">
        <v>7.420000000004018</v>
      </c>
      <c r="J41" s="79" t="s">
        <v>129</v>
      </c>
      <c r="K41" s="79" t="s">
        <v>133</v>
      </c>
      <c r="L41" s="80">
        <v>1.9E-2</v>
      </c>
      <c r="M41" s="80">
        <v>4.1300000000016601E-2</v>
      </c>
      <c r="N41" s="102">
        <v>375338.84857999993</v>
      </c>
      <c r="O41" s="78">
        <v>91.53</v>
      </c>
      <c r="P41" s="102">
        <v>343.54762681099993</v>
      </c>
      <c r="Q41" s="103">
        <f t="shared" si="0"/>
        <v>1.5350441403077409E-3</v>
      </c>
      <c r="R41" s="103">
        <f>P41/'סכום נכסי הקרן'!$C$42</f>
        <v>8.0323041757270408E-5</v>
      </c>
    </row>
    <row r="42" spans="2:18">
      <c r="B42" s="99" t="s">
        <v>3359</v>
      </c>
      <c r="C42" s="79" t="s">
        <v>2970</v>
      </c>
      <c r="D42" s="98" t="s">
        <v>2979</v>
      </c>
      <c r="E42" s="98"/>
      <c r="F42" s="98" t="s">
        <v>363</v>
      </c>
      <c r="G42" s="86">
        <v>42122</v>
      </c>
      <c r="H42" s="98" t="s">
        <v>131</v>
      </c>
      <c r="I42" s="102">
        <v>4.5200000000004659</v>
      </c>
      <c r="J42" s="79" t="s">
        <v>344</v>
      </c>
      <c r="K42" s="79" t="s">
        <v>133</v>
      </c>
      <c r="L42" s="80">
        <v>2.98E-2</v>
      </c>
      <c r="M42" s="80">
        <v>2.150000000000309E-2</v>
      </c>
      <c r="N42" s="102">
        <v>2423564.8358459999</v>
      </c>
      <c r="O42" s="78">
        <v>113.47</v>
      </c>
      <c r="P42" s="102">
        <v>2750.0189396609999</v>
      </c>
      <c r="Q42" s="103">
        <f t="shared" si="0"/>
        <v>1.2287671721814266E-2</v>
      </c>
      <c r="R42" s="103">
        <f>P42/'סכום נכסי הקרן'!$C$42</f>
        <v>6.4296728862340777E-4</v>
      </c>
    </row>
    <row r="43" spans="2:18">
      <c r="B43" s="99" t="s">
        <v>3360</v>
      </c>
      <c r="C43" s="79" t="s">
        <v>2970</v>
      </c>
      <c r="D43" s="98" t="s">
        <v>2980</v>
      </c>
      <c r="E43" s="98"/>
      <c r="F43" s="98" t="s">
        <v>2981</v>
      </c>
      <c r="G43" s="86">
        <v>40742</v>
      </c>
      <c r="H43" s="98" t="s">
        <v>2968</v>
      </c>
      <c r="I43" s="102">
        <v>3.4299999999996982</v>
      </c>
      <c r="J43" s="79" t="s">
        <v>333</v>
      </c>
      <c r="K43" s="79" t="s">
        <v>133</v>
      </c>
      <c r="L43" s="80">
        <v>4.4999999999999998E-2</v>
      </c>
      <c r="M43" s="80">
        <v>1.3100000000001952E-2</v>
      </c>
      <c r="N43" s="102">
        <v>902023.105094</v>
      </c>
      <c r="O43" s="78">
        <v>124.97</v>
      </c>
      <c r="P43" s="102">
        <v>1127.2582499380001</v>
      </c>
      <c r="Q43" s="103">
        <f t="shared" si="0"/>
        <v>5.0368305182118085E-3</v>
      </c>
      <c r="R43" s="103">
        <f>P43/'סכום נכסי הקרן'!$C$42</f>
        <v>2.6355825048621299E-4</v>
      </c>
    </row>
    <row r="44" spans="2:18">
      <c r="B44" s="99" t="s">
        <v>3361</v>
      </c>
      <c r="C44" s="79" t="s">
        <v>2970</v>
      </c>
      <c r="D44" s="98" t="s">
        <v>2982</v>
      </c>
      <c r="E44" s="98"/>
      <c r="F44" s="98" t="s">
        <v>427</v>
      </c>
      <c r="G44" s="86">
        <v>43431</v>
      </c>
      <c r="H44" s="98" t="s">
        <v>313</v>
      </c>
      <c r="I44" s="102">
        <v>8.2400000000298537</v>
      </c>
      <c r="J44" s="79" t="s">
        <v>344</v>
      </c>
      <c r="K44" s="79" t="s">
        <v>133</v>
      </c>
      <c r="L44" s="80">
        <v>3.6600000000000001E-2</v>
      </c>
      <c r="M44" s="80">
        <v>2.9700000000130913E-2</v>
      </c>
      <c r="N44" s="102">
        <v>71914.614275</v>
      </c>
      <c r="O44" s="78">
        <v>113.65</v>
      </c>
      <c r="P44" s="102">
        <v>81.730959568999992</v>
      </c>
      <c r="Q44" s="103">
        <f t="shared" si="0"/>
        <v>3.6519137603341242E-4</v>
      </c>
      <c r="R44" s="103">
        <f>P44/'סכום נכסי הקרן'!$C$42</f>
        <v>1.9109080564058686E-5</v>
      </c>
    </row>
    <row r="45" spans="2:18">
      <c r="B45" s="99" t="s">
        <v>3361</v>
      </c>
      <c r="C45" s="79" t="s">
        <v>2970</v>
      </c>
      <c r="D45" s="98" t="s">
        <v>2983</v>
      </c>
      <c r="E45" s="98"/>
      <c r="F45" s="98" t="s">
        <v>427</v>
      </c>
      <c r="G45" s="86">
        <v>43276</v>
      </c>
      <c r="H45" s="98" t="s">
        <v>313</v>
      </c>
      <c r="I45" s="102">
        <v>8.3099999999521881</v>
      </c>
      <c r="J45" s="79" t="s">
        <v>344</v>
      </c>
      <c r="K45" s="79" t="s">
        <v>133</v>
      </c>
      <c r="L45" s="80">
        <v>3.2599999999999997E-2</v>
      </c>
      <c r="M45" s="80">
        <v>3.0399999999786941E-2</v>
      </c>
      <c r="N45" s="102">
        <v>71650.615667999999</v>
      </c>
      <c r="O45" s="78">
        <v>110.05</v>
      </c>
      <c r="P45" s="102">
        <v>78.851507967000003</v>
      </c>
      <c r="Q45" s="103">
        <f t="shared" si="0"/>
        <v>3.5232537154378897E-4</v>
      </c>
      <c r="R45" s="103">
        <f>P45/'סכום נכסי הקרן'!$C$42</f>
        <v>1.8435851313685421E-5</v>
      </c>
    </row>
    <row r="46" spans="2:18">
      <c r="B46" s="99" t="s">
        <v>3361</v>
      </c>
      <c r="C46" s="79" t="s">
        <v>2970</v>
      </c>
      <c r="D46" s="98" t="s">
        <v>2984</v>
      </c>
      <c r="E46" s="98"/>
      <c r="F46" s="98" t="s">
        <v>427</v>
      </c>
      <c r="G46" s="86">
        <v>43222</v>
      </c>
      <c r="H46" s="98" t="s">
        <v>313</v>
      </c>
      <c r="I46" s="102">
        <v>8.3300000000013732</v>
      </c>
      <c r="J46" s="79" t="s">
        <v>344</v>
      </c>
      <c r="K46" s="79" t="s">
        <v>133</v>
      </c>
      <c r="L46" s="80">
        <v>3.2199999999999999E-2</v>
      </c>
      <c r="M46" s="80">
        <v>3.050000000000528E-2</v>
      </c>
      <c r="N46" s="102">
        <v>342394.55574899999</v>
      </c>
      <c r="O46" s="78">
        <v>110.63</v>
      </c>
      <c r="P46" s="102">
        <v>378.79109115599999</v>
      </c>
      <c r="Q46" s="103">
        <f t="shared" si="0"/>
        <v>1.692519463101049E-3</v>
      </c>
      <c r="R46" s="103">
        <f>P46/'סכום נכסי הקרן'!$C$42</f>
        <v>8.8563128538052298E-5</v>
      </c>
    </row>
    <row r="47" spans="2:18">
      <c r="B47" s="99" t="s">
        <v>3361</v>
      </c>
      <c r="C47" s="79" t="s">
        <v>2970</v>
      </c>
      <c r="D47" s="98" t="s">
        <v>2985</v>
      </c>
      <c r="E47" s="98"/>
      <c r="F47" s="98" t="s">
        <v>427</v>
      </c>
      <c r="G47" s="86">
        <v>43922</v>
      </c>
      <c r="H47" s="98" t="s">
        <v>313</v>
      </c>
      <c r="I47" s="102">
        <v>8.4900000000318681</v>
      </c>
      <c r="J47" s="79" t="s">
        <v>344</v>
      </c>
      <c r="K47" s="79" t="s">
        <v>133</v>
      </c>
      <c r="L47" s="80">
        <v>2.7699999999999999E-2</v>
      </c>
      <c r="M47" s="80">
        <v>2.7500000000112212E-2</v>
      </c>
      <c r="N47" s="102">
        <v>82380.026431999999</v>
      </c>
      <c r="O47" s="78">
        <v>108.17</v>
      </c>
      <c r="P47" s="102">
        <v>89.110474984000021</v>
      </c>
      <c r="Q47" s="103">
        <f t="shared" si="0"/>
        <v>3.9816462635465071E-4</v>
      </c>
      <c r="R47" s="103">
        <f>P47/'סכום נכסי הקרן'!$C$42</f>
        <v>2.0834445778569576E-5</v>
      </c>
    </row>
    <row r="48" spans="2:18">
      <c r="B48" s="99" t="s">
        <v>3361</v>
      </c>
      <c r="C48" s="79" t="s">
        <v>2970</v>
      </c>
      <c r="D48" s="98" t="s">
        <v>2986</v>
      </c>
      <c r="E48" s="98"/>
      <c r="F48" s="98" t="s">
        <v>427</v>
      </c>
      <c r="G48" s="86">
        <v>43978</v>
      </c>
      <c r="H48" s="98" t="s">
        <v>313</v>
      </c>
      <c r="I48" s="102">
        <v>8.5000000000144755</v>
      </c>
      <c r="J48" s="79" t="s">
        <v>344</v>
      </c>
      <c r="K48" s="79" t="s">
        <v>133</v>
      </c>
      <c r="L48" s="80">
        <v>2.3E-2</v>
      </c>
      <c r="M48" s="80">
        <v>3.2000000000115804E-2</v>
      </c>
      <c r="N48" s="102">
        <v>34557.957117999998</v>
      </c>
      <c r="O48" s="78">
        <v>99.95</v>
      </c>
      <c r="P48" s="102">
        <v>34.540677822999996</v>
      </c>
      <c r="Q48" s="103">
        <f t="shared" si="0"/>
        <v>1.5433512257566264E-4</v>
      </c>
      <c r="R48" s="103">
        <f>P48/'סכום נכסי הקרן'!$C$42</f>
        <v>8.0757720053399582E-6</v>
      </c>
    </row>
    <row r="49" spans="2:18">
      <c r="B49" s="99" t="s">
        <v>3361</v>
      </c>
      <c r="C49" s="79" t="s">
        <v>2970</v>
      </c>
      <c r="D49" s="98" t="s">
        <v>2987</v>
      </c>
      <c r="E49" s="98"/>
      <c r="F49" s="98" t="s">
        <v>427</v>
      </c>
      <c r="G49" s="86">
        <v>44010</v>
      </c>
      <c r="H49" s="98" t="s">
        <v>313</v>
      </c>
      <c r="I49" s="102">
        <v>8.5899999999992769</v>
      </c>
      <c r="J49" s="79" t="s">
        <v>344</v>
      </c>
      <c r="K49" s="79" t="s">
        <v>133</v>
      </c>
      <c r="L49" s="80">
        <v>2.2000000000000002E-2</v>
      </c>
      <c r="M49" s="80">
        <v>2.9100000000007259E-2</v>
      </c>
      <c r="N49" s="102">
        <v>54186.685818999998</v>
      </c>
      <c r="O49" s="78">
        <v>101.75</v>
      </c>
      <c r="P49" s="102">
        <v>55.134954755999992</v>
      </c>
      <c r="Q49" s="103">
        <f t="shared" si="0"/>
        <v>2.4635474856850417E-4</v>
      </c>
      <c r="R49" s="103">
        <f>P49/'סכום נכסי הקרן'!$C$42</f>
        <v>1.2890810261913893E-5</v>
      </c>
    </row>
    <row r="50" spans="2:18">
      <c r="B50" s="99" t="s">
        <v>3361</v>
      </c>
      <c r="C50" s="79" t="s">
        <v>2970</v>
      </c>
      <c r="D50" s="98" t="s">
        <v>2988</v>
      </c>
      <c r="E50" s="98"/>
      <c r="F50" s="98" t="s">
        <v>427</v>
      </c>
      <c r="G50" s="86">
        <v>44133</v>
      </c>
      <c r="H50" s="98" t="s">
        <v>313</v>
      </c>
      <c r="I50" s="102">
        <v>8.4800000000135061</v>
      </c>
      <c r="J50" s="79" t="s">
        <v>344</v>
      </c>
      <c r="K50" s="79" t="s">
        <v>133</v>
      </c>
      <c r="L50" s="80">
        <v>2.3799999999999998E-2</v>
      </c>
      <c r="M50" s="80">
        <v>3.2100000000129421E-2</v>
      </c>
      <c r="N50" s="102">
        <v>70463.642928000001</v>
      </c>
      <c r="O50" s="78">
        <v>100.88</v>
      </c>
      <c r="P50" s="102">
        <v>71.083723247999998</v>
      </c>
      <c r="Q50" s="103">
        <f t="shared" si="0"/>
        <v>3.1761725108096648E-4</v>
      </c>
      <c r="R50" s="103">
        <f>P50/'סכום נכסי הקרן'!$C$42</f>
        <v>1.6619706920148465E-5</v>
      </c>
    </row>
    <row r="51" spans="2:18">
      <c r="B51" s="99" t="s">
        <v>3361</v>
      </c>
      <c r="C51" s="79" t="s">
        <v>2970</v>
      </c>
      <c r="D51" s="98" t="s">
        <v>2989</v>
      </c>
      <c r="E51" s="98"/>
      <c r="F51" s="98" t="s">
        <v>427</v>
      </c>
      <c r="G51" s="86">
        <v>44251</v>
      </c>
      <c r="H51" s="98" t="s">
        <v>313</v>
      </c>
      <c r="I51" s="102">
        <v>8.3499999999830887</v>
      </c>
      <c r="J51" s="79" t="s">
        <v>344</v>
      </c>
      <c r="K51" s="79" t="s">
        <v>133</v>
      </c>
      <c r="L51" s="80">
        <v>2.3599999999999999E-2</v>
      </c>
      <c r="M51" s="80">
        <v>3.7999999999940318E-2</v>
      </c>
      <c r="N51" s="102">
        <v>209215.04210999998</v>
      </c>
      <c r="O51" s="78">
        <v>96.1</v>
      </c>
      <c r="P51" s="102">
        <v>201.05564196400002</v>
      </c>
      <c r="Q51" s="103">
        <f t="shared" si="0"/>
        <v>8.9835953150809974E-4</v>
      </c>
      <c r="R51" s="103">
        <f>P51/'סכום נכסי הקרן'!$C$42</f>
        <v>4.7007749332798182E-5</v>
      </c>
    </row>
    <row r="52" spans="2:18">
      <c r="B52" s="99" t="s">
        <v>3361</v>
      </c>
      <c r="C52" s="79" t="s">
        <v>2970</v>
      </c>
      <c r="D52" s="98" t="s">
        <v>2990</v>
      </c>
      <c r="E52" s="98"/>
      <c r="F52" s="98" t="s">
        <v>427</v>
      </c>
      <c r="G52" s="86">
        <v>44294</v>
      </c>
      <c r="H52" s="98" t="s">
        <v>313</v>
      </c>
      <c r="I52" s="102">
        <v>8.3199999999917935</v>
      </c>
      <c r="J52" s="79" t="s">
        <v>344</v>
      </c>
      <c r="K52" s="79" t="s">
        <v>133</v>
      </c>
      <c r="L52" s="80">
        <v>2.3199999999999998E-2</v>
      </c>
      <c r="M52" s="80">
        <v>3.9999999999929259E-2</v>
      </c>
      <c r="N52" s="102">
        <v>150527.68988799999</v>
      </c>
      <c r="O52" s="78">
        <v>93.9</v>
      </c>
      <c r="P52" s="102">
        <v>141.34549673799998</v>
      </c>
      <c r="Q52" s="103">
        <f t="shared" si="0"/>
        <v>6.3156185516577304E-4</v>
      </c>
      <c r="R52" s="103">
        <f>P52/'סכום נכסי הקרן'!$C$42</f>
        <v>3.3047238143008423E-5</v>
      </c>
    </row>
    <row r="53" spans="2:18">
      <c r="B53" s="99" t="s">
        <v>3361</v>
      </c>
      <c r="C53" s="79" t="s">
        <v>2970</v>
      </c>
      <c r="D53" s="98" t="s">
        <v>2991</v>
      </c>
      <c r="E53" s="98"/>
      <c r="F53" s="98" t="s">
        <v>427</v>
      </c>
      <c r="G53" s="86">
        <v>44602</v>
      </c>
      <c r="H53" s="98" t="s">
        <v>313</v>
      </c>
      <c r="I53" s="102">
        <v>8.260000000013962</v>
      </c>
      <c r="J53" s="79" t="s">
        <v>344</v>
      </c>
      <c r="K53" s="79" t="s">
        <v>133</v>
      </c>
      <c r="L53" s="80">
        <v>2.0899999999999998E-2</v>
      </c>
      <c r="M53" s="80">
        <v>4.560000000008009E-2</v>
      </c>
      <c r="N53" s="102">
        <v>215658.28598899997</v>
      </c>
      <c r="O53" s="78">
        <v>85.69</v>
      </c>
      <c r="P53" s="102">
        <v>184.79758951699998</v>
      </c>
      <c r="Q53" s="103">
        <f t="shared" si="0"/>
        <v>8.2571508225590573E-4</v>
      </c>
      <c r="R53" s="103">
        <f>P53/'סכום נכסי הקרן'!$C$42</f>
        <v>4.3206540639510644E-5</v>
      </c>
    </row>
    <row r="54" spans="2:18">
      <c r="B54" s="99" t="s">
        <v>3361</v>
      </c>
      <c r="C54" s="79" t="s">
        <v>2970</v>
      </c>
      <c r="D54" s="98" t="s">
        <v>2992</v>
      </c>
      <c r="E54" s="98"/>
      <c r="F54" s="98" t="s">
        <v>427</v>
      </c>
      <c r="G54" s="86">
        <v>43500</v>
      </c>
      <c r="H54" s="98" t="s">
        <v>313</v>
      </c>
      <c r="I54" s="102">
        <v>8.3299999999792185</v>
      </c>
      <c r="J54" s="79" t="s">
        <v>344</v>
      </c>
      <c r="K54" s="79" t="s">
        <v>133</v>
      </c>
      <c r="L54" s="80">
        <v>3.4500000000000003E-2</v>
      </c>
      <c r="M54" s="80">
        <v>2.7899999999961036E-2</v>
      </c>
      <c r="N54" s="102">
        <v>134984.12527399999</v>
      </c>
      <c r="O54" s="78">
        <v>114.07</v>
      </c>
      <c r="P54" s="102">
        <v>153.97639304</v>
      </c>
      <c r="Q54" s="103">
        <f t="shared" si="0"/>
        <v>6.8799939640335676E-4</v>
      </c>
      <c r="R54" s="103">
        <f>P54/'סכום נכסי הקרן'!$C$42</f>
        <v>3.6000400767110756E-5</v>
      </c>
    </row>
    <row r="55" spans="2:18">
      <c r="B55" s="99" t="s">
        <v>3361</v>
      </c>
      <c r="C55" s="79" t="s">
        <v>2970</v>
      </c>
      <c r="D55" s="98" t="s">
        <v>2993</v>
      </c>
      <c r="E55" s="98"/>
      <c r="F55" s="98" t="s">
        <v>427</v>
      </c>
      <c r="G55" s="86">
        <v>43556</v>
      </c>
      <c r="H55" s="98" t="s">
        <v>313</v>
      </c>
      <c r="I55" s="102">
        <v>8.4199999999902975</v>
      </c>
      <c r="J55" s="79" t="s">
        <v>344</v>
      </c>
      <c r="K55" s="79" t="s">
        <v>133</v>
      </c>
      <c r="L55" s="80">
        <v>3.0499999999999999E-2</v>
      </c>
      <c r="M55" s="80">
        <v>2.7799999999990693E-2</v>
      </c>
      <c r="N55" s="102">
        <v>136121.48182399999</v>
      </c>
      <c r="O55" s="78">
        <v>110.56</v>
      </c>
      <c r="P55" s="102">
        <v>150.49590386300002</v>
      </c>
      <c r="Q55" s="103">
        <f t="shared" si="0"/>
        <v>6.7244782771358794E-4</v>
      </c>
      <c r="R55" s="103">
        <f>P55/'סכום נכסי הקרן'!$C$42</f>
        <v>3.5186646120935609E-5</v>
      </c>
    </row>
    <row r="56" spans="2:18">
      <c r="B56" s="99" t="s">
        <v>3361</v>
      </c>
      <c r="C56" s="79" t="s">
        <v>2970</v>
      </c>
      <c r="D56" s="98" t="s">
        <v>2994</v>
      </c>
      <c r="E56" s="98"/>
      <c r="F56" s="98" t="s">
        <v>427</v>
      </c>
      <c r="G56" s="86">
        <v>43647</v>
      </c>
      <c r="H56" s="98" t="s">
        <v>313</v>
      </c>
      <c r="I56" s="102">
        <v>8.4000000000285322</v>
      </c>
      <c r="J56" s="79" t="s">
        <v>344</v>
      </c>
      <c r="K56" s="79" t="s">
        <v>133</v>
      </c>
      <c r="L56" s="80">
        <v>2.8999999999999998E-2</v>
      </c>
      <c r="M56" s="80">
        <v>3.0300000000120893E-2</v>
      </c>
      <c r="N56" s="102">
        <v>126362.045363</v>
      </c>
      <c r="O56" s="78">
        <v>105.4</v>
      </c>
      <c r="P56" s="102">
        <v>133.18559321299998</v>
      </c>
      <c r="Q56" s="103">
        <f t="shared" si="0"/>
        <v>5.9510166416460299E-4</v>
      </c>
      <c r="R56" s="103">
        <f>P56/'סכום נכסי הקרן'!$C$42</f>
        <v>3.1139414538875504E-5</v>
      </c>
    </row>
    <row r="57" spans="2:18">
      <c r="B57" s="99" t="s">
        <v>3361</v>
      </c>
      <c r="C57" s="79" t="s">
        <v>2970</v>
      </c>
      <c r="D57" s="98" t="s">
        <v>2995</v>
      </c>
      <c r="E57" s="98"/>
      <c r="F57" s="98" t="s">
        <v>427</v>
      </c>
      <c r="G57" s="86">
        <v>43703</v>
      </c>
      <c r="H57" s="98" t="s">
        <v>313</v>
      </c>
      <c r="I57" s="102">
        <v>8.5400000004246106</v>
      </c>
      <c r="J57" s="79" t="s">
        <v>344</v>
      </c>
      <c r="K57" s="79" t="s">
        <v>133</v>
      </c>
      <c r="L57" s="80">
        <v>2.3799999999999998E-2</v>
      </c>
      <c r="M57" s="80">
        <v>2.9500000001905304E-2</v>
      </c>
      <c r="N57" s="102">
        <v>8973.1136100000003</v>
      </c>
      <c r="O57" s="78">
        <v>102.36</v>
      </c>
      <c r="P57" s="102">
        <v>9.1848795150000004</v>
      </c>
      <c r="Q57" s="103">
        <f t="shared" si="0"/>
        <v>4.1040002545818543E-5</v>
      </c>
      <c r="R57" s="103">
        <f>P57/'סכום נכסי הקרן'!$C$42</f>
        <v>2.1474677839201436E-6</v>
      </c>
    </row>
    <row r="58" spans="2:18">
      <c r="B58" s="99" t="s">
        <v>3361</v>
      </c>
      <c r="C58" s="79" t="s">
        <v>2970</v>
      </c>
      <c r="D58" s="98" t="s">
        <v>2996</v>
      </c>
      <c r="E58" s="98"/>
      <c r="F58" s="98" t="s">
        <v>427</v>
      </c>
      <c r="G58" s="86">
        <v>43740</v>
      </c>
      <c r="H58" s="98" t="s">
        <v>313</v>
      </c>
      <c r="I58" s="102">
        <v>8.4399999999811861</v>
      </c>
      <c r="J58" s="79" t="s">
        <v>344</v>
      </c>
      <c r="K58" s="79" t="s">
        <v>133</v>
      </c>
      <c r="L58" s="80">
        <v>2.4300000000000002E-2</v>
      </c>
      <c r="M58" s="80">
        <v>3.3299999999972692E-2</v>
      </c>
      <c r="N58" s="102">
        <v>132605.13316100001</v>
      </c>
      <c r="O58" s="78">
        <v>99.41</v>
      </c>
      <c r="P58" s="102">
        <v>131.82276439200001</v>
      </c>
      <c r="Q58" s="103">
        <f t="shared" si="0"/>
        <v>5.8901225404310793E-4</v>
      </c>
      <c r="R58" s="103">
        <f>P58/'סכום נכסי הקרן'!$C$42</f>
        <v>3.0820778787223485E-5</v>
      </c>
    </row>
    <row r="59" spans="2:18">
      <c r="B59" s="99" t="s">
        <v>3361</v>
      </c>
      <c r="C59" s="79" t="s">
        <v>2970</v>
      </c>
      <c r="D59" s="98" t="s">
        <v>2997</v>
      </c>
      <c r="E59" s="98"/>
      <c r="F59" s="98" t="s">
        <v>427</v>
      </c>
      <c r="G59" s="86">
        <v>43831</v>
      </c>
      <c r="H59" s="98" t="s">
        <v>313</v>
      </c>
      <c r="I59" s="102">
        <v>8.4300000000223925</v>
      </c>
      <c r="J59" s="79" t="s">
        <v>344</v>
      </c>
      <c r="K59" s="79" t="s">
        <v>133</v>
      </c>
      <c r="L59" s="80">
        <v>2.3799999999999998E-2</v>
      </c>
      <c r="M59" s="80">
        <v>3.4800000000053385E-2</v>
      </c>
      <c r="N59" s="102">
        <v>137630.60247899999</v>
      </c>
      <c r="O59" s="78">
        <v>97.99</v>
      </c>
      <c r="P59" s="102">
        <v>134.86423258599999</v>
      </c>
      <c r="Q59" s="103">
        <f t="shared" si="0"/>
        <v>6.0260218325458386E-4</v>
      </c>
      <c r="R59" s="103">
        <f>P59/'סכום נכסי הקרן'!$C$42</f>
        <v>3.1531888274480887E-5</v>
      </c>
    </row>
    <row r="60" spans="2:18">
      <c r="B60" s="99" t="s">
        <v>3362</v>
      </c>
      <c r="C60" s="79" t="s">
        <v>2970</v>
      </c>
      <c r="D60" s="98">
        <v>7936</v>
      </c>
      <c r="E60" s="98"/>
      <c r="F60" s="98" t="s">
        <v>2998</v>
      </c>
      <c r="G60" s="86">
        <v>44087</v>
      </c>
      <c r="H60" s="98" t="s">
        <v>2968</v>
      </c>
      <c r="I60" s="102">
        <v>5.6400000000009181</v>
      </c>
      <c r="J60" s="79" t="s">
        <v>333</v>
      </c>
      <c r="K60" s="79" t="s">
        <v>133</v>
      </c>
      <c r="L60" s="80">
        <v>1.7947999999999999E-2</v>
      </c>
      <c r="M60" s="80">
        <v>2.490000000000344E-2</v>
      </c>
      <c r="N60" s="102">
        <v>670838.70984699996</v>
      </c>
      <c r="O60" s="78">
        <v>103.89</v>
      </c>
      <c r="P60" s="102">
        <v>696.93429412400008</v>
      </c>
      <c r="Q60" s="103">
        <f t="shared" si="0"/>
        <v>3.1140512141075386E-3</v>
      </c>
      <c r="R60" s="103">
        <f>P60/'סכום נכסי הקרן'!$C$42</f>
        <v>1.6294649719642143E-4</v>
      </c>
    </row>
    <row r="61" spans="2:18">
      <c r="B61" s="99" t="s">
        <v>3362</v>
      </c>
      <c r="C61" s="79" t="s">
        <v>2970</v>
      </c>
      <c r="D61" s="98">
        <v>7937</v>
      </c>
      <c r="E61" s="98"/>
      <c r="F61" s="98" t="s">
        <v>2998</v>
      </c>
      <c r="G61" s="86">
        <v>44087</v>
      </c>
      <c r="H61" s="98" t="s">
        <v>2968</v>
      </c>
      <c r="I61" s="102">
        <v>7.4700000000086026</v>
      </c>
      <c r="J61" s="79" t="s">
        <v>333</v>
      </c>
      <c r="K61" s="79" t="s">
        <v>133</v>
      </c>
      <c r="L61" s="80">
        <v>6.0499999999999998E-2</v>
      </c>
      <c r="M61" s="80">
        <v>6.2600000000068198E-2</v>
      </c>
      <c r="N61" s="102">
        <v>258033.25865599996</v>
      </c>
      <c r="O61" s="78">
        <v>100.01</v>
      </c>
      <c r="P61" s="102">
        <v>258.05881977400003</v>
      </c>
      <c r="Q61" s="103">
        <f t="shared" si="0"/>
        <v>1.1530618995273657E-3</v>
      </c>
      <c r="R61" s="103">
        <f>P61/'סכום נכסי הקרן'!$C$42</f>
        <v>6.0335358881527975E-5</v>
      </c>
    </row>
    <row r="62" spans="2:18">
      <c r="B62" s="99" t="s">
        <v>3363</v>
      </c>
      <c r="C62" s="79" t="s">
        <v>2969</v>
      </c>
      <c r="D62" s="98">
        <v>8063</v>
      </c>
      <c r="E62" s="98"/>
      <c r="F62" s="98" t="s">
        <v>430</v>
      </c>
      <c r="G62" s="86">
        <v>44147</v>
      </c>
      <c r="H62" s="98" t="s">
        <v>131</v>
      </c>
      <c r="I62" s="102">
        <v>7.9600000000053459</v>
      </c>
      <c r="J62" s="79" t="s">
        <v>510</v>
      </c>
      <c r="K62" s="79" t="s">
        <v>133</v>
      </c>
      <c r="L62" s="80">
        <v>1.6250000000000001E-2</v>
      </c>
      <c r="M62" s="80">
        <v>2.6400000000029379E-2</v>
      </c>
      <c r="N62" s="102">
        <v>530720.38203500002</v>
      </c>
      <c r="O62" s="78">
        <v>100.07</v>
      </c>
      <c r="P62" s="102">
        <v>531.09190469600003</v>
      </c>
      <c r="Q62" s="103">
        <f t="shared" si="0"/>
        <v>2.3730320125802391E-3</v>
      </c>
      <c r="R62" s="103">
        <f>P62/'סכום נכסי הקרן'!$C$42</f>
        <v>1.2417177098217466E-4</v>
      </c>
    </row>
    <row r="63" spans="2:18">
      <c r="B63" s="99" t="s">
        <v>3363</v>
      </c>
      <c r="C63" s="79" t="s">
        <v>2969</v>
      </c>
      <c r="D63" s="98">
        <v>8145</v>
      </c>
      <c r="E63" s="98"/>
      <c r="F63" s="98" t="s">
        <v>430</v>
      </c>
      <c r="G63" s="86">
        <v>44185</v>
      </c>
      <c r="H63" s="98" t="s">
        <v>131</v>
      </c>
      <c r="I63" s="102">
        <v>7.9500000000085898</v>
      </c>
      <c r="J63" s="79" t="s">
        <v>510</v>
      </c>
      <c r="K63" s="79" t="s">
        <v>133</v>
      </c>
      <c r="L63" s="80">
        <v>1.4990000000000002E-2</v>
      </c>
      <c r="M63" s="80">
        <v>2.7600000000035995E-2</v>
      </c>
      <c r="N63" s="102">
        <v>249481.108224</v>
      </c>
      <c r="O63" s="78">
        <v>97.99</v>
      </c>
      <c r="P63" s="102">
        <v>244.46652936199999</v>
      </c>
      <c r="Q63" s="103">
        <f t="shared" si="0"/>
        <v>1.0923286441590196E-3</v>
      </c>
      <c r="R63" s="103">
        <f>P63/'סכום נכסי הקרן'!$C$42</f>
        <v>5.7157417818524633E-5</v>
      </c>
    </row>
    <row r="64" spans="2:18">
      <c r="B64" s="99" t="s">
        <v>3364</v>
      </c>
      <c r="C64" s="79" t="s">
        <v>2969</v>
      </c>
      <c r="D64" s="98" t="s">
        <v>2999</v>
      </c>
      <c r="E64" s="98"/>
      <c r="F64" s="98" t="s">
        <v>427</v>
      </c>
      <c r="G64" s="86">
        <v>42901</v>
      </c>
      <c r="H64" s="98" t="s">
        <v>313</v>
      </c>
      <c r="I64" s="102">
        <v>0.90999999999993741</v>
      </c>
      <c r="J64" s="79" t="s">
        <v>157</v>
      </c>
      <c r="K64" s="79" t="s">
        <v>133</v>
      </c>
      <c r="L64" s="80">
        <v>0.04</v>
      </c>
      <c r="M64" s="80">
        <v>4.8700000000008126E-2</v>
      </c>
      <c r="N64" s="102">
        <v>1607617.8886210001</v>
      </c>
      <c r="O64" s="78">
        <v>99.45</v>
      </c>
      <c r="P64" s="102">
        <v>1598.77595451</v>
      </c>
      <c r="Q64" s="103">
        <f t="shared" si="0"/>
        <v>7.1436722861882712E-3</v>
      </c>
      <c r="R64" s="103">
        <f>P64/'סכום נכסי הקרן'!$C$42</f>
        <v>3.7380129487919603E-4</v>
      </c>
    </row>
    <row r="65" spans="2:18">
      <c r="B65" s="99" t="s">
        <v>3365</v>
      </c>
      <c r="C65" s="79" t="s">
        <v>2969</v>
      </c>
      <c r="D65" s="98">
        <v>4069</v>
      </c>
      <c r="E65" s="98"/>
      <c r="F65" s="98" t="s">
        <v>430</v>
      </c>
      <c r="G65" s="86">
        <v>42052</v>
      </c>
      <c r="H65" s="98" t="s">
        <v>131</v>
      </c>
      <c r="I65" s="102">
        <v>4.3600000000031756</v>
      </c>
      <c r="J65" s="79" t="s">
        <v>546</v>
      </c>
      <c r="K65" s="79" t="s">
        <v>133</v>
      </c>
      <c r="L65" s="80">
        <v>2.9779E-2</v>
      </c>
      <c r="M65" s="80">
        <v>1.6300000000021554E-2</v>
      </c>
      <c r="N65" s="102">
        <v>379696.950182</v>
      </c>
      <c r="O65" s="78">
        <v>116.08</v>
      </c>
      <c r="P65" s="102">
        <v>440.75221783500001</v>
      </c>
      <c r="Q65" s="103">
        <f t="shared" si="0"/>
        <v>1.9693750051356629E-3</v>
      </c>
      <c r="R65" s="103">
        <f>P65/'סכום נכסי הקרן'!$C$42</f>
        <v>1.0304992971832314E-4</v>
      </c>
    </row>
    <row r="66" spans="2:18">
      <c r="B66" s="99" t="s">
        <v>3366</v>
      </c>
      <c r="C66" s="79" t="s">
        <v>2969</v>
      </c>
      <c r="D66" s="98">
        <v>8224</v>
      </c>
      <c r="E66" s="98"/>
      <c r="F66" s="98" t="s">
        <v>430</v>
      </c>
      <c r="G66" s="86">
        <v>44223</v>
      </c>
      <c r="H66" s="98" t="s">
        <v>131</v>
      </c>
      <c r="I66" s="102">
        <v>13.060000000003686</v>
      </c>
      <c r="J66" s="79" t="s">
        <v>333</v>
      </c>
      <c r="K66" s="79" t="s">
        <v>133</v>
      </c>
      <c r="L66" s="80">
        <v>2.1537000000000001E-2</v>
      </c>
      <c r="M66" s="80">
        <v>3.5400000000007703E-2</v>
      </c>
      <c r="N66" s="102">
        <v>1091846.0826079999</v>
      </c>
      <c r="O66" s="78">
        <v>90.44</v>
      </c>
      <c r="P66" s="102">
        <v>987.46557205599993</v>
      </c>
      <c r="Q66" s="103">
        <f t="shared" si="0"/>
        <v>4.4122069892047356E-3</v>
      </c>
      <c r="R66" s="103">
        <f>P66/'סכום נכסי הקרן'!$C$42</f>
        <v>2.3087406865353259E-4</v>
      </c>
    </row>
    <row r="67" spans="2:18">
      <c r="B67" s="99" t="s">
        <v>3366</v>
      </c>
      <c r="C67" s="79" t="s">
        <v>2969</v>
      </c>
      <c r="D67" s="98">
        <v>2963</v>
      </c>
      <c r="E67" s="98"/>
      <c r="F67" s="98" t="s">
        <v>430</v>
      </c>
      <c r="G67" s="86">
        <v>41423</v>
      </c>
      <c r="H67" s="98" t="s">
        <v>131</v>
      </c>
      <c r="I67" s="102">
        <v>3.2899999999975207</v>
      </c>
      <c r="J67" s="79" t="s">
        <v>333</v>
      </c>
      <c r="K67" s="79" t="s">
        <v>133</v>
      </c>
      <c r="L67" s="80">
        <v>0.05</v>
      </c>
      <c r="M67" s="80">
        <v>1.719999999999125E-2</v>
      </c>
      <c r="N67" s="102">
        <v>226433.71862599999</v>
      </c>
      <c r="O67" s="78">
        <v>121.11</v>
      </c>
      <c r="P67" s="102">
        <v>274.23388179199998</v>
      </c>
      <c r="Q67" s="103">
        <f t="shared" si="0"/>
        <v>1.2253355298252248E-3</v>
      </c>
      <c r="R67" s="103">
        <f>P67/'סכום נכסי הקרן'!$C$42</f>
        <v>6.4117164024408526E-5</v>
      </c>
    </row>
    <row r="68" spans="2:18">
      <c r="B68" s="99" t="s">
        <v>3366</v>
      </c>
      <c r="C68" s="79" t="s">
        <v>2969</v>
      </c>
      <c r="D68" s="98">
        <v>2968</v>
      </c>
      <c r="E68" s="98"/>
      <c r="F68" s="98" t="s">
        <v>430</v>
      </c>
      <c r="G68" s="86">
        <v>41423</v>
      </c>
      <c r="H68" s="98" t="s">
        <v>131</v>
      </c>
      <c r="I68" s="102">
        <v>3.2899999999862812</v>
      </c>
      <c r="J68" s="79" t="s">
        <v>333</v>
      </c>
      <c r="K68" s="79" t="s">
        <v>133</v>
      </c>
      <c r="L68" s="80">
        <v>0.05</v>
      </c>
      <c r="M68" s="80">
        <v>1.7199999999854873E-2</v>
      </c>
      <c r="N68" s="102">
        <v>72825.584665000002</v>
      </c>
      <c r="O68" s="78">
        <v>121.11</v>
      </c>
      <c r="P68" s="102">
        <v>88.199067248999995</v>
      </c>
      <c r="Q68" s="103">
        <f t="shared" si="0"/>
        <v>3.9409226201894064E-4</v>
      </c>
      <c r="R68" s="103">
        <f>P68/'סכום נכסי הקרן'!$C$42</f>
        <v>2.0621354387906063E-5</v>
      </c>
    </row>
    <row r="69" spans="2:18">
      <c r="B69" s="99" t="s">
        <v>3366</v>
      </c>
      <c r="C69" s="79" t="s">
        <v>2969</v>
      </c>
      <c r="D69" s="98">
        <v>4605</v>
      </c>
      <c r="E69" s="98"/>
      <c r="F69" s="98" t="s">
        <v>430</v>
      </c>
      <c r="G69" s="86">
        <v>42352</v>
      </c>
      <c r="H69" s="98" t="s">
        <v>131</v>
      </c>
      <c r="I69" s="102">
        <v>5.5499999999911296</v>
      </c>
      <c r="J69" s="79" t="s">
        <v>333</v>
      </c>
      <c r="K69" s="79" t="s">
        <v>133</v>
      </c>
      <c r="L69" s="80">
        <v>0.05</v>
      </c>
      <c r="M69" s="80">
        <v>2.1299999999964521E-2</v>
      </c>
      <c r="N69" s="102">
        <v>268072.67755000002</v>
      </c>
      <c r="O69" s="78">
        <v>126.16</v>
      </c>
      <c r="P69" s="102">
        <v>338.20049213999999</v>
      </c>
      <c r="Q69" s="103">
        <f t="shared" si="0"/>
        <v>1.5111520010420826E-3</v>
      </c>
      <c r="R69" s="103">
        <f>P69/'סכום נכסי הקרן'!$C$42</f>
        <v>7.907285666518488E-5</v>
      </c>
    </row>
    <row r="70" spans="2:18">
      <c r="B70" s="99" t="s">
        <v>3366</v>
      </c>
      <c r="C70" s="79" t="s">
        <v>2969</v>
      </c>
      <c r="D70" s="98">
        <v>4606</v>
      </c>
      <c r="E70" s="98"/>
      <c r="F70" s="98" t="s">
        <v>430</v>
      </c>
      <c r="G70" s="86">
        <v>42352</v>
      </c>
      <c r="H70" s="98" t="s">
        <v>131</v>
      </c>
      <c r="I70" s="102">
        <v>7.3500000000021517</v>
      </c>
      <c r="J70" s="79" t="s">
        <v>333</v>
      </c>
      <c r="K70" s="79" t="s">
        <v>133</v>
      </c>
      <c r="L70" s="80">
        <v>4.0999999999999995E-2</v>
      </c>
      <c r="M70" s="80">
        <v>2.1900000000009107E-2</v>
      </c>
      <c r="N70" s="102">
        <v>805251.22476899996</v>
      </c>
      <c r="O70" s="78">
        <v>124.11</v>
      </c>
      <c r="P70" s="102">
        <v>999.39728591099981</v>
      </c>
      <c r="Q70" s="103">
        <f t="shared" si="0"/>
        <v>4.4655204340012045E-3</v>
      </c>
      <c r="R70" s="103">
        <f>P70/'סכום נכסי הקרן'!$C$42</f>
        <v>2.3366375915178251E-4</v>
      </c>
    </row>
    <row r="71" spans="2:18">
      <c r="B71" s="99" t="s">
        <v>3366</v>
      </c>
      <c r="C71" s="79" t="s">
        <v>2969</v>
      </c>
      <c r="D71" s="98">
        <v>5150</v>
      </c>
      <c r="E71" s="98"/>
      <c r="F71" s="98" t="s">
        <v>430</v>
      </c>
      <c r="G71" s="86">
        <v>42631</v>
      </c>
      <c r="H71" s="98" t="s">
        <v>131</v>
      </c>
      <c r="I71" s="102">
        <v>7.2900000000037748</v>
      </c>
      <c r="J71" s="79" t="s">
        <v>333</v>
      </c>
      <c r="K71" s="79" t="s">
        <v>133</v>
      </c>
      <c r="L71" s="80">
        <v>4.0999999999999995E-2</v>
      </c>
      <c r="M71" s="80">
        <v>2.4900000000003433E-2</v>
      </c>
      <c r="N71" s="102">
        <v>238958.90238399999</v>
      </c>
      <c r="O71" s="78">
        <v>121.94</v>
      </c>
      <c r="P71" s="102">
        <v>291.38648440999998</v>
      </c>
      <c r="Q71" s="103">
        <f t="shared" si="0"/>
        <v>1.3019770202182684E-3</v>
      </c>
      <c r="R71" s="103">
        <f>P71/'סכום נכסי הקרן'!$C$42</f>
        <v>6.8127522731061555E-5</v>
      </c>
    </row>
    <row r="72" spans="2:18">
      <c r="B72" s="99" t="s">
        <v>3367</v>
      </c>
      <c r="C72" s="79" t="s">
        <v>2970</v>
      </c>
      <c r="D72" s="98" t="s">
        <v>3000</v>
      </c>
      <c r="E72" s="98"/>
      <c r="F72" s="98" t="s">
        <v>427</v>
      </c>
      <c r="G72" s="86">
        <v>42033</v>
      </c>
      <c r="H72" s="98" t="s">
        <v>313</v>
      </c>
      <c r="I72" s="102">
        <v>4.1600000000206157</v>
      </c>
      <c r="J72" s="79" t="s">
        <v>344</v>
      </c>
      <c r="K72" s="79" t="s">
        <v>133</v>
      </c>
      <c r="L72" s="80">
        <v>5.0999999999999997E-2</v>
      </c>
      <c r="M72" s="80">
        <v>2.1200000000078822E-2</v>
      </c>
      <c r="N72" s="102">
        <v>54042.224527000006</v>
      </c>
      <c r="O72" s="78">
        <v>122.07</v>
      </c>
      <c r="P72" s="102">
        <v>65.969346904000005</v>
      </c>
      <c r="Q72" s="103">
        <f t="shared" si="0"/>
        <v>2.9476512571173849E-4</v>
      </c>
      <c r="R72" s="103">
        <f>P72/'סכום נכסי הקרן'!$C$42</f>
        <v>1.5423941813415513E-5</v>
      </c>
    </row>
    <row r="73" spans="2:18">
      <c r="B73" s="99" t="s">
        <v>3367</v>
      </c>
      <c r="C73" s="79" t="s">
        <v>2970</v>
      </c>
      <c r="D73" s="98" t="s">
        <v>3001</v>
      </c>
      <c r="E73" s="98"/>
      <c r="F73" s="98" t="s">
        <v>427</v>
      </c>
      <c r="G73" s="86">
        <v>42054</v>
      </c>
      <c r="H73" s="98" t="s">
        <v>313</v>
      </c>
      <c r="I73" s="102">
        <v>4.1600000000064616</v>
      </c>
      <c r="J73" s="79" t="s">
        <v>344</v>
      </c>
      <c r="K73" s="79" t="s">
        <v>133</v>
      </c>
      <c r="L73" s="80">
        <v>5.0999999999999997E-2</v>
      </c>
      <c r="M73" s="80">
        <v>2.1300000000028459E-2</v>
      </c>
      <c r="N73" s="102">
        <v>105566.65715</v>
      </c>
      <c r="O73" s="78">
        <v>123.15</v>
      </c>
      <c r="P73" s="102">
        <v>130.00534385099999</v>
      </c>
      <c r="Q73" s="103">
        <f t="shared" si="0"/>
        <v>5.8089163106621918E-4</v>
      </c>
      <c r="R73" s="103">
        <f>P73/'סכום נכסי הקרן'!$C$42</f>
        <v>3.0395857365526176E-5</v>
      </c>
    </row>
    <row r="74" spans="2:18">
      <c r="B74" s="99" t="s">
        <v>3367</v>
      </c>
      <c r="C74" s="79" t="s">
        <v>2970</v>
      </c>
      <c r="D74" s="98" t="s">
        <v>3002</v>
      </c>
      <c r="E74" s="98"/>
      <c r="F74" s="98" t="s">
        <v>427</v>
      </c>
      <c r="G74" s="86">
        <v>42565</v>
      </c>
      <c r="H74" s="98" t="s">
        <v>313</v>
      </c>
      <c r="I74" s="102">
        <v>4.1599999999887034</v>
      </c>
      <c r="J74" s="79" t="s">
        <v>344</v>
      </c>
      <c r="K74" s="79" t="s">
        <v>133</v>
      </c>
      <c r="L74" s="80">
        <v>5.0999999999999997E-2</v>
      </c>
      <c r="M74" s="80">
        <v>2.1299999999927821E-2</v>
      </c>
      <c r="N74" s="102">
        <v>128853.493502</v>
      </c>
      <c r="O74" s="78">
        <v>123.65</v>
      </c>
      <c r="P74" s="102">
        <v>159.32734525499998</v>
      </c>
      <c r="Q74" s="103">
        <f t="shared" si="0"/>
        <v>7.1190859327061181E-4</v>
      </c>
      <c r="R74" s="103">
        <f>P74/'סכום נכסי הקרן'!$C$42</f>
        <v>3.7251478418836333E-5</v>
      </c>
    </row>
    <row r="75" spans="2:18">
      <c r="B75" s="99" t="s">
        <v>3367</v>
      </c>
      <c r="C75" s="79" t="s">
        <v>2970</v>
      </c>
      <c r="D75" s="98" t="s">
        <v>3003</v>
      </c>
      <c r="E75" s="98"/>
      <c r="F75" s="98" t="s">
        <v>427</v>
      </c>
      <c r="G75" s="86">
        <v>40570</v>
      </c>
      <c r="H75" s="98" t="s">
        <v>313</v>
      </c>
      <c r="I75" s="102">
        <v>4.1799999999981923</v>
      </c>
      <c r="J75" s="79" t="s">
        <v>344</v>
      </c>
      <c r="K75" s="79" t="s">
        <v>133</v>
      </c>
      <c r="L75" s="80">
        <v>5.0999999999999997E-2</v>
      </c>
      <c r="M75" s="80">
        <v>1.8199999999994599E-2</v>
      </c>
      <c r="N75" s="102">
        <v>653344.36960199999</v>
      </c>
      <c r="O75" s="78">
        <v>130.38999999999999</v>
      </c>
      <c r="P75" s="102">
        <v>851.89576070299995</v>
      </c>
      <c r="Q75" s="103">
        <f t="shared" ref="Q75:Q138" si="1">IFERROR(P75/$P$10,0)</f>
        <v>3.8064521293857323E-3</v>
      </c>
      <c r="R75" s="103">
        <f>P75/'סכום נכסי הקרן'!$C$42</f>
        <v>1.9917721276367078E-4</v>
      </c>
    </row>
    <row r="76" spans="2:18">
      <c r="B76" s="99" t="s">
        <v>3367</v>
      </c>
      <c r="C76" s="79" t="s">
        <v>2970</v>
      </c>
      <c r="D76" s="98" t="s">
        <v>3004</v>
      </c>
      <c r="E76" s="98"/>
      <c r="F76" s="98" t="s">
        <v>427</v>
      </c>
      <c r="G76" s="86">
        <v>41207</v>
      </c>
      <c r="H76" s="98" t="s">
        <v>313</v>
      </c>
      <c r="I76" s="102">
        <v>4.1800000000465207</v>
      </c>
      <c r="J76" s="79" t="s">
        <v>344</v>
      </c>
      <c r="K76" s="79" t="s">
        <v>133</v>
      </c>
      <c r="L76" s="80">
        <v>5.0999999999999997E-2</v>
      </c>
      <c r="M76" s="80">
        <v>1.8200000000396292E-2</v>
      </c>
      <c r="N76" s="102">
        <v>9286.8484370000006</v>
      </c>
      <c r="O76" s="78">
        <v>124.99</v>
      </c>
      <c r="P76" s="102">
        <v>11.607631797</v>
      </c>
      <c r="Q76" s="103">
        <f t="shared" si="1"/>
        <v>5.1865376973298733E-5</v>
      </c>
      <c r="R76" s="103">
        <f>P76/'סכום נכסי הקרן'!$C$42</f>
        <v>2.7139185975119005E-6</v>
      </c>
    </row>
    <row r="77" spans="2:18">
      <c r="B77" s="99" t="s">
        <v>3367</v>
      </c>
      <c r="C77" s="79" t="s">
        <v>2970</v>
      </c>
      <c r="D77" s="98" t="s">
        <v>3005</v>
      </c>
      <c r="E77" s="98"/>
      <c r="F77" s="98" t="s">
        <v>427</v>
      </c>
      <c r="G77" s="86">
        <v>41239</v>
      </c>
      <c r="H77" s="98" t="s">
        <v>313</v>
      </c>
      <c r="I77" s="102">
        <v>4.1600000000189556</v>
      </c>
      <c r="J77" s="79" t="s">
        <v>344</v>
      </c>
      <c r="K77" s="79" t="s">
        <v>133</v>
      </c>
      <c r="L77" s="80">
        <v>5.0999999999999997E-2</v>
      </c>
      <c r="M77" s="80">
        <v>2.1200000000142164E-2</v>
      </c>
      <c r="N77" s="102">
        <v>81898.593424000006</v>
      </c>
      <c r="O77" s="78">
        <v>123.68</v>
      </c>
      <c r="P77" s="102">
        <v>101.29218466299999</v>
      </c>
      <c r="Q77" s="103">
        <f t="shared" si="1"/>
        <v>4.5259510586416674E-4</v>
      </c>
      <c r="R77" s="103">
        <f>P77/'סכום נכסי הקרן'!$C$42</f>
        <v>2.368258646958229E-5</v>
      </c>
    </row>
    <row r="78" spans="2:18">
      <c r="B78" s="99" t="s">
        <v>3367</v>
      </c>
      <c r="C78" s="79" t="s">
        <v>2970</v>
      </c>
      <c r="D78" s="98" t="s">
        <v>3006</v>
      </c>
      <c r="E78" s="98"/>
      <c r="F78" s="98" t="s">
        <v>427</v>
      </c>
      <c r="G78" s="86">
        <v>41269</v>
      </c>
      <c r="H78" s="98" t="s">
        <v>313</v>
      </c>
      <c r="I78" s="102">
        <v>4.1799999999964355</v>
      </c>
      <c r="J78" s="79" t="s">
        <v>344</v>
      </c>
      <c r="K78" s="79" t="s">
        <v>133</v>
      </c>
      <c r="L78" s="80">
        <v>5.0999999999999997E-2</v>
      </c>
      <c r="M78" s="80">
        <v>1.8200000000035653E-2</v>
      </c>
      <c r="N78" s="102">
        <v>22297.317631999998</v>
      </c>
      <c r="O78" s="78">
        <v>125.8</v>
      </c>
      <c r="P78" s="102">
        <v>28.050027494999998</v>
      </c>
      <c r="Q78" s="103">
        <f t="shared" si="1"/>
        <v>1.2533351122625804E-4</v>
      </c>
      <c r="R78" s="103">
        <f>P78/'סכום נכסי הקרן'!$C$42</f>
        <v>6.5582276049689421E-6</v>
      </c>
    </row>
    <row r="79" spans="2:18">
      <c r="B79" s="99" t="s">
        <v>3367</v>
      </c>
      <c r="C79" s="79" t="s">
        <v>2970</v>
      </c>
      <c r="D79" s="98" t="s">
        <v>3007</v>
      </c>
      <c r="E79" s="98"/>
      <c r="F79" s="98" t="s">
        <v>427</v>
      </c>
      <c r="G79" s="86">
        <v>41298</v>
      </c>
      <c r="H79" s="98" t="s">
        <v>313</v>
      </c>
      <c r="I79" s="102">
        <v>4.1599999999849864</v>
      </c>
      <c r="J79" s="79" t="s">
        <v>344</v>
      </c>
      <c r="K79" s="79" t="s">
        <v>133</v>
      </c>
      <c r="L79" s="80">
        <v>5.0999999999999997E-2</v>
      </c>
      <c r="M79" s="80">
        <v>2.1299999999978548E-2</v>
      </c>
      <c r="N79" s="102">
        <v>45118.369130999992</v>
      </c>
      <c r="O79" s="78">
        <v>124.01</v>
      </c>
      <c r="P79" s="102">
        <v>55.951291724000001</v>
      </c>
      <c r="Q79" s="103">
        <f t="shared" si="1"/>
        <v>2.5000231642067393E-4</v>
      </c>
      <c r="R79" s="103">
        <f>P79/'סכום נכסי הקרן'!$C$42</f>
        <v>1.3081673662652042E-5</v>
      </c>
    </row>
    <row r="80" spans="2:18">
      <c r="B80" s="99" t="s">
        <v>3367</v>
      </c>
      <c r="C80" s="79" t="s">
        <v>2970</v>
      </c>
      <c r="D80" s="98" t="s">
        <v>3008</v>
      </c>
      <c r="E80" s="98"/>
      <c r="F80" s="98" t="s">
        <v>427</v>
      </c>
      <c r="G80" s="86">
        <v>41330</v>
      </c>
      <c r="H80" s="98" t="s">
        <v>313</v>
      </c>
      <c r="I80" s="102">
        <v>4.1600000000073649</v>
      </c>
      <c r="J80" s="79" t="s">
        <v>344</v>
      </c>
      <c r="K80" s="79" t="s">
        <v>133</v>
      </c>
      <c r="L80" s="80">
        <v>5.0999999999999997E-2</v>
      </c>
      <c r="M80" s="80">
        <v>2.1200000000055237E-2</v>
      </c>
      <c r="N80" s="102">
        <v>69941.164011000001</v>
      </c>
      <c r="O80" s="78">
        <v>124.24</v>
      </c>
      <c r="P80" s="102">
        <v>86.894907621000002</v>
      </c>
      <c r="Q80" s="103">
        <f t="shared" si="1"/>
        <v>3.8826499837700995E-4</v>
      </c>
      <c r="R80" s="103">
        <f>P80/'סכום נכסי הקרן'!$C$42</f>
        <v>2.0316435767945345E-5</v>
      </c>
    </row>
    <row r="81" spans="2:18">
      <c r="B81" s="99" t="s">
        <v>3367</v>
      </c>
      <c r="C81" s="79" t="s">
        <v>2970</v>
      </c>
      <c r="D81" s="98" t="s">
        <v>3009</v>
      </c>
      <c r="E81" s="98"/>
      <c r="F81" s="98" t="s">
        <v>427</v>
      </c>
      <c r="G81" s="86">
        <v>41389</v>
      </c>
      <c r="H81" s="98" t="s">
        <v>313</v>
      </c>
      <c r="I81" s="102">
        <v>4.179999999988552</v>
      </c>
      <c r="J81" s="79" t="s">
        <v>344</v>
      </c>
      <c r="K81" s="79" t="s">
        <v>133</v>
      </c>
      <c r="L81" s="80">
        <v>5.0999999999999997E-2</v>
      </c>
      <c r="M81" s="80">
        <v>1.8200000000114486E-2</v>
      </c>
      <c r="N81" s="102">
        <v>30614.297484999999</v>
      </c>
      <c r="O81" s="78">
        <v>125.54</v>
      </c>
      <c r="P81" s="102">
        <v>38.433191858000001</v>
      </c>
      <c r="Q81" s="103">
        <f t="shared" si="1"/>
        <v>1.7172770629384271E-4</v>
      </c>
      <c r="R81" s="103">
        <f>P81/'סכום נכסי הקרן'!$C$42</f>
        <v>8.9858599901598137E-6</v>
      </c>
    </row>
    <row r="82" spans="2:18">
      <c r="B82" s="99" t="s">
        <v>3367</v>
      </c>
      <c r="C82" s="79" t="s">
        <v>2970</v>
      </c>
      <c r="D82" s="98" t="s">
        <v>3010</v>
      </c>
      <c r="E82" s="98"/>
      <c r="F82" s="98" t="s">
        <v>427</v>
      </c>
      <c r="G82" s="86">
        <v>41422</v>
      </c>
      <c r="H82" s="98" t="s">
        <v>313</v>
      </c>
      <c r="I82" s="102">
        <v>4.1800000000299642</v>
      </c>
      <c r="J82" s="79" t="s">
        <v>344</v>
      </c>
      <c r="K82" s="79" t="s">
        <v>133</v>
      </c>
      <c r="L82" s="80">
        <v>5.0999999999999997E-2</v>
      </c>
      <c r="M82" s="80">
        <v>1.8300000000549335E-2</v>
      </c>
      <c r="N82" s="102">
        <v>11212.627388999999</v>
      </c>
      <c r="O82" s="78">
        <v>125.01</v>
      </c>
      <c r="P82" s="102">
        <v>14.016905981000001</v>
      </c>
      <c r="Q82" s="103">
        <f t="shared" si="1"/>
        <v>6.2630528381486244E-5</v>
      </c>
      <c r="R82" s="103">
        <f>P82/'סכום נכסי הקרן'!$C$42</f>
        <v>3.2772181687606034E-6</v>
      </c>
    </row>
    <row r="83" spans="2:18">
      <c r="B83" s="99" t="s">
        <v>3367</v>
      </c>
      <c r="C83" s="79" t="s">
        <v>2970</v>
      </c>
      <c r="D83" s="98" t="s">
        <v>3011</v>
      </c>
      <c r="E83" s="98"/>
      <c r="F83" s="98" t="s">
        <v>427</v>
      </c>
      <c r="G83" s="86">
        <v>41450</v>
      </c>
      <c r="H83" s="98" t="s">
        <v>313</v>
      </c>
      <c r="I83" s="102">
        <v>4.1800000000676327</v>
      </c>
      <c r="J83" s="79" t="s">
        <v>344</v>
      </c>
      <c r="K83" s="79" t="s">
        <v>133</v>
      </c>
      <c r="L83" s="80">
        <v>5.0999999999999997E-2</v>
      </c>
      <c r="M83" s="80">
        <v>1.8300000000372844E-2</v>
      </c>
      <c r="N83" s="102">
        <v>18471.941584</v>
      </c>
      <c r="O83" s="78">
        <v>124.87</v>
      </c>
      <c r="P83" s="102">
        <v>23.065913757999997</v>
      </c>
      <c r="Q83" s="103">
        <f t="shared" si="1"/>
        <v>1.0306342699476889E-4</v>
      </c>
      <c r="R83" s="103">
        <f>P83/'סכום נכסי הקרן'!$C$42</f>
        <v>5.3929185049288486E-6</v>
      </c>
    </row>
    <row r="84" spans="2:18">
      <c r="B84" s="99" t="s">
        <v>3367</v>
      </c>
      <c r="C84" s="79" t="s">
        <v>2970</v>
      </c>
      <c r="D84" s="98" t="s">
        <v>3012</v>
      </c>
      <c r="E84" s="98"/>
      <c r="F84" s="98" t="s">
        <v>427</v>
      </c>
      <c r="G84" s="86">
        <v>41480</v>
      </c>
      <c r="H84" s="98" t="s">
        <v>313</v>
      </c>
      <c r="I84" s="102">
        <v>4.1800000000279098</v>
      </c>
      <c r="J84" s="79" t="s">
        <v>344</v>
      </c>
      <c r="K84" s="79" t="s">
        <v>133</v>
      </c>
      <c r="L84" s="80">
        <v>5.0999999999999997E-2</v>
      </c>
      <c r="M84" s="80">
        <v>1.8700000000269123E-2</v>
      </c>
      <c r="N84" s="102">
        <v>16222.002587000001</v>
      </c>
      <c r="O84" s="78">
        <v>123.69</v>
      </c>
      <c r="P84" s="102">
        <v>20.064995658000001</v>
      </c>
      <c r="Q84" s="103">
        <f t="shared" si="1"/>
        <v>8.9654684260292991E-5</v>
      </c>
      <c r="R84" s="103">
        <f>P84/'סכום נכסי הקרן'!$C$42</f>
        <v>4.6912898192821389E-6</v>
      </c>
    </row>
    <row r="85" spans="2:18">
      <c r="B85" s="99" t="s">
        <v>3367</v>
      </c>
      <c r="C85" s="79" t="s">
        <v>2970</v>
      </c>
      <c r="D85" s="98" t="s">
        <v>3013</v>
      </c>
      <c r="E85" s="98"/>
      <c r="F85" s="98" t="s">
        <v>427</v>
      </c>
      <c r="G85" s="86">
        <v>41512</v>
      </c>
      <c r="H85" s="98" t="s">
        <v>313</v>
      </c>
      <c r="I85" s="102">
        <v>4.1100000000053587</v>
      </c>
      <c r="J85" s="79" t="s">
        <v>344</v>
      </c>
      <c r="K85" s="79" t="s">
        <v>133</v>
      </c>
      <c r="L85" s="80">
        <v>5.0999999999999997E-2</v>
      </c>
      <c r="M85" s="80">
        <v>2.9400000000046885E-2</v>
      </c>
      <c r="N85" s="102">
        <v>50575.032100999997</v>
      </c>
      <c r="O85" s="78">
        <v>118.08</v>
      </c>
      <c r="P85" s="102">
        <v>59.719001188</v>
      </c>
      <c r="Q85" s="103">
        <f t="shared" si="1"/>
        <v>2.6683724667119494E-4</v>
      </c>
      <c r="R85" s="103">
        <f>P85/'סכום נכסי הקרן'!$C$42</f>
        <v>1.3962581755120474E-5</v>
      </c>
    </row>
    <row r="86" spans="2:18">
      <c r="B86" s="99" t="s">
        <v>3367</v>
      </c>
      <c r="C86" s="79" t="s">
        <v>2970</v>
      </c>
      <c r="D86" s="98" t="s">
        <v>3014</v>
      </c>
      <c r="E86" s="98"/>
      <c r="F86" s="98" t="s">
        <v>427</v>
      </c>
      <c r="G86" s="86">
        <v>40871</v>
      </c>
      <c r="H86" s="98" t="s">
        <v>313</v>
      </c>
      <c r="I86" s="102">
        <v>4.1600000000435227</v>
      </c>
      <c r="J86" s="79" t="s">
        <v>344</v>
      </c>
      <c r="K86" s="79" t="s">
        <v>133</v>
      </c>
      <c r="L86" s="80">
        <v>5.1879999999999996E-2</v>
      </c>
      <c r="M86" s="80">
        <v>2.1200000000248704E-2</v>
      </c>
      <c r="N86" s="102">
        <v>25452.451668000002</v>
      </c>
      <c r="O86" s="78">
        <v>126.38</v>
      </c>
      <c r="P86" s="102">
        <v>32.166810409999997</v>
      </c>
      <c r="Q86" s="103">
        <f t="shared" si="1"/>
        <v>1.437281761792672E-4</v>
      </c>
      <c r="R86" s="103">
        <f>P86/'סכום נכסי הקרן'!$C$42</f>
        <v>7.5207507027316842E-6</v>
      </c>
    </row>
    <row r="87" spans="2:18">
      <c r="B87" s="99" t="s">
        <v>3367</v>
      </c>
      <c r="C87" s="79" t="s">
        <v>2970</v>
      </c>
      <c r="D87" s="98" t="s">
        <v>3015</v>
      </c>
      <c r="E87" s="98"/>
      <c r="F87" s="98" t="s">
        <v>427</v>
      </c>
      <c r="G87" s="86">
        <v>41547</v>
      </c>
      <c r="H87" s="98" t="s">
        <v>313</v>
      </c>
      <c r="I87" s="102">
        <v>4.1099999999814267</v>
      </c>
      <c r="J87" s="79" t="s">
        <v>344</v>
      </c>
      <c r="K87" s="79" t="s">
        <v>133</v>
      </c>
      <c r="L87" s="80">
        <v>5.0999999999999997E-2</v>
      </c>
      <c r="M87" s="80">
        <v>2.9399999999830319E-2</v>
      </c>
      <c r="N87" s="102">
        <v>37006.195551999997</v>
      </c>
      <c r="O87" s="78">
        <v>117.85</v>
      </c>
      <c r="P87" s="102">
        <v>43.611803671000004</v>
      </c>
      <c r="Q87" s="103">
        <f t="shared" si="1"/>
        <v>1.9486684945214315E-4</v>
      </c>
      <c r="R87" s="103">
        <f>P87/'סכום נכסי הקרן'!$C$42</f>
        <v>1.0196643649943706E-5</v>
      </c>
    </row>
    <row r="88" spans="2:18">
      <c r="B88" s="99" t="s">
        <v>3367</v>
      </c>
      <c r="C88" s="79" t="s">
        <v>2970</v>
      </c>
      <c r="D88" s="98" t="s">
        <v>3016</v>
      </c>
      <c r="E88" s="98"/>
      <c r="F88" s="98" t="s">
        <v>427</v>
      </c>
      <c r="G88" s="86">
        <v>41571</v>
      </c>
      <c r="H88" s="98" t="s">
        <v>313</v>
      </c>
      <c r="I88" s="102">
        <v>4.1700000000559339</v>
      </c>
      <c r="J88" s="79" t="s">
        <v>344</v>
      </c>
      <c r="K88" s="79" t="s">
        <v>133</v>
      </c>
      <c r="L88" s="80">
        <v>5.0999999999999997E-2</v>
      </c>
      <c r="M88" s="80">
        <v>1.9200000000108262E-2</v>
      </c>
      <c r="N88" s="102">
        <v>18044.044531</v>
      </c>
      <c r="O88" s="78">
        <v>122.86</v>
      </c>
      <c r="P88" s="102">
        <v>22.168914028</v>
      </c>
      <c r="Q88" s="103">
        <f t="shared" si="1"/>
        <v>9.9055440701352777E-5</v>
      </c>
      <c r="R88" s="103">
        <f>P88/'סכום נכסי הקרן'!$C$42</f>
        <v>5.1831957732137272E-6</v>
      </c>
    </row>
    <row r="89" spans="2:18">
      <c r="B89" s="99" t="s">
        <v>3367</v>
      </c>
      <c r="C89" s="79" t="s">
        <v>2970</v>
      </c>
      <c r="D89" s="98" t="s">
        <v>3017</v>
      </c>
      <c r="E89" s="98"/>
      <c r="F89" s="98" t="s">
        <v>427</v>
      </c>
      <c r="G89" s="86">
        <v>41597</v>
      </c>
      <c r="H89" s="98" t="s">
        <v>313</v>
      </c>
      <c r="I89" s="102">
        <v>4.1700000001753184</v>
      </c>
      <c r="J89" s="79" t="s">
        <v>344</v>
      </c>
      <c r="K89" s="79" t="s">
        <v>133</v>
      </c>
      <c r="L89" s="80">
        <v>5.0999999999999997E-2</v>
      </c>
      <c r="M89" s="80">
        <v>1.9299999999999998E-2</v>
      </c>
      <c r="N89" s="102">
        <v>4660.0462349999998</v>
      </c>
      <c r="O89" s="78">
        <v>122.4</v>
      </c>
      <c r="P89" s="102">
        <v>5.7038968000000008</v>
      </c>
      <c r="Q89" s="103">
        <f t="shared" si="1"/>
        <v>2.5486228622900586E-5</v>
      </c>
      <c r="R89" s="103">
        <f>P89/'סכום נכסי הקרן'!$C$42</f>
        <v>1.3335977462525485E-6</v>
      </c>
    </row>
    <row r="90" spans="2:18">
      <c r="B90" s="99" t="s">
        <v>3367</v>
      </c>
      <c r="C90" s="79" t="s">
        <v>2970</v>
      </c>
      <c r="D90" s="98" t="s">
        <v>3018</v>
      </c>
      <c r="E90" s="98"/>
      <c r="F90" s="98" t="s">
        <v>427</v>
      </c>
      <c r="G90" s="86">
        <v>41630</v>
      </c>
      <c r="H90" s="98" t="s">
        <v>313</v>
      </c>
      <c r="I90" s="102">
        <v>4.1599999999975248</v>
      </c>
      <c r="J90" s="79" t="s">
        <v>344</v>
      </c>
      <c r="K90" s="79" t="s">
        <v>133</v>
      </c>
      <c r="L90" s="80">
        <v>5.0999999999999997E-2</v>
      </c>
      <c r="M90" s="80">
        <v>2.1300000000018568E-2</v>
      </c>
      <c r="N90" s="102">
        <v>53016.281951999998</v>
      </c>
      <c r="O90" s="78">
        <v>121.92</v>
      </c>
      <c r="P90" s="102">
        <v>64.637453976000003</v>
      </c>
      <c r="Q90" s="103">
        <f t="shared" si="1"/>
        <v>2.8881394376464707E-4</v>
      </c>
      <c r="R90" s="103">
        <f>P90/'סכום נכסי הקרן'!$C$42</f>
        <v>1.5112539018219338E-5</v>
      </c>
    </row>
    <row r="91" spans="2:18">
      <c r="B91" s="99" t="s">
        <v>3367</v>
      </c>
      <c r="C91" s="79" t="s">
        <v>2970</v>
      </c>
      <c r="D91" s="98" t="s">
        <v>3019</v>
      </c>
      <c r="E91" s="98"/>
      <c r="F91" s="98" t="s">
        <v>427</v>
      </c>
      <c r="G91" s="86">
        <v>41666</v>
      </c>
      <c r="H91" s="98" t="s">
        <v>313</v>
      </c>
      <c r="I91" s="102">
        <v>4.1600000000672379</v>
      </c>
      <c r="J91" s="79" t="s">
        <v>344</v>
      </c>
      <c r="K91" s="79" t="s">
        <v>133</v>
      </c>
      <c r="L91" s="80">
        <v>5.0999999999999997E-2</v>
      </c>
      <c r="M91" s="80">
        <v>2.1200000000704398E-2</v>
      </c>
      <c r="N91" s="102">
        <v>10254.398148</v>
      </c>
      <c r="O91" s="78">
        <v>121.83</v>
      </c>
      <c r="P91" s="102">
        <v>12.492933876</v>
      </c>
      <c r="Q91" s="103">
        <f t="shared" si="1"/>
        <v>5.5821095664724426E-5</v>
      </c>
      <c r="R91" s="103">
        <f>P91/'סכום נכסי הקרן'!$C$42</f>
        <v>2.9209063637188728E-6</v>
      </c>
    </row>
    <row r="92" spans="2:18">
      <c r="B92" s="99" t="s">
        <v>3367</v>
      </c>
      <c r="C92" s="79" t="s">
        <v>2970</v>
      </c>
      <c r="D92" s="98" t="s">
        <v>3020</v>
      </c>
      <c r="E92" s="98"/>
      <c r="F92" s="98" t="s">
        <v>427</v>
      </c>
      <c r="G92" s="86">
        <v>41696</v>
      </c>
      <c r="H92" s="98" t="s">
        <v>313</v>
      </c>
      <c r="I92" s="102">
        <v>4.1599999999570079</v>
      </c>
      <c r="J92" s="79" t="s">
        <v>344</v>
      </c>
      <c r="K92" s="79" t="s">
        <v>133</v>
      </c>
      <c r="L92" s="80">
        <v>5.0999999999999997E-2</v>
      </c>
      <c r="M92" s="80">
        <v>2.1199999999470875E-2</v>
      </c>
      <c r="N92" s="102">
        <v>9869.8544129999991</v>
      </c>
      <c r="O92" s="78">
        <v>122.55</v>
      </c>
      <c r="P92" s="102">
        <v>12.095507397</v>
      </c>
      <c r="Q92" s="103">
        <f t="shared" si="1"/>
        <v>5.4045309310281904E-5</v>
      </c>
      <c r="R92" s="103">
        <f>P92/'סכום נכסי הקרן'!$C$42</f>
        <v>2.827986194354047E-6</v>
      </c>
    </row>
    <row r="93" spans="2:18">
      <c r="B93" s="99" t="s">
        <v>3367</v>
      </c>
      <c r="C93" s="79" t="s">
        <v>2970</v>
      </c>
      <c r="D93" s="98" t="s">
        <v>3021</v>
      </c>
      <c r="E93" s="98"/>
      <c r="F93" s="98" t="s">
        <v>427</v>
      </c>
      <c r="G93" s="86">
        <v>41725</v>
      </c>
      <c r="H93" s="98" t="s">
        <v>313</v>
      </c>
      <c r="I93" s="102">
        <v>4.1600000000696058</v>
      </c>
      <c r="J93" s="79" t="s">
        <v>344</v>
      </c>
      <c r="K93" s="79" t="s">
        <v>133</v>
      </c>
      <c r="L93" s="80">
        <v>5.0999999999999997E-2</v>
      </c>
      <c r="M93" s="80">
        <v>2.1200000000314884E-2</v>
      </c>
      <c r="N93" s="102">
        <v>19656.116468</v>
      </c>
      <c r="O93" s="78">
        <v>122.79</v>
      </c>
      <c r="P93" s="102">
        <v>24.135745802000002</v>
      </c>
      <c r="Q93" s="103">
        <f t="shared" si="1"/>
        <v>1.0784366496497361E-4</v>
      </c>
      <c r="R93" s="103">
        <f>P93/'סכום נכסי הקרן'!$C$42</f>
        <v>5.6430502399117054E-6</v>
      </c>
    </row>
    <row r="94" spans="2:18">
      <c r="B94" s="99" t="s">
        <v>3367</v>
      </c>
      <c r="C94" s="79" t="s">
        <v>2970</v>
      </c>
      <c r="D94" s="98" t="s">
        <v>3022</v>
      </c>
      <c r="E94" s="98"/>
      <c r="F94" s="98" t="s">
        <v>427</v>
      </c>
      <c r="G94" s="86">
        <v>41787</v>
      </c>
      <c r="H94" s="98" t="s">
        <v>313</v>
      </c>
      <c r="I94" s="102">
        <v>4.1599999999524302</v>
      </c>
      <c r="J94" s="79" t="s">
        <v>344</v>
      </c>
      <c r="K94" s="79" t="s">
        <v>133</v>
      </c>
      <c r="L94" s="80">
        <v>5.0999999999999997E-2</v>
      </c>
      <c r="M94" s="80">
        <v>2.119999999997357E-2</v>
      </c>
      <c r="N94" s="102">
        <v>12374.842616000002</v>
      </c>
      <c r="O94" s="78">
        <v>122.31</v>
      </c>
      <c r="P94" s="102">
        <v>15.135670142</v>
      </c>
      <c r="Q94" s="103">
        <f t="shared" si="1"/>
        <v>6.7629405496926617E-5</v>
      </c>
      <c r="R94" s="103">
        <f>P94/'סכום נכסי הקרן'!$C$42</f>
        <v>3.538790461530298E-6</v>
      </c>
    </row>
    <row r="95" spans="2:18">
      <c r="B95" s="99" t="s">
        <v>3367</v>
      </c>
      <c r="C95" s="79" t="s">
        <v>2970</v>
      </c>
      <c r="D95" s="98" t="s">
        <v>3023</v>
      </c>
      <c r="E95" s="98"/>
      <c r="F95" s="98" t="s">
        <v>427</v>
      </c>
      <c r="G95" s="86">
        <v>41815</v>
      </c>
      <c r="H95" s="98" t="s">
        <v>313</v>
      </c>
      <c r="I95" s="102">
        <v>4.1599999999952955</v>
      </c>
      <c r="J95" s="79" t="s">
        <v>344</v>
      </c>
      <c r="K95" s="79" t="s">
        <v>133</v>
      </c>
      <c r="L95" s="80">
        <v>5.0999999999999997E-2</v>
      </c>
      <c r="M95" s="80">
        <v>2.1199999999670656E-2</v>
      </c>
      <c r="N95" s="102">
        <v>6957.8030849999996</v>
      </c>
      <c r="O95" s="78">
        <v>122.19</v>
      </c>
      <c r="P95" s="102">
        <v>8.5017401190000008</v>
      </c>
      <c r="Q95" s="103">
        <f t="shared" si="1"/>
        <v>3.7987589881591131E-5</v>
      </c>
      <c r="R95" s="103">
        <f>P95/'סכום נכסי הקרן'!$C$42</f>
        <v>1.9877465984172915E-6</v>
      </c>
    </row>
    <row r="96" spans="2:18">
      <c r="B96" s="99" t="s">
        <v>3367</v>
      </c>
      <c r="C96" s="79" t="s">
        <v>2970</v>
      </c>
      <c r="D96" s="98" t="s">
        <v>3024</v>
      </c>
      <c r="E96" s="98"/>
      <c r="F96" s="98" t="s">
        <v>427</v>
      </c>
      <c r="G96" s="86">
        <v>41836</v>
      </c>
      <c r="H96" s="98" t="s">
        <v>313</v>
      </c>
      <c r="I96" s="102">
        <v>4.1600000000301565</v>
      </c>
      <c r="J96" s="79" t="s">
        <v>344</v>
      </c>
      <c r="K96" s="79" t="s">
        <v>133</v>
      </c>
      <c r="L96" s="80">
        <v>5.0999999999999997E-2</v>
      </c>
      <c r="M96" s="80">
        <v>2.1200000000126975E-2</v>
      </c>
      <c r="N96" s="102">
        <v>20684.732802999999</v>
      </c>
      <c r="O96" s="78">
        <v>121.84</v>
      </c>
      <c r="P96" s="102">
        <v>25.202279538999999</v>
      </c>
      <c r="Q96" s="103">
        <f t="shared" si="1"/>
        <v>1.1260916539534928E-4</v>
      </c>
      <c r="R96" s="103">
        <f>P96/'סכום נכסי הקרן'!$C$42</f>
        <v>5.8924108152933466E-6</v>
      </c>
    </row>
    <row r="97" spans="2:18">
      <c r="B97" s="99" t="s">
        <v>3367</v>
      </c>
      <c r="C97" s="79" t="s">
        <v>2970</v>
      </c>
      <c r="D97" s="98" t="s">
        <v>3025</v>
      </c>
      <c r="E97" s="98"/>
      <c r="F97" s="98" t="s">
        <v>427</v>
      </c>
      <c r="G97" s="86">
        <v>40903</v>
      </c>
      <c r="H97" s="98" t="s">
        <v>313</v>
      </c>
      <c r="I97" s="102">
        <v>4.1099999999984416</v>
      </c>
      <c r="J97" s="79" t="s">
        <v>344</v>
      </c>
      <c r="K97" s="79" t="s">
        <v>133</v>
      </c>
      <c r="L97" s="80">
        <v>5.2619999999999993E-2</v>
      </c>
      <c r="M97" s="80">
        <v>2.9199999999812966E-2</v>
      </c>
      <c r="N97" s="102">
        <v>26114.577824</v>
      </c>
      <c r="O97" s="78">
        <v>122.84</v>
      </c>
      <c r="P97" s="102">
        <v>32.079147355000003</v>
      </c>
      <c r="Q97" s="103">
        <f t="shared" si="1"/>
        <v>1.4333647893440967E-4</v>
      </c>
      <c r="R97" s="103">
        <f>P97/'סכום נכסי הקרן'!$C$42</f>
        <v>7.5002546705142702E-6</v>
      </c>
    </row>
    <row r="98" spans="2:18">
      <c r="B98" s="99" t="s">
        <v>3367</v>
      </c>
      <c r="C98" s="79" t="s">
        <v>2970</v>
      </c>
      <c r="D98" s="98" t="s">
        <v>3026</v>
      </c>
      <c r="E98" s="98"/>
      <c r="F98" s="98" t="s">
        <v>427</v>
      </c>
      <c r="G98" s="86">
        <v>41911</v>
      </c>
      <c r="H98" s="98" t="s">
        <v>313</v>
      </c>
      <c r="I98" s="102">
        <v>4.1600000001374866</v>
      </c>
      <c r="J98" s="79" t="s">
        <v>344</v>
      </c>
      <c r="K98" s="79" t="s">
        <v>133</v>
      </c>
      <c r="L98" s="80">
        <v>5.0999999999999997E-2</v>
      </c>
      <c r="M98" s="80">
        <v>2.1200000000525684E-2</v>
      </c>
      <c r="N98" s="102">
        <v>8118.7292900000002</v>
      </c>
      <c r="O98" s="78">
        <v>121.84</v>
      </c>
      <c r="P98" s="102">
        <v>9.891860179</v>
      </c>
      <c r="Q98" s="103">
        <f t="shared" si="1"/>
        <v>4.4198943085323755E-5</v>
      </c>
      <c r="R98" s="103">
        <f>P98/'סכום נכסי הקרן'!$C$42</f>
        <v>2.3127631693756678E-6</v>
      </c>
    </row>
    <row r="99" spans="2:18">
      <c r="B99" s="99" t="s">
        <v>3367</v>
      </c>
      <c r="C99" s="79" t="s">
        <v>2970</v>
      </c>
      <c r="D99" s="98" t="s">
        <v>3027</v>
      </c>
      <c r="E99" s="98"/>
      <c r="F99" s="98" t="s">
        <v>427</v>
      </c>
      <c r="G99" s="86">
        <v>40933</v>
      </c>
      <c r="H99" s="98" t="s">
        <v>313</v>
      </c>
      <c r="I99" s="102">
        <v>4.1600000000095427</v>
      </c>
      <c r="J99" s="79" t="s">
        <v>344</v>
      </c>
      <c r="K99" s="79" t="s">
        <v>133</v>
      </c>
      <c r="L99" s="80">
        <v>5.1330999999999995E-2</v>
      </c>
      <c r="M99" s="80">
        <v>2.1200000000092135E-2</v>
      </c>
      <c r="N99" s="102">
        <v>96298.932780000003</v>
      </c>
      <c r="O99" s="78">
        <v>126.23</v>
      </c>
      <c r="P99" s="102">
        <v>121.558138474</v>
      </c>
      <c r="Q99" s="103">
        <f t="shared" si="1"/>
        <v>5.431477140544639E-4</v>
      </c>
      <c r="R99" s="103">
        <f>P99/'סכום נכסי הקרן'!$C$42</f>
        <v>2.8420861244821539E-5</v>
      </c>
    </row>
    <row r="100" spans="2:18">
      <c r="B100" s="99" t="s">
        <v>3367</v>
      </c>
      <c r="C100" s="79" t="s">
        <v>2970</v>
      </c>
      <c r="D100" s="98" t="s">
        <v>3028</v>
      </c>
      <c r="E100" s="98"/>
      <c r="F100" s="98" t="s">
        <v>427</v>
      </c>
      <c r="G100" s="86">
        <v>40993</v>
      </c>
      <c r="H100" s="98" t="s">
        <v>313</v>
      </c>
      <c r="I100" s="102">
        <v>4.1599999999790915</v>
      </c>
      <c r="J100" s="79" t="s">
        <v>344</v>
      </c>
      <c r="K100" s="79" t="s">
        <v>133</v>
      </c>
      <c r="L100" s="80">
        <v>5.1451999999999998E-2</v>
      </c>
      <c r="M100" s="80">
        <v>2.1199999999807862E-2</v>
      </c>
      <c r="N100" s="102">
        <v>56043.476157999998</v>
      </c>
      <c r="O100" s="78">
        <v>126.3</v>
      </c>
      <c r="P100" s="102">
        <v>70.782912803000002</v>
      </c>
      <c r="Q100" s="103">
        <f t="shared" si="1"/>
        <v>3.1627316579291808E-4</v>
      </c>
      <c r="R100" s="103">
        <f>P100/'סכום נכסי הקרן'!$C$42</f>
        <v>1.6549376031360079E-5</v>
      </c>
    </row>
    <row r="101" spans="2:18">
      <c r="B101" s="99" t="s">
        <v>3367</v>
      </c>
      <c r="C101" s="79" t="s">
        <v>2970</v>
      </c>
      <c r="D101" s="98" t="s">
        <v>3029</v>
      </c>
      <c r="E101" s="98"/>
      <c r="F101" s="98" t="s">
        <v>427</v>
      </c>
      <c r="G101" s="86">
        <v>41053</v>
      </c>
      <c r="H101" s="98" t="s">
        <v>313</v>
      </c>
      <c r="I101" s="102">
        <v>4.1599999999943025</v>
      </c>
      <c r="J101" s="79" t="s">
        <v>344</v>
      </c>
      <c r="K101" s="79" t="s">
        <v>133</v>
      </c>
      <c r="L101" s="80">
        <v>5.0999999999999997E-2</v>
      </c>
      <c r="M101" s="80">
        <v>2.1299999999839243E-2</v>
      </c>
      <c r="N101" s="102">
        <v>39475.707942000001</v>
      </c>
      <c r="O101" s="78">
        <v>124.49</v>
      </c>
      <c r="P101" s="102">
        <v>49.143311683</v>
      </c>
      <c r="Q101" s="103">
        <f t="shared" si="1"/>
        <v>2.1958280816711118E-4</v>
      </c>
      <c r="R101" s="103">
        <f>P101/'סכום נכסי הקרן'!$C$42</f>
        <v>1.148993609138148E-5</v>
      </c>
    </row>
    <row r="102" spans="2:18">
      <c r="B102" s="99" t="s">
        <v>3367</v>
      </c>
      <c r="C102" s="79" t="s">
        <v>2970</v>
      </c>
      <c r="D102" s="98" t="s">
        <v>3030</v>
      </c>
      <c r="E102" s="98"/>
      <c r="F102" s="98" t="s">
        <v>427</v>
      </c>
      <c r="G102" s="86">
        <v>41085</v>
      </c>
      <c r="H102" s="98" t="s">
        <v>313</v>
      </c>
      <c r="I102" s="102">
        <v>4.1600000000115012</v>
      </c>
      <c r="J102" s="79" t="s">
        <v>344</v>
      </c>
      <c r="K102" s="79" t="s">
        <v>133</v>
      </c>
      <c r="L102" s="80">
        <v>5.0999999999999997E-2</v>
      </c>
      <c r="M102" s="80">
        <v>2.1300000000024331E-2</v>
      </c>
      <c r="N102" s="102">
        <v>72638.035487000001</v>
      </c>
      <c r="O102" s="78">
        <v>124.49</v>
      </c>
      <c r="P102" s="102">
        <v>90.427095705999989</v>
      </c>
      <c r="Q102" s="103">
        <f t="shared" si="1"/>
        <v>4.0404756882488253E-4</v>
      </c>
      <c r="R102" s="103">
        <f>P102/'סכום נכסי הקרן'!$C$42</f>
        <v>2.1142277860582099E-5</v>
      </c>
    </row>
    <row r="103" spans="2:18">
      <c r="B103" s="99" t="s">
        <v>3367</v>
      </c>
      <c r="C103" s="79" t="s">
        <v>2970</v>
      </c>
      <c r="D103" s="98" t="s">
        <v>3031</v>
      </c>
      <c r="E103" s="98"/>
      <c r="F103" s="98" t="s">
        <v>427</v>
      </c>
      <c r="G103" s="86">
        <v>41115</v>
      </c>
      <c r="H103" s="98" t="s">
        <v>313</v>
      </c>
      <c r="I103" s="102">
        <v>4.1599999999751027</v>
      </c>
      <c r="J103" s="79" t="s">
        <v>344</v>
      </c>
      <c r="K103" s="79" t="s">
        <v>133</v>
      </c>
      <c r="L103" s="80">
        <v>5.0999999999999997E-2</v>
      </c>
      <c r="M103" s="80">
        <v>2.1599999999751027E-2</v>
      </c>
      <c r="N103" s="102">
        <v>32211.360858</v>
      </c>
      <c r="O103" s="78">
        <v>124.69</v>
      </c>
      <c r="P103" s="102">
        <v>40.164348474999997</v>
      </c>
      <c r="Q103" s="103">
        <f t="shared" si="1"/>
        <v>1.7946288364188118E-4</v>
      </c>
      <c r="R103" s="103">
        <f>P103/'סכום נכסי הקרן'!$C$42</f>
        <v>9.3906125030105689E-6</v>
      </c>
    </row>
    <row r="104" spans="2:18">
      <c r="B104" s="99" t="s">
        <v>3367</v>
      </c>
      <c r="C104" s="79" t="s">
        <v>2970</v>
      </c>
      <c r="D104" s="98" t="s">
        <v>3032</v>
      </c>
      <c r="E104" s="98"/>
      <c r="F104" s="98" t="s">
        <v>427</v>
      </c>
      <c r="G104" s="86">
        <v>41179</v>
      </c>
      <c r="H104" s="98" t="s">
        <v>313</v>
      </c>
      <c r="I104" s="102">
        <v>4.1599999999872352</v>
      </c>
      <c r="J104" s="79" t="s">
        <v>344</v>
      </c>
      <c r="K104" s="79" t="s">
        <v>133</v>
      </c>
      <c r="L104" s="80">
        <v>5.0999999999999997E-2</v>
      </c>
      <c r="M104" s="80">
        <v>2.1199999999904264E-2</v>
      </c>
      <c r="N104" s="102">
        <v>40618.528707999998</v>
      </c>
      <c r="O104" s="78">
        <v>123.44</v>
      </c>
      <c r="P104" s="102">
        <v>50.139512078999999</v>
      </c>
      <c r="Q104" s="103">
        <f t="shared" si="1"/>
        <v>2.2403404421448848E-4</v>
      </c>
      <c r="R104" s="103">
        <f>P104/'סכום נכסי הקרן'!$C$42</f>
        <v>1.1722852402721736E-5</v>
      </c>
    </row>
    <row r="105" spans="2:18">
      <c r="B105" s="99" t="s">
        <v>3368</v>
      </c>
      <c r="C105" s="79" t="s">
        <v>2969</v>
      </c>
      <c r="D105" s="98">
        <v>4099</v>
      </c>
      <c r="E105" s="98"/>
      <c r="F105" s="98" t="s">
        <v>430</v>
      </c>
      <c r="G105" s="86">
        <v>42052</v>
      </c>
      <c r="H105" s="98" t="s">
        <v>131</v>
      </c>
      <c r="I105" s="102">
        <v>4.3800000000054009</v>
      </c>
      <c r="J105" s="79" t="s">
        <v>546</v>
      </c>
      <c r="K105" s="79" t="s">
        <v>133</v>
      </c>
      <c r="L105" s="80">
        <v>2.9779E-2</v>
      </c>
      <c r="M105" s="80">
        <v>2.6900000000043472E-2</v>
      </c>
      <c r="N105" s="102">
        <v>273461.947186</v>
      </c>
      <c r="O105" s="78">
        <v>111.05</v>
      </c>
      <c r="P105" s="102">
        <v>303.67948917199999</v>
      </c>
      <c r="Q105" s="103">
        <f t="shared" si="1"/>
        <v>1.3569047899189295E-3</v>
      </c>
      <c r="R105" s="103">
        <f>P105/'סכום נכסי הקרן'!$C$42</f>
        <v>7.1001684732953856E-5</v>
      </c>
    </row>
    <row r="106" spans="2:18">
      <c r="B106" s="99" t="s">
        <v>3368</v>
      </c>
      <c r="C106" s="79" t="s">
        <v>2969</v>
      </c>
      <c r="D106" s="98" t="s">
        <v>3033</v>
      </c>
      <c r="E106" s="98"/>
      <c r="F106" s="98" t="s">
        <v>430</v>
      </c>
      <c r="G106" s="86">
        <v>42054</v>
      </c>
      <c r="H106" s="98" t="s">
        <v>131</v>
      </c>
      <c r="I106" s="102">
        <v>4.3800000000209582</v>
      </c>
      <c r="J106" s="79" t="s">
        <v>546</v>
      </c>
      <c r="K106" s="79" t="s">
        <v>133</v>
      </c>
      <c r="L106" s="80">
        <v>2.9779E-2</v>
      </c>
      <c r="M106" s="80">
        <v>2.6899999999522597E-2</v>
      </c>
      <c r="N106" s="102">
        <v>7733.6525760000004</v>
      </c>
      <c r="O106" s="78">
        <v>111.05</v>
      </c>
      <c r="P106" s="102">
        <v>8.588221089000001</v>
      </c>
      <c r="Q106" s="103">
        <f t="shared" si="1"/>
        <v>3.837400531830629E-5</v>
      </c>
      <c r="R106" s="103">
        <f>P106/'סכום נכסי הקרן'!$C$42</f>
        <v>2.0079662536336577E-6</v>
      </c>
    </row>
    <row r="107" spans="2:18">
      <c r="B107" s="99" t="s">
        <v>3369</v>
      </c>
      <c r="C107" s="79" t="s">
        <v>2969</v>
      </c>
      <c r="D107" s="98">
        <v>9079</v>
      </c>
      <c r="E107" s="98"/>
      <c r="F107" s="98" t="s">
        <v>2998</v>
      </c>
      <c r="G107" s="86">
        <v>44705</v>
      </c>
      <c r="H107" s="98" t="s">
        <v>2968</v>
      </c>
      <c r="I107" s="102">
        <v>8.1100000000029091</v>
      </c>
      <c r="J107" s="79" t="s">
        <v>333</v>
      </c>
      <c r="K107" s="79" t="s">
        <v>133</v>
      </c>
      <c r="L107" s="80">
        <v>2.3671999999999999E-2</v>
      </c>
      <c r="M107" s="80">
        <v>2.0300000000011087E-2</v>
      </c>
      <c r="N107" s="102">
        <v>1086818.6127879999</v>
      </c>
      <c r="O107" s="78">
        <v>106.25</v>
      </c>
      <c r="P107" s="102">
        <v>1154.7447168240001</v>
      </c>
      <c r="Q107" s="103">
        <f t="shared" si="1"/>
        <v>5.1596459203229377E-3</v>
      </c>
      <c r="R107" s="103">
        <f>P107/'סכום נכסי הקרן'!$C$42</f>
        <v>2.6998471498529278E-4</v>
      </c>
    </row>
    <row r="108" spans="2:18">
      <c r="B108" s="99" t="s">
        <v>3369</v>
      </c>
      <c r="C108" s="79" t="s">
        <v>2969</v>
      </c>
      <c r="D108" s="98">
        <v>9017</v>
      </c>
      <c r="E108" s="98"/>
      <c r="F108" s="98" t="s">
        <v>2998</v>
      </c>
      <c r="G108" s="86">
        <v>44651</v>
      </c>
      <c r="H108" s="98" t="s">
        <v>2968</v>
      </c>
      <c r="I108" s="102">
        <v>8.2000000000003279</v>
      </c>
      <c r="J108" s="79" t="s">
        <v>333</v>
      </c>
      <c r="K108" s="79" t="s">
        <v>133</v>
      </c>
      <c r="L108" s="80">
        <v>1.797E-2</v>
      </c>
      <c r="M108" s="80">
        <v>3.3900000000000242E-2</v>
      </c>
      <c r="N108" s="102">
        <v>2662827.01401</v>
      </c>
      <c r="O108" s="78">
        <v>92.03</v>
      </c>
      <c r="P108" s="102">
        <v>2450.5995812459996</v>
      </c>
      <c r="Q108" s="103">
        <f t="shared" si="1"/>
        <v>1.0949802105609622E-2</v>
      </c>
      <c r="R108" s="103">
        <f>P108/'סכום נכסי הקרן'!$C$42</f>
        <v>5.7296164238404589E-4</v>
      </c>
    </row>
    <row r="109" spans="2:18">
      <c r="B109" s="99" t="s">
        <v>3369</v>
      </c>
      <c r="C109" s="79" t="s">
        <v>2969</v>
      </c>
      <c r="D109" s="98">
        <v>9080</v>
      </c>
      <c r="E109" s="98"/>
      <c r="F109" s="98" t="s">
        <v>2998</v>
      </c>
      <c r="G109" s="86">
        <v>44705</v>
      </c>
      <c r="H109" s="98" t="s">
        <v>2968</v>
      </c>
      <c r="I109" s="102">
        <v>7.7399999999972424</v>
      </c>
      <c r="J109" s="79" t="s">
        <v>333</v>
      </c>
      <c r="K109" s="79" t="s">
        <v>133</v>
      </c>
      <c r="L109" s="80">
        <v>2.3184999999999997E-2</v>
      </c>
      <c r="M109" s="80">
        <v>2.2199999999991799E-2</v>
      </c>
      <c r="N109" s="102">
        <v>773056.32316300005</v>
      </c>
      <c r="O109" s="78">
        <v>104.15</v>
      </c>
      <c r="P109" s="102">
        <v>805.13812175300006</v>
      </c>
      <c r="Q109" s="103">
        <f t="shared" si="1"/>
        <v>3.5975290163050857E-3</v>
      </c>
      <c r="R109" s="103">
        <f>P109/'סכום נכסי הקרן'!$C$42</f>
        <v>1.8824505811392147E-4</v>
      </c>
    </row>
    <row r="110" spans="2:18">
      <c r="B110" s="99" t="s">
        <v>3369</v>
      </c>
      <c r="C110" s="79" t="s">
        <v>2969</v>
      </c>
      <c r="D110" s="98">
        <v>9019</v>
      </c>
      <c r="E110" s="98"/>
      <c r="F110" s="98" t="s">
        <v>2998</v>
      </c>
      <c r="G110" s="86">
        <v>44651</v>
      </c>
      <c r="H110" s="98" t="s">
        <v>2968</v>
      </c>
      <c r="I110" s="102">
        <v>7.7899999999993641</v>
      </c>
      <c r="J110" s="79" t="s">
        <v>333</v>
      </c>
      <c r="K110" s="79" t="s">
        <v>133</v>
      </c>
      <c r="L110" s="80">
        <v>1.8769999999999998E-2</v>
      </c>
      <c r="M110" s="80">
        <v>3.6099999999995747E-2</v>
      </c>
      <c r="N110" s="102">
        <v>1644966.7826749999</v>
      </c>
      <c r="O110" s="78">
        <v>91.69</v>
      </c>
      <c r="P110" s="102">
        <v>1508.269994124</v>
      </c>
      <c r="Q110" s="103">
        <f t="shared" si="1"/>
        <v>6.7392723331363893E-3</v>
      </c>
      <c r="R110" s="103">
        <f>P110/'סכום נכסי הקרן'!$C$42</f>
        <v>3.5264057808761737E-4</v>
      </c>
    </row>
    <row r="111" spans="2:18">
      <c r="B111" s="99" t="s">
        <v>3370</v>
      </c>
      <c r="C111" s="79" t="s">
        <v>2969</v>
      </c>
      <c r="D111" s="98">
        <v>4100</v>
      </c>
      <c r="E111" s="98"/>
      <c r="F111" s="98" t="s">
        <v>430</v>
      </c>
      <c r="G111" s="86">
        <v>42052</v>
      </c>
      <c r="H111" s="98" t="s">
        <v>131</v>
      </c>
      <c r="I111" s="102">
        <v>4.4200000000042481</v>
      </c>
      <c r="J111" s="79" t="s">
        <v>546</v>
      </c>
      <c r="K111" s="79" t="s">
        <v>133</v>
      </c>
      <c r="L111" s="80">
        <v>2.9779E-2</v>
      </c>
      <c r="M111" s="80">
        <v>1.6100000000015723E-2</v>
      </c>
      <c r="N111" s="102">
        <v>311673.80821799999</v>
      </c>
      <c r="O111" s="78">
        <v>116.3</v>
      </c>
      <c r="P111" s="102">
        <v>362.47663626300005</v>
      </c>
      <c r="Q111" s="103">
        <f t="shared" si="1"/>
        <v>1.6196229956788131E-3</v>
      </c>
      <c r="R111" s="103">
        <f>P111/'סכום נכסי הקרן'!$C$42</f>
        <v>8.4748732689122572E-5</v>
      </c>
    </row>
    <row r="112" spans="2:18">
      <c r="B112" s="99" t="s">
        <v>3371</v>
      </c>
      <c r="C112" s="79" t="s">
        <v>2970</v>
      </c>
      <c r="D112" s="98" t="s">
        <v>3034</v>
      </c>
      <c r="E112" s="98"/>
      <c r="F112" s="98" t="s">
        <v>430</v>
      </c>
      <c r="G112" s="86">
        <v>44858</v>
      </c>
      <c r="H112" s="98" t="s">
        <v>131</v>
      </c>
      <c r="I112" s="102">
        <v>5.8899999999419101</v>
      </c>
      <c r="J112" s="79" t="s">
        <v>546</v>
      </c>
      <c r="K112" s="79" t="s">
        <v>133</v>
      </c>
      <c r="L112" s="80">
        <v>3.49E-2</v>
      </c>
      <c r="M112" s="80">
        <v>4.0699999999662097E-2</v>
      </c>
      <c r="N112" s="102">
        <v>53648.178082999999</v>
      </c>
      <c r="O112" s="78">
        <v>98.19</v>
      </c>
      <c r="P112" s="102">
        <v>52.677145953999997</v>
      </c>
      <c r="Q112" s="103">
        <f t="shared" si="1"/>
        <v>2.3537273412547479E-4</v>
      </c>
      <c r="R112" s="103">
        <f>P112/'סכום נכסי הקרן'!$C$42</f>
        <v>1.2316163070003466E-5</v>
      </c>
    </row>
    <row r="113" spans="2:18">
      <c r="B113" s="99" t="s">
        <v>3371</v>
      </c>
      <c r="C113" s="79" t="s">
        <v>2970</v>
      </c>
      <c r="D113" s="98" t="s">
        <v>3035</v>
      </c>
      <c r="E113" s="98"/>
      <c r="F113" s="98" t="s">
        <v>430</v>
      </c>
      <c r="G113" s="86">
        <v>44858</v>
      </c>
      <c r="H113" s="98" t="s">
        <v>131</v>
      </c>
      <c r="I113" s="102">
        <v>5.9499999999401112</v>
      </c>
      <c r="J113" s="79" t="s">
        <v>546</v>
      </c>
      <c r="K113" s="79" t="s">
        <v>133</v>
      </c>
      <c r="L113" s="80">
        <v>3.49E-2</v>
      </c>
      <c r="M113" s="80">
        <v>4.0599999999474813E-2</v>
      </c>
      <c r="N113" s="102">
        <v>44218.332053999991</v>
      </c>
      <c r="O113" s="78">
        <v>98.18</v>
      </c>
      <c r="P113" s="102">
        <v>43.413557988000001</v>
      </c>
      <c r="Q113" s="103">
        <f t="shared" si="1"/>
        <v>1.9398104541718214E-4</v>
      </c>
      <c r="R113" s="103">
        <f>P113/'סכום נכסי הקרן'!$C$42</f>
        <v>1.0150292882157531E-5</v>
      </c>
    </row>
    <row r="114" spans="2:18">
      <c r="B114" s="99" t="s">
        <v>3371</v>
      </c>
      <c r="C114" s="79" t="s">
        <v>2970</v>
      </c>
      <c r="D114" s="98" t="s">
        <v>3036</v>
      </c>
      <c r="E114" s="98"/>
      <c r="F114" s="98" t="s">
        <v>430</v>
      </c>
      <c r="G114" s="86">
        <v>44858</v>
      </c>
      <c r="H114" s="98" t="s">
        <v>131</v>
      </c>
      <c r="I114" s="102">
        <v>5.8</v>
      </c>
      <c r="J114" s="79" t="s">
        <v>546</v>
      </c>
      <c r="K114" s="79" t="s">
        <v>133</v>
      </c>
      <c r="L114" s="80">
        <v>3.49E-2</v>
      </c>
      <c r="M114" s="80">
        <v>4.0699999999981716E-2</v>
      </c>
      <c r="N114" s="102">
        <v>55687.063710000002</v>
      </c>
      <c r="O114" s="78">
        <v>98.22</v>
      </c>
      <c r="P114" s="102">
        <v>54.695833830000005</v>
      </c>
      <c r="Q114" s="103">
        <f t="shared" si="1"/>
        <v>2.4439266252355057E-4</v>
      </c>
      <c r="R114" s="103">
        <f>P114/'סכום נכסי הקרן'!$C$42</f>
        <v>1.2788141735855371E-5</v>
      </c>
    </row>
    <row r="115" spans="2:18">
      <c r="B115" s="99" t="s">
        <v>3371</v>
      </c>
      <c r="C115" s="79" t="s">
        <v>2970</v>
      </c>
      <c r="D115" s="98" t="s">
        <v>3037</v>
      </c>
      <c r="E115" s="98"/>
      <c r="F115" s="98" t="s">
        <v>430</v>
      </c>
      <c r="G115" s="86">
        <v>44858</v>
      </c>
      <c r="H115" s="98" t="s">
        <v>131</v>
      </c>
      <c r="I115" s="102">
        <v>5.8400000000391241</v>
      </c>
      <c r="J115" s="79" t="s">
        <v>546</v>
      </c>
      <c r="K115" s="79" t="s">
        <v>133</v>
      </c>
      <c r="L115" s="80">
        <v>3.49E-2</v>
      </c>
      <c r="M115" s="80">
        <v>4.0700000000308476E-2</v>
      </c>
      <c r="N115" s="102">
        <v>67665.516774000003</v>
      </c>
      <c r="O115" s="78">
        <v>98.21</v>
      </c>
      <c r="P115" s="102">
        <v>66.454303885000002</v>
      </c>
      <c r="Q115" s="103">
        <f t="shared" si="1"/>
        <v>2.9693201703593594E-4</v>
      </c>
      <c r="R115" s="103">
        <f>P115/'סכום נכסי הקרן'!$C$42</f>
        <v>1.5537327023486463E-5</v>
      </c>
    </row>
    <row r="116" spans="2:18">
      <c r="B116" s="99" t="s">
        <v>3371</v>
      </c>
      <c r="C116" s="79" t="s">
        <v>2970</v>
      </c>
      <c r="D116" s="98" t="s">
        <v>3038</v>
      </c>
      <c r="E116" s="98"/>
      <c r="F116" s="98" t="s">
        <v>430</v>
      </c>
      <c r="G116" s="86">
        <v>41767</v>
      </c>
      <c r="H116" s="98" t="s">
        <v>131</v>
      </c>
      <c r="I116" s="102">
        <v>4.7300000000371112</v>
      </c>
      <c r="J116" s="79" t="s">
        <v>546</v>
      </c>
      <c r="K116" s="79" t="s">
        <v>133</v>
      </c>
      <c r="L116" s="80">
        <v>5.3499999999999999E-2</v>
      </c>
      <c r="M116" s="80">
        <v>2.0700000000387967E-2</v>
      </c>
      <c r="N116" s="102">
        <v>18635.151807999999</v>
      </c>
      <c r="O116" s="78">
        <v>127.25</v>
      </c>
      <c r="P116" s="102">
        <v>23.713230343999996</v>
      </c>
      <c r="Q116" s="103">
        <f t="shared" si="1"/>
        <v>1.0595577569613239E-4</v>
      </c>
      <c r="R116" s="103">
        <f>P116/'סכום נכסי הקרן'!$C$42</f>
        <v>5.5442641499274561E-6</v>
      </c>
    </row>
    <row r="117" spans="2:18">
      <c r="B117" s="99" t="s">
        <v>3371</v>
      </c>
      <c r="C117" s="79" t="s">
        <v>2970</v>
      </c>
      <c r="D117" s="98" t="s">
        <v>3039</v>
      </c>
      <c r="E117" s="98"/>
      <c r="F117" s="98" t="s">
        <v>430</v>
      </c>
      <c r="G117" s="86">
        <v>41269</v>
      </c>
      <c r="H117" s="98" t="s">
        <v>131</v>
      </c>
      <c r="I117" s="102">
        <v>4.7799999999798022</v>
      </c>
      <c r="J117" s="79" t="s">
        <v>546</v>
      </c>
      <c r="K117" s="79" t="s">
        <v>133</v>
      </c>
      <c r="L117" s="80">
        <v>5.3499999999999999E-2</v>
      </c>
      <c r="M117" s="80">
        <v>1.4999999999918554E-2</v>
      </c>
      <c r="N117" s="102">
        <v>92552.570624</v>
      </c>
      <c r="O117" s="78">
        <v>132.66</v>
      </c>
      <c r="P117" s="102">
        <v>122.78024466599999</v>
      </c>
      <c r="Q117" s="103">
        <f t="shared" si="1"/>
        <v>5.4860834542682215E-4</v>
      </c>
      <c r="R117" s="103">
        <f>P117/'סכום נכסי הקרן'!$C$42</f>
        <v>2.870659538772056E-5</v>
      </c>
    </row>
    <row r="118" spans="2:18">
      <c r="B118" s="99" t="s">
        <v>3371</v>
      </c>
      <c r="C118" s="79" t="s">
        <v>2970</v>
      </c>
      <c r="D118" s="98" t="s">
        <v>3040</v>
      </c>
      <c r="E118" s="98"/>
      <c r="F118" s="98" t="s">
        <v>430</v>
      </c>
      <c r="G118" s="86">
        <v>41767</v>
      </c>
      <c r="H118" s="98" t="s">
        <v>131</v>
      </c>
      <c r="I118" s="102">
        <v>5.3700000000366419</v>
      </c>
      <c r="J118" s="79" t="s">
        <v>546</v>
      </c>
      <c r="K118" s="79" t="s">
        <v>133</v>
      </c>
      <c r="L118" s="80">
        <v>5.3499999999999999E-2</v>
      </c>
      <c r="M118" s="80">
        <v>2.4800000000387974E-2</v>
      </c>
      <c r="N118" s="102">
        <v>14584.032768999999</v>
      </c>
      <c r="O118" s="78">
        <v>127.25</v>
      </c>
      <c r="P118" s="102">
        <v>18.558181435999998</v>
      </c>
      <c r="Q118" s="103">
        <f t="shared" si="1"/>
        <v>8.2921916627798283E-5</v>
      </c>
      <c r="R118" s="103">
        <f>P118/'סכום נכסי הקרן'!$C$42</f>
        <v>4.338989607525066E-6</v>
      </c>
    </row>
    <row r="119" spans="2:18">
      <c r="B119" s="99" t="s">
        <v>3371</v>
      </c>
      <c r="C119" s="79" t="s">
        <v>2970</v>
      </c>
      <c r="D119" s="98" t="s">
        <v>3041</v>
      </c>
      <c r="E119" s="98"/>
      <c r="F119" s="98" t="s">
        <v>430</v>
      </c>
      <c r="G119" s="86">
        <v>41767</v>
      </c>
      <c r="H119" s="98" t="s">
        <v>131</v>
      </c>
      <c r="I119" s="102">
        <v>4.7299999999418052</v>
      </c>
      <c r="J119" s="79" t="s">
        <v>546</v>
      </c>
      <c r="K119" s="79" t="s">
        <v>133</v>
      </c>
      <c r="L119" s="80">
        <v>5.3499999999999999E-2</v>
      </c>
      <c r="M119" s="80">
        <v>2.0699999999822881E-2</v>
      </c>
      <c r="N119" s="102">
        <v>18635.150914000002</v>
      </c>
      <c r="O119" s="78">
        <v>127.25</v>
      </c>
      <c r="P119" s="102">
        <v>23.713229206000001</v>
      </c>
      <c r="Q119" s="103">
        <f t="shared" si="1"/>
        <v>1.0595577061130546E-4</v>
      </c>
      <c r="R119" s="103">
        <f>P119/'סכום נכסי הקרן'!$C$42</f>
        <v>5.5442638838577352E-6</v>
      </c>
    </row>
    <row r="120" spans="2:18">
      <c r="B120" s="99" t="s">
        <v>3371</v>
      </c>
      <c r="C120" s="79" t="s">
        <v>2970</v>
      </c>
      <c r="D120" s="98" t="s">
        <v>3042</v>
      </c>
      <c r="E120" s="98"/>
      <c r="F120" s="98" t="s">
        <v>430</v>
      </c>
      <c r="G120" s="86">
        <v>41269</v>
      </c>
      <c r="H120" s="98" t="s">
        <v>131</v>
      </c>
      <c r="I120" s="102">
        <v>4.7800000000099656</v>
      </c>
      <c r="J120" s="79" t="s">
        <v>546</v>
      </c>
      <c r="K120" s="79" t="s">
        <v>133</v>
      </c>
      <c r="L120" s="80">
        <v>5.3499999999999999E-2</v>
      </c>
      <c r="M120" s="80">
        <v>1.5000000000038326E-2</v>
      </c>
      <c r="N120" s="102">
        <v>98337.103919999994</v>
      </c>
      <c r="O120" s="78">
        <v>132.66</v>
      </c>
      <c r="P120" s="102">
        <v>130.454006765</v>
      </c>
      <c r="Q120" s="103">
        <f t="shared" si="1"/>
        <v>5.8289635275066858E-4</v>
      </c>
      <c r="R120" s="103">
        <f>P120/'סכום נכסי הקרן'!$C$42</f>
        <v>3.0500756853002443E-5</v>
      </c>
    </row>
    <row r="121" spans="2:18">
      <c r="B121" s="99" t="s">
        <v>3371</v>
      </c>
      <c r="C121" s="79" t="s">
        <v>2970</v>
      </c>
      <c r="D121" s="98" t="s">
        <v>3043</v>
      </c>
      <c r="E121" s="98"/>
      <c r="F121" s="98" t="s">
        <v>430</v>
      </c>
      <c r="G121" s="86">
        <v>41281</v>
      </c>
      <c r="H121" s="98" t="s">
        <v>131</v>
      </c>
      <c r="I121" s="102">
        <v>4.7800000000040184</v>
      </c>
      <c r="J121" s="79" t="s">
        <v>546</v>
      </c>
      <c r="K121" s="79" t="s">
        <v>133</v>
      </c>
      <c r="L121" s="80">
        <v>5.3499999999999999E-2</v>
      </c>
      <c r="M121" s="80">
        <v>1.5100000000028608E-2</v>
      </c>
      <c r="N121" s="102">
        <v>123890.56475600001</v>
      </c>
      <c r="O121" s="78">
        <v>132.61000000000001</v>
      </c>
      <c r="P121" s="102">
        <v>164.29128360299998</v>
      </c>
      <c r="Q121" s="103">
        <f t="shared" si="1"/>
        <v>7.3408852955682074E-4</v>
      </c>
      <c r="R121" s="103">
        <f>P121/'סכום נכסי הקרן'!$C$42</f>
        <v>3.8412070418577529E-5</v>
      </c>
    </row>
    <row r="122" spans="2:18">
      <c r="B122" s="99" t="s">
        <v>3371</v>
      </c>
      <c r="C122" s="79" t="s">
        <v>2970</v>
      </c>
      <c r="D122" s="98" t="s">
        <v>3044</v>
      </c>
      <c r="E122" s="98"/>
      <c r="F122" s="98" t="s">
        <v>430</v>
      </c>
      <c r="G122" s="86">
        <v>41767</v>
      </c>
      <c r="H122" s="98" t="s">
        <v>131</v>
      </c>
      <c r="I122" s="102">
        <v>4.7299999999385722</v>
      </c>
      <c r="J122" s="79" t="s">
        <v>546</v>
      </c>
      <c r="K122" s="79" t="s">
        <v>133</v>
      </c>
      <c r="L122" s="80">
        <v>5.3499999999999999E-2</v>
      </c>
      <c r="M122" s="80">
        <v>2.069999999968028E-2</v>
      </c>
      <c r="N122" s="102">
        <v>21876.046957999999</v>
      </c>
      <c r="O122" s="78">
        <v>127.25</v>
      </c>
      <c r="P122" s="102">
        <v>27.837269227</v>
      </c>
      <c r="Q122" s="103">
        <f t="shared" si="1"/>
        <v>1.2438286186323654E-4</v>
      </c>
      <c r="R122" s="103">
        <f>P122/'סכום נכסי הקרן'!$C$42</f>
        <v>6.5084837269413112E-6</v>
      </c>
    </row>
    <row r="123" spans="2:18">
      <c r="B123" s="99" t="s">
        <v>3371</v>
      </c>
      <c r="C123" s="79" t="s">
        <v>2970</v>
      </c>
      <c r="D123" s="98" t="s">
        <v>3045</v>
      </c>
      <c r="E123" s="98"/>
      <c r="F123" s="98" t="s">
        <v>430</v>
      </c>
      <c r="G123" s="86">
        <v>41281</v>
      </c>
      <c r="H123" s="98" t="s">
        <v>131</v>
      </c>
      <c r="I123" s="102">
        <v>4.7799999999781981</v>
      </c>
      <c r="J123" s="79" t="s">
        <v>546</v>
      </c>
      <c r="K123" s="79" t="s">
        <v>133</v>
      </c>
      <c r="L123" s="80">
        <v>5.3499999999999999E-2</v>
      </c>
      <c r="M123" s="80">
        <v>1.5099999999948455E-2</v>
      </c>
      <c r="N123" s="102">
        <v>89243.203657000005</v>
      </c>
      <c r="O123" s="78">
        <v>132.61000000000001</v>
      </c>
      <c r="P123" s="102">
        <v>118.34541641100002</v>
      </c>
      <c r="Q123" s="103">
        <f t="shared" si="1"/>
        <v>5.2879258599544037E-4</v>
      </c>
      <c r="R123" s="103">
        <f>P123/'סכום נכסי הקרן'!$C$42</f>
        <v>2.7669711802119029E-5</v>
      </c>
    </row>
    <row r="124" spans="2:18">
      <c r="B124" s="99" t="s">
        <v>3371</v>
      </c>
      <c r="C124" s="79" t="s">
        <v>2970</v>
      </c>
      <c r="D124" s="98" t="s">
        <v>3046</v>
      </c>
      <c r="E124" s="98"/>
      <c r="F124" s="98" t="s">
        <v>430</v>
      </c>
      <c r="G124" s="86">
        <v>41767</v>
      </c>
      <c r="H124" s="98" t="s">
        <v>131</v>
      </c>
      <c r="I124" s="102">
        <v>4.7300000000136695</v>
      </c>
      <c r="J124" s="79" t="s">
        <v>546</v>
      </c>
      <c r="K124" s="79" t="s">
        <v>133</v>
      </c>
      <c r="L124" s="80">
        <v>5.3499999999999999E-2</v>
      </c>
      <c r="M124" s="80">
        <v>2.0700000000127883E-2</v>
      </c>
      <c r="N124" s="102">
        <v>17820.842260000001</v>
      </c>
      <c r="O124" s="78">
        <v>127.25</v>
      </c>
      <c r="P124" s="102">
        <v>22.677021453000002</v>
      </c>
      <c r="Q124" s="103">
        <f t="shared" si="1"/>
        <v>1.0132577315171257E-4</v>
      </c>
      <c r="R124" s="103">
        <f>P124/'סכום נכסי הקרן'!$C$42</f>
        <v>5.3019936653554976E-6</v>
      </c>
    </row>
    <row r="125" spans="2:18">
      <c r="B125" s="99" t="s">
        <v>3371</v>
      </c>
      <c r="C125" s="79" t="s">
        <v>2970</v>
      </c>
      <c r="D125" s="98" t="s">
        <v>3047</v>
      </c>
      <c r="E125" s="98"/>
      <c r="F125" s="98" t="s">
        <v>430</v>
      </c>
      <c r="G125" s="86">
        <v>41281</v>
      </c>
      <c r="H125" s="98" t="s">
        <v>131</v>
      </c>
      <c r="I125" s="102">
        <v>4.7800000000133682</v>
      </c>
      <c r="J125" s="79" t="s">
        <v>546</v>
      </c>
      <c r="K125" s="79" t="s">
        <v>133</v>
      </c>
      <c r="L125" s="80">
        <v>5.3499999999999999E-2</v>
      </c>
      <c r="M125" s="80">
        <v>1.5100000000038699E-2</v>
      </c>
      <c r="N125" s="102">
        <v>107179.34070299999</v>
      </c>
      <c r="O125" s="78">
        <v>132.61000000000001</v>
      </c>
      <c r="P125" s="102">
        <v>142.13052869499998</v>
      </c>
      <c r="Q125" s="103">
        <f t="shared" si="1"/>
        <v>6.3506954554551224E-4</v>
      </c>
      <c r="R125" s="103">
        <f>P125/'סכום נכסי הקרן'!$C$42</f>
        <v>3.3230782285776127E-5</v>
      </c>
    </row>
    <row r="126" spans="2:18">
      <c r="B126" s="99" t="s">
        <v>3371</v>
      </c>
      <c r="C126" s="79" t="s">
        <v>2970</v>
      </c>
      <c r="D126" s="98" t="s">
        <v>3048</v>
      </c>
      <c r="E126" s="98"/>
      <c r="F126" s="98" t="s">
        <v>430</v>
      </c>
      <c r="G126" s="86">
        <v>44858</v>
      </c>
      <c r="H126" s="98" t="s">
        <v>131</v>
      </c>
      <c r="I126" s="102">
        <v>6.0499999999808436</v>
      </c>
      <c r="J126" s="79" t="s">
        <v>546</v>
      </c>
      <c r="K126" s="79" t="s">
        <v>133</v>
      </c>
      <c r="L126" s="80">
        <v>3.49E-2</v>
      </c>
      <c r="M126" s="80">
        <v>4.0599999999821203E-2</v>
      </c>
      <c r="N126" s="102">
        <v>39885.700095</v>
      </c>
      <c r="O126" s="78">
        <v>98.16</v>
      </c>
      <c r="P126" s="102">
        <v>39.151802594999999</v>
      </c>
      <c r="Q126" s="103">
        <f t="shared" si="1"/>
        <v>1.7493861248240718E-4</v>
      </c>
      <c r="R126" s="103">
        <f>P126/'סכום נכסי הקרן'!$C$42</f>
        <v>9.153874541071058E-6</v>
      </c>
    </row>
    <row r="127" spans="2:18">
      <c r="B127" s="99" t="s">
        <v>3372</v>
      </c>
      <c r="C127" s="79" t="s">
        <v>2970</v>
      </c>
      <c r="D127" s="98" t="s">
        <v>3049</v>
      </c>
      <c r="E127" s="98"/>
      <c r="F127" s="98" t="s">
        <v>2998</v>
      </c>
      <c r="G127" s="86">
        <v>44748</v>
      </c>
      <c r="H127" s="98" t="s">
        <v>2968</v>
      </c>
      <c r="I127" s="102">
        <v>2.3199999999999585</v>
      </c>
      <c r="J127" s="79" t="s">
        <v>333</v>
      </c>
      <c r="K127" s="79" t="s">
        <v>133</v>
      </c>
      <c r="L127" s="80">
        <v>6.0659999999999999E-2</v>
      </c>
      <c r="M127" s="80">
        <v>6.7100000000000493E-2</v>
      </c>
      <c r="N127" s="102">
        <v>8666165.4197809994</v>
      </c>
      <c r="O127" s="78">
        <v>100.24</v>
      </c>
      <c r="P127" s="102">
        <v>8686.9599567980003</v>
      </c>
      <c r="Q127" s="103">
        <f t="shared" si="1"/>
        <v>3.8815191659312E-2</v>
      </c>
      <c r="R127" s="103">
        <f>P127/'סכום נכסי הקרן'!$C$42</f>
        <v>2.031051862679554E-3</v>
      </c>
    </row>
    <row r="128" spans="2:18">
      <c r="B128" s="99" t="s">
        <v>3373</v>
      </c>
      <c r="C128" s="79" t="s">
        <v>2970</v>
      </c>
      <c r="D128" s="98">
        <v>7127</v>
      </c>
      <c r="E128" s="98"/>
      <c r="F128" s="98" t="s">
        <v>2998</v>
      </c>
      <c r="G128" s="86">
        <v>43631</v>
      </c>
      <c r="H128" s="98" t="s">
        <v>2968</v>
      </c>
      <c r="I128" s="102">
        <v>5.2799999999965923</v>
      </c>
      <c r="J128" s="79" t="s">
        <v>333</v>
      </c>
      <c r="K128" s="79" t="s">
        <v>133</v>
      </c>
      <c r="L128" s="80">
        <v>3.1E-2</v>
      </c>
      <c r="M128" s="80">
        <v>2.3899999999995016E-2</v>
      </c>
      <c r="N128" s="102">
        <v>555821.95638400002</v>
      </c>
      <c r="O128" s="78">
        <v>111.92</v>
      </c>
      <c r="P128" s="102">
        <v>622.07593682900006</v>
      </c>
      <c r="Q128" s="103">
        <f t="shared" si="1"/>
        <v>2.779568092260883E-3</v>
      </c>
      <c r="R128" s="103">
        <f>P128/'סכום נכסי הקרן'!$C$42</f>
        <v>1.4544426318391615E-4</v>
      </c>
    </row>
    <row r="129" spans="2:18">
      <c r="B129" s="99" t="s">
        <v>3373</v>
      </c>
      <c r="C129" s="79" t="s">
        <v>2970</v>
      </c>
      <c r="D129" s="98">
        <v>7128</v>
      </c>
      <c r="E129" s="98"/>
      <c r="F129" s="98" t="s">
        <v>2998</v>
      </c>
      <c r="G129" s="86">
        <v>43634</v>
      </c>
      <c r="H129" s="98" t="s">
        <v>2968</v>
      </c>
      <c r="I129" s="102">
        <v>5.2999999999976755</v>
      </c>
      <c r="J129" s="79" t="s">
        <v>333</v>
      </c>
      <c r="K129" s="79" t="s">
        <v>133</v>
      </c>
      <c r="L129" s="80">
        <v>2.4900000000000002E-2</v>
      </c>
      <c r="M129" s="80">
        <v>2.3999999999969018E-2</v>
      </c>
      <c r="N129" s="102">
        <v>234120.84204599998</v>
      </c>
      <c r="O129" s="78">
        <v>110.3</v>
      </c>
      <c r="P129" s="102">
        <v>258.23528925200003</v>
      </c>
      <c r="Q129" s="103">
        <f t="shared" si="1"/>
        <v>1.1538504028294017E-3</v>
      </c>
      <c r="R129" s="103">
        <f>P129/'סכום נכסי הקרן'!$C$42</f>
        <v>6.0376618270748196E-5</v>
      </c>
    </row>
    <row r="130" spans="2:18">
      <c r="B130" s="99" t="s">
        <v>3373</v>
      </c>
      <c r="C130" s="79" t="s">
        <v>2970</v>
      </c>
      <c r="D130" s="98">
        <v>7130</v>
      </c>
      <c r="E130" s="98"/>
      <c r="F130" s="98" t="s">
        <v>2998</v>
      </c>
      <c r="G130" s="86">
        <v>43634</v>
      </c>
      <c r="H130" s="98" t="s">
        <v>2968</v>
      </c>
      <c r="I130" s="102">
        <v>5.5900000000100922</v>
      </c>
      <c r="J130" s="79" t="s">
        <v>333</v>
      </c>
      <c r="K130" s="79" t="s">
        <v>133</v>
      </c>
      <c r="L130" s="80">
        <v>3.6000000000000004E-2</v>
      </c>
      <c r="M130" s="80">
        <v>2.4200000000036286E-2</v>
      </c>
      <c r="N130" s="102">
        <v>153089.15323900001</v>
      </c>
      <c r="O130" s="78">
        <v>115.21</v>
      </c>
      <c r="P130" s="102">
        <v>176.37401185800002</v>
      </c>
      <c r="Q130" s="103">
        <f t="shared" si="1"/>
        <v>7.8807673893243778E-4</v>
      </c>
      <c r="R130" s="103">
        <f>P130/'סכום נכסי הקרן'!$C$42</f>
        <v>4.1237068789770014E-5</v>
      </c>
    </row>
    <row r="131" spans="2:18">
      <c r="B131" s="99" t="s">
        <v>3366</v>
      </c>
      <c r="C131" s="79" t="s">
        <v>2969</v>
      </c>
      <c r="D131" s="98">
        <v>9922</v>
      </c>
      <c r="E131" s="98"/>
      <c r="F131" s="98" t="s">
        <v>430</v>
      </c>
      <c r="G131" s="86">
        <v>40489</v>
      </c>
      <c r="H131" s="98" t="s">
        <v>131</v>
      </c>
      <c r="I131" s="102">
        <v>2.0999999999945862</v>
      </c>
      <c r="J131" s="79" t="s">
        <v>333</v>
      </c>
      <c r="K131" s="79" t="s">
        <v>133</v>
      </c>
      <c r="L131" s="80">
        <v>5.7000000000000002E-2</v>
      </c>
      <c r="M131" s="80">
        <v>1.6899999999980805E-2</v>
      </c>
      <c r="N131" s="102">
        <v>163206.65329300001</v>
      </c>
      <c r="O131" s="78">
        <v>124.49</v>
      </c>
      <c r="P131" s="102">
        <v>203.17597063100001</v>
      </c>
      <c r="Q131" s="103">
        <f t="shared" si="1"/>
        <v>9.0783361265957708E-4</v>
      </c>
      <c r="R131" s="103">
        <f>P131/'סכום נכסי הקרן'!$C$42</f>
        <v>4.7503492090911526E-5</v>
      </c>
    </row>
    <row r="132" spans="2:18">
      <c r="B132" s="99" t="s">
        <v>3374</v>
      </c>
      <c r="C132" s="79" t="s">
        <v>2970</v>
      </c>
      <c r="D132" s="98" t="s">
        <v>3050</v>
      </c>
      <c r="E132" s="98"/>
      <c r="F132" s="98" t="s">
        <v>473</v>
      </c>
      <c r="G132" s="86">
        <v>43801</v>
      </c>
      <c r="H132" s="98" t="s">
        <v>313</v>
      </c>
      <c r="I132" s="102">
        <v>4.9100000000000534</v>
      </c>
      <c r="J132" s="79" t="s">
        <v>344</v>
      </c>
      <c r="K132" s="79" t="s">
        <v>134</v>
      </c>
      <c r="L132" s="80">
        <v>2.3629999999999998E-2</v>
      </c>
      <c r="M132" s="80">
        <v>6.0200000000001079E-2</v>
      </c>
      <c r="N132" s="102">
        <v>1183546.894258</v>
      </c>
      <c r="O132" s="78">
        <v>83.89</v>
      </c>
      <c r="P132" s="102">
        <v>3726.2691195800003</v>
      </c>
      <c r="Q132" s="103">
        <f t="shared" si="1"/>
        <v>1.6649765944585525E-2</v>
      </c>
      <c r="R132" s="103">
        <f>P132/'סכום נכסי הקרן'!$C$42</f>
        <v>8.7121914614625494E-4</v>
      </c>
    </row>
    <row r="133" spans="2:18">
      <c r="B133" s="99" t="s">
        <v>3431</v>
      </c>
      <c r="C133" s="79" t="s">
        <v>2970</v>
      </c>
      <c r="D133" s="98">
        <v>9365</v>
      </c>
      <c r="E133" s="98"/>
      <c r="F133" s="98" t="s">
        <v>306</v>
      </c>
      <c r="G133" s="86">
        <v>44906</v>
      </c>
      <c r="H133" s="98" t="s">
        <v>2968</v>
      </c>
      <c r="I133" s="102">
        <v>2.6499999999506469</v>
      </c>
      <c r="J133" s="79" t="s">
        <v>333</v>
      </c>
      <c r="K133" s="79" t="s">
        <v>133</v>
      </c>
      <c r="L133" s="80">
        <v>6.1799999999999994E-2</v>
      </c>
      <c r="M133" s="80">
        <v>6.4000000000329016E-2</v>
      </c>
      <c r="N133" s="102">
        <v>6075.5988219999999</v>
      </c>
      <c r="O133" s="78">
        <v>100.05</v>
      </c>
      <c r="P133" s="102">
        <v>6.0786377819999995</v>
      </c>
      <c r="Q133" s="103">
        <f t="shared" si="1"/>
        <v>2.7160651333637962E-5</v>
      </c>
      <c r="R133" s="103">
        <f>P133/'סכום נכסי הקרן'!$C$42</f>
        <v>1.4212139403294935E-6</v>
      </c>
    </row>
    <row r="134" spans="2:18">
      <c r="B134" s="99" t="s">
        <v>3431</v>
      </c>
      <c r="C134" s="79" t="s">
        <v>2970</v>
      </c>
      <c r="D134" s="98">
        <v>9316</v>
      </c>
      <c r="E134" s="98"/>
      <c r="F134" s="98" t="s">
        <v>306</v>
      </c>
      <c r="G134" s="86">
        <v>44885</v>
      </c>
      <c r="H134" s="98" t="s">
        <v>2968</v>
      </c>
      <c r="I134" s="102">
        <v>2.6500000000001704</v>
      </c>
      <c r="J134" s="79" t="s">
        <v>333</v>
      </c>
      <c r="K134" s="79" t="s">
        <v>133</v>
      </c>
      <c r="L134" s="80">
        <v>6.1799999999999994E-2</v>
      </c>
      <c r="M134" s="80">
        <v>6.6000000000006831E-2</v>
      </c>
      <c r="N134" s="102">
        <v>2350636.2198529998</v>
      </c>
      <c r="O134" s="78">
        <v>99.55</v>
      </c>
      <c r="P134" s="102">
        <v>2340.0587466640004</v>
      </c>
      <c r="Q134" s="103">
        <f t="shared" si="1"/>
        <v>1.0455882057420273E-2</v>
      </c>
      <c r="R134" s="103">
        <f>P134/'סכום נכסי הקרן'!$C$42</f>
        <v>5.4711667831186463E-4</v>
      </c>
    </row>
    <row r="135" spans="2:18">
      <c r="B135" s="99" t="s">
        <v>3375</v>
      </c>
      <c r="C135" s="79" t="s">
        <v>2970</v>
      </c>
      <c r="D135" s="98" t="s">
        <v>3051</v>
      </c>
      <c r="E135" s="98"/>
      <c r="F135" s="98" t="s">
        <v>477</v>
      </c>
      <c r="G135" s="86">
        <v>44074</v>
      </c>
      <c r="H135" s="98" t="s">
        <v>131</v>
      </c>
      <c r="I135" s="102">
        <v>9.0099999999937186</v>
      </c>
      <c r="J135" s="79" t="s">
        <v>546</v>
      </c>
      <c r="K135" s="79" t="s">
        <v>133</v>
      </c>
      <c r="L135" s="80">
        <v>2.35E-2</v>
      </c>
      <c r="M135" s="80">
        <v>3.4899999999980162E-2</v>
      </c>
      <c r="N135" s="102">
        <v>619925.26453100005</v>
      </c>
      <c r="O135" s="78">
        <v>97.59</v>
      </c>
      <c r="P135" s="102">
        <v>604.98504367999999</v>
      </c>
      <c r="Q135" s="103">
        <f t="shared" si="1"/>
        <v>2.7032023329496379E-3</v>
      </c>
      <c r="R135" s="103">
        <f>P135/'סכום נכסי הקרן'!$C$42</f>
        <v>1.4144833243970114E-4</v>
      </c>
    </row>
    <row r="136" spans="2:18">
      <c r="B136" s="99" t="s">
        <v>3375</v>
      </c>
      <c r="C136" s="79" t="s">
        <v>2970</v>
      </c>
      <c r="D136" s="98" t="s">
        <v>3052</v>
      </c>
      <c r="E136" s="98"/>
      <c r="F136" s="98" t="s">
        <v>477</v>
      </c>
      <c r="G136" s="86">
        <v>44189</v>
      </c>
      <c r="H136" s="98" t="s">
        <v>131</v>
      </c>
      <c r="I136" s="102">
        <v>8.9000000000389523</v>
      </c>
      <c r="J136" s="79" t="s">
        <v>546</v>
      </c>
      <c r="K136" s="79" t="s">
        <v>133</v>
      </c>
      <c r="L136" s="80">
        <v>2.4700000000000003E-2</v>
      </c>
      <c r="M136" s="80">
        <v>3.8000000000107455E-2</v>
      </c>
      <c r="N136" s="102">
        <v>77486.634972999993</v>
      </c>
      <c r="O136" s="78">
        <v>96.08</v>
      </c>
      <c r="P136" s="102">
        <v>74.449160789000004</v>
      </c>
      <c r="Q136" s="103">
        <f t="shared" si="1"/>
        <v>3.3265474449880293E-4</v>
      </c>
      <c r="R136" s="103">
        <f>P136/'סכום נכסי הקרן'!$C$42</f>
        <v>1.7406561955785036E-5</v>
      </c>
    </row>
    <row r="137" spans="2:18">
      <c r="B137" s="99" t="s">
        <v>3375</v>
      </c>
      <c r="C137" s="79" t="s">
        <v>2970</v>
      </c>
      <c r="D137" s="98" t="s">
        <v>3053</v>
      </c>
      <c r="E137" s="98"/>
      <c r="F137" s="98" t="s">
        <v>477</v>
      </c>
      <c r="G137" s="86">
        <v>44322</v>
      </c>
      <c r="H137" s="98" t="s">
        <v>131</v>
      </c>
      <c r="I137" s="102">
        <v>8.7799999999889717</v>
      </c>
      <c r="J137" s="79" t="s">
        <v>546</v>
      </c>
      <c r="K137" s="79" t="s">
        <v>133</v>
      </c>
      <c r="L137" s="80">
        <v>2.5600000000000001E-2</v>
      </c>
      <c r="M137" s="80">
        <v>4.1299999999946657E-2</v>
      </c>
      <c r="N137" s="102">
        <v>356462.65343800001</v>
      </c>
      <c r="O137" s="78">
        <v>93.6</v>
      </c>
      <c r="P137" s="102">
        <v>333.64904990599996</v>
      </c>
      <c r="Q137" s="103">
        <f t="shared" si="1"/>
        <v>1.4908151854567007E-3</v>
      </c>
      <c r="R137" s="103">
        <f>P137/'סכום נכסי הקרן'!$C$42</f>
        <v>7.8008708185945015E-5</v>
      </c>
    </row>
    <row r="138" spans="2:18">
      <c r="B138" s="99" t="s">
        <v>3375</v>
      </c>
      <c r="C138" s="79" t="s">
        <v>2970</v>
      </c>
      <c r="D138" s="98" t="s">
        <v>3054</v>
      </c>
      <c r="E138" s="98"/>
      <c r="F138" s="98" t="s">
        <v>477</v>
      </c>
      <c r="G138" s="86">
        <v>44418</v>
      </c>
      <c r="H138" s="98" t="s">
        <v>131</v>
      </c>
      <c r="I138" s="102">
        <v>8.8999999999880401</v>
      </c>
      <c r="J138" s="79" t="s">
        <v>546</v>
      </c>
      <c r="K138" s="79" t="s">
        <v>133</v>
      </c>
      <c r="L138" s="80">
        <v>2.2700000000000001E-2</v>
      </c>
      <c r="M138" s="80">
        <v>3.9599999999946026E-2</v>
      </c>
      <c r="N138" s="102">
        <v>356010.832008</v>
      </c>
      <c r="O138" s="78">
        <v>91.6</v>
      </c>
      <c r="P138" s="102">
        <v>326.105898631</v>
      </c>
      <c r="Q138" s="103">
        <f t="shared" si="1"/>
        <v>1.4571107751784899E-3</v>
      </c>
      <c r="R138" s="103">
        <f>P138/'סכום נכסי הקרן'!$C$42</f>
        <v>7.6245084142119053E-5</v>
      </c>
    </row>
    <row r="139" spans="2:18">
      <c r="B139" s="99" t="s">
        <v>3375</v>
      </c>
      <c r="C139" s="79" t="s">
        <v>2970</v>
      </c>
      <c r="D139" s="98" t="s">
        <v>3055</v>
      </c>
      <c r="E139" s="98"/>
      <c r="F139" s="98" t="s">
        <v>477</v>
      </c>
      <c r="G139" s="86">
        <v>44530</v>
      </c>
      <c r="H139" s="98" t="s">
        <v>131</v>
      </c>
      <c r="I139" s="102">
        <v>8.9699999999847311</v>
      </c>
      <c r="J139" s="79" t="s">
        <v>546</v>
      </c>
      <c r="K139" s="79" t="s">
        <v>133</v>
      </c>
      <c r="L139" s="80">
        <v>1.7899999999999999E-2</v>
      </c>
      <c r="M139" s="80">
        <v>4.1899999999925053E-2</v>
      </c>
      <c r="N139" s="102">
        <v>294410.617685</v>
      </c>
      <c r="O139" s="78">
        <v>84.75</v>
      </c>
      <c r="P139" s="102">
        <v>249.51302127299999</v>
      </c>
      <c r="Q139" s="103">
        <f t="shared" ref="Q139:Q202" si="2">IFERROR(P139/$P$10,0)</f>
        <v>1.1148774473890087E-3</v>
      </c>
      <c r="R139" s="103">
        <f>P139/'סכום נכסי הקרן'!$C$42</f>
        <v>5.8337311227358976E-5</v>
      </c>
    </row>
    <row r="140" spans="2:18">
      <c r="B140" s="99" t="s">
        <v>3375</v>
      </c>
      <c r="C140" s="79" t="s">
        <v>2970</v>
      </c>
      <c r="D140" s="98" t="s">
        <v>3056</v>
      </c>
      <c r="E140" s="98"/>
      <c r="F140" s="98" t="s">
        <v>477</v>
      </c>
      <c r="G140" s="86">
        <v>44612</v>
      </c>
      <c r="H140" s="98" t="s">
        <v>131</v>
      </c>
      <c r="I140" s="102">
        <v>8.760000000008894</v>
      </c>
      <c r="J140" s="79" t="s">
        <v>546</v>
      </c>
      <c r="K140" s="79" t="s">
        <v>133</v>
      </c>
      <c r="L140" s="80">
        <v>2.3599999999999999E-2</v>
      </c>
      <c r="M140" s="80">
        <v>4.4200000000035183E-2</v>
      </c>
      <c r="N140" s="102">
        <v>343798.48651100002</v>
      </c>
      <c r="O140" s="78">
        <v>87.66</v>
      </c>
      <c r="P140" s="102">
        <v>301.37376495699999</v>
      </c>
      <c r="Q140" s="103">
        <f t="shared" si="2"/>
        <v>1.3466023218790366E-3</v>
      </c>
      <c r="R140" s="103">
        <f>P140/'סכום נכסי הקרן'!$C$42</f>
        <v>7.0462595628711315E-5</v>
      </c>
    </row>
    <row r="141" spans="2:18">
      <c r="B141" s="99" t="s">
        <v>3375</v>
      </c>
      <c r="C141" s="79" t="s">
        <v>2970</v>
      </c>
      <c r="D141" s="98" t="s">
        <v>3057</v>
      </c>
      <c r="E141" s="98"/>
      <c r="F141" s="98" t="s">
        <v>477</v>
      </c>
      <c r="G141" s="86">
        <v>44662</v>
      </c>
      <c r="H141" s="98" t="s">
        <v>131</v>
      </c>
      <c r="I141" s="102">
        <v>8.8100000000044325</v>
      </c>
      <c r="J141" s="79" t="s">
        <v>546</v>
      </c>
      <c r="K141" s="79" t="s">
        <v>133</v>
      </c>
      <c r="L141" s="80">
        <v>2.4E-2</v>
      </c>
      <c r="M141" s="80">
        <v>4.1600000000022869E-2</v>
      </c>
      <c r="N141" s="102">
        <v>391442.67947999999</v>
      </c>
      <c r="O141" s="78">
        <v>89.35</v>
      </c>
      <c r="P141" s="102">
        <v>349.75404654499999</v>
      </c>
      <c r="Q141" s="103">
        <f t="shared" si="2"/>
        <v>1.5627757486829849E-3</v>
      </c>
      <c r="R141" s="103">
        <f>P141/'סכום נכסי הקרן'!$C$42</f>
        <v>8.1774131715552927E-5</v>
      </c>
    </row>
    <row r="142" spans="2:18">
      <c r="B142" s="99" t="s">
        <v>3376</v>
      </c>
      <c r="C142" s="79" t="s">
        <v>2969</v>
      </c>
      <c r="D142" s="98">
        <v>7490</v>
      </c>
      <c r="E142" s="98"/>
      <c r="F142" s="98" t="s">
        <v>306</v>
      </c>
      <c r="G142" s="86">
        <v>43899</v>
      </c>
      <c r="H142" s="98" t="s">
        <v>2968</v>
      </c>
      <c r="I142" s="102">
        <v>3.1699999999984199</v>
      </c>
      <c r="J142" s="79" t="s">
        <v>129</v>
      </c>
      <c r="K142" s="79" t="s">
        <v>133</v>
      </c>
      <c r="L142" s="80">
        <v>2.3889999999999998E-2</v>
      </c>
      <c r="M142" s="80">
        <v>4.7599999999988506E-2</v>
      </c>
      <c r="N142" s="102">
        <v>961848.28168300004</v>
      </c>
      <c r="O142" s="78">
        <v>94.05</v>
      </c>
      <c r="P142" s="102">
        <v>904.61833787900002</v>
      </c>
      <c r="Q142" s="103">
        <f t="shared" si="2"/>
        <v>4.0420278599101796E-3</v>
      </c>
      <c r="R142" s="103">
        <f>P142/'סכום נכסי הקרן'!$C$42</f>
        <v>2.1150399786583809E-4</v>
      </c>
    </row>
    <row r="143" spans="2:18">
      <c r="B143" s="99" t="s">
        <v>3376</v>
      </c>
      <c r="C143" s="79" t="s">
        <v>2969</v>
      </c>
      <c r="D143" s="98">
        <v>7491</v>
      </c>
      <c r="E143" s="98"/>
      <c r="F143" s="98" t="s">
        <v>306</v>
      </c>
      <c r="G143" s="86">
        <v>43899</v>
      </c>
      <c r="H143" s="98" t="s">
        <v>2968</v>
      </c>
      <c r="I143" s="102">
        <v>3.3600000000005772</v>
      </c>
      <c r="J143" s="79" t="s">
        <v>129</v>
      </c>
      <c r="K143" s="79" t="s">
        <v>133</v>
      </c>
      <c r="L143" s="80">
        <v>1.2969999999999999E-2</v>
      </c>
      <c r="M143" s="80">
        <v>1.7700000000007932E-2</v>
      </c>
      <c r="N143" s="102">
        <v>650569.76081300003</v>
      </c>
      <c r="O143" s="78">
        <v>106.63</v>
      </c>
      <c r="P143" s="102">
        <v>693.70258168499981</v>
      </c>
      <c r="Q143" s="103">
        <f t="shared" si="2"/>
        <v>3.0996112329943052E-3</v>
      </c>
      <c r="R143" s="103">
        <f>P143/'סכום נכסי הקרן'!$C$42</f>
        <v>1.6219090771500111E-4</v>
      </c>
    </row>
    <row r="144" spans="2:18">
      <c r="B144" s="99" t="s">
        <v>3377</v>
      </c>
      <c r="C144" s="79" t="s">
        <v>2970</v>
      </c>
      <c r="D144" s="98" t="s">
        <v>3058</v>
      </c>
      <c r="E144" s="98"/>
      <c r="F144" s="98" t="s">
        <v>477</v>
      </c>
      <c r="G144" s="86">
        <v>43924</v>
      </c>
      <c r="H144" s="98" t="s">
        <v>131</v>
      </c>
      <c r="I144" s="102">
        <v>8.4900000000320777</v>
      </c>
      <c r="J144" s="79" t="s">
        <v>546</v>
      </c>
      <c r="K144" s="79" t="s">
        <v>133</v>
      </c>
      <c r="L144" s="80">
        <v>3.1400000000000004E-2</v>
      </c>
      <c r="M144" s="80">
        <v>2.6100000000082852E-2</v>
      </c>
      <c r="N144" s="102">
        <v>85589.89224999999</v>
      </c>
      <c r="O144" s="78">
        <v>109.99</v>
      </c>
      <c r="P144" s="102">
        <v>94.140319302000023</v>
      </c>
      <c r="Q144" s="103">
        <f t="shared" si="2"/>
        <v>4.2063904458503412E-4</v>
      </c>
      <c r="R144" s="103">
        <f>P144/'סכום נכסי הקרן'!$C$42</f>
        <v>2.2010446902307649E-5</v>
      </c>
    </row>
    <row r="145" spans="2:18">
      <c r="B145" s="99" t="s">
        <v>3377</v>
      </c>
      <c r="C145" s="79" t="s">
        <v>2970</v>
      </c>
      <c r="D145" s="98" t="s">
        <v>3059</v>
      </c>
      <c r="E145" s="98"/>
      <c r="F145" s="98" t="s">
        <v>477</v>
      </c>
      <c r="G145" s="86">
        <v>44015</v>
      </c>
      <c r="H145" s="98" t="s">
        <v>131</v>
      </c>
      <c r="I145" s="102">
        <v>8.1899999999773652</v>
      </c>
      <c r="J145" s="79" t="s">
        <v>546</v>
      </c>
      <c r="K145" s="79" t="s">
        <v>133</v>
      </c>
      <c r="L145" s="80">
        <v>3.1E-2</v>
      </c>
      <c r="M145" s="80">
        <v>3.8199999999854795E-2</v>
      </c>
      <c r="N145" s="102">
        <v>70558.669701000006</v>
      </c>
      <c r="O145" s="78">
        <v>99.56</v>
      </c>
      <c r="P145" s="102">
        <v>70.248209761000012</v>
      </c>
      <c r="Q145" s="103">
        <f t="shared" si="2"/>
        <v>3.138839984479247E-4</v>
      </c>
      <c r="R145" s="103">
        <f>P145/'סכום נכסי הקרן'!$C$42</f>
        <v>1.642435995958866E-5</v>
      </c>
    </row>
    <row r="146" spans="2:18">
      <c r="B146" s="99" t="s">
        <v>3377</v>
      </c>
      <c r="C146" s="79" t="s">
        <v>2970</v>
      </c>
      <c r="D146" s="98" t="s">
        <v>3060</v>
      </c>
      <c r="E146" s="98"/>
      <c r="F146" s="98" t="s">
        <v>477</v>
      </c>
      <c r="G146" s="86">
        <v>44108</v>
      </c>
      <c r="H146" s="98" t="s">
        <v>131</v>
      </c>
      <c r="I146" s="102">
        <v>8.1000000000045187</v>
      </c>
      <c r="J146" s="79" t="s">
        <v>546</v>
      </c>
      <c r="K146" s="79" t="s">
        <v>133</v>
      </c>
      <c r="L146" s="80">
        <v>3.1E-2</v>
      </c>
      <c r="M146" s="80">
        <v>4.1800000000045176E-2</v>
      </c>
      <c r="N146" s="102">
        <v>114446.497435</v>
      </c>
      <c r="O146" s="78">
        <v>96.71</v>
      </c>
      <c r="P146" s="102">
        <v>110.68121207499999</v>
      </c>
      <c r="Q146" s="103">
        <f t="shared" si="2"/>
        <v>4.9454728479715734E-4</v>
      </c>
      <c r="R146" s="103">
        <f>P146/'סכום נכסי הקרן'!$C$42</f>
        <v>2.5877784986523655E-5</v>
      </c>
    </row>
    <row r="147" spans="2:18">
      <c r="B147" s="99" t="s">
        <v>3377</v>
      </c>
      <c r="C147" s="79" t="s">
        <v>2970</v>
      </c>
      <c r="D147" s="98" t="s">
        <v>3061</v>
      </c>
      <c r="E147" s="98"/>
      <c r="F147" s="98" t="s">
        <v>477</v>
      </c>
      <c r="G147" s="86">
        <v>44200</v>
      </c>
      <c r="H147" s="98" t="s">
        <v>131</v>
      </c>
      <c r="I147" s="102">
        <v>8.0400000000695737</v>
      </c>
      <c r="J147" s="79" t="s">
        <v>546</v>
      </c>
      <c r="K147" s="79" t="s">
        <v>133</v>
      </c>
      <c r="L147" s="80">
        <v>3.1E-2</v>
      </c>
      <c r="M147" s="80">
        <v>4.430000000037982E-2</v>
      </c>
      <c r="N147" s="102">
        <v>59376.382934000001</v>
      </c>
      <c r="O147" s="78">
        <v>94.89</v>
      </c>
      <c r="P147" s="102">
        <v>56.342251702000006</v>
      </c>
      <c r="Q147" s="103">
        <f t="shared" si="2"/>
        <v>2.5174920906812019E-4</v>
      </c>
      <c r="R147" s="103">
        <f>P147/'סכום נכסי הקרן'!$C$42</f>
        <v>1.3173081933842319E-5</v>
      </c>
    </row>
    <row r="148" spans="2:18">
      <c r="B148" s="99" t="s">
        <v>3377</v>
      </c>
      <c r="C148" s="79" t="s">
        <v>2970</v>
      </c>
      <c r="D148" s="98" t="s">
        <v>3062</v>
      </c>
      <c r="E148" s="98"/>
      <c r="F148" s="98" t="s">
        <v>477</v>
      </c>
      <c r="G148" s="86">
        <v>44290</v>
      </c>
      <c r="H148" s="98" t="s">
        <v>131</v>
      </c>
      <c r="I148" s="102">
        <v>8</v>
      </c>
      <c r="J148" s="79" t="s">
        <v>546</v>
      </c>
      <c r="K148" s="79" t="s">
        <v>133</v>
      </c>
      <c r="L148" s="80">
        <v>3.1E-2</v>
      </c>
      <c r="M148" s="80">
        <v>4.5800000000026202E-2</v>
      </c>
      <c r="N148" s="102">
        <v>114047.055246</v>
      </c>
      <c r="O148" s="78">
        <v>93.68</v>
      </c>
      <c r="P148" s="102">
        <v>106.839281384</v>
      </c>
      <c r="Q148" s="103">
        <f t="shared" si="2"/>
        <v>4.7738071825896821E-4</v>
      </c>
      <c r="R148" s="103">
        <f>P148/'סכום נכסי הקרן'!$C$42</f>
        <v>2.4979523624085249E-5</v>
      </c>
    </row>
    <row r="149" spans="2:18">
      <c r="B149" s="99" t="s">
        <v>3377</v>
      </c>
      <c r="C149" s="79" t="s">
        <v>2970</v>
      </c>
      <c r="D149" s="98" t="s">
        <v>3063</v>
      </c>
      <c r="E149" s="98"/>
      <c r="F149" s="98" t="s">
        <v>477</v>
      </c>
      <c r="G149" s="86">
        <v>44496</v>
      </c>
      <c r="H149" s="98" t="s">
        <v>131</v>
      </c>
      <c r="I149" s="102">
        <v>7.6399999999782207</v>
      </c>
      <c r="J149" s="79" t="s">
        <v>546</v>
      </c>
      <c r="K149" s="79" t="s">
        <v>133</v>
      </c>
      <c r="L149" s="80">
        <v>3.1E-2</v>
      </c>
      <c r="M149" s="80">
        <v>6.0799999999793665E-2</v>
      </c>
      <c r="N149" s="102">
        <v>127757.098694</v>
      </c>
      <c r="O149" s="78">
        <v>81.94</v>
      </c>
      <c r="P149" s="102">
        <v>104.68416642700001</v>
      </c>
      <c r="Q149" s="103">
        <f t="shared" si="2"/>
        <v>4.6775120453727284E-4</v>
      </c>
      <c r="R149" s="103">
        <f>P149/'סכום נכסי הקרן'!$C$42</f>
        <v>2.4475647668690972E-5</v>
      </c>
    </row>
    <row r="150" spans="2:18">
      <c r="B150" s="99" t="s">
        <v>3377</v>
      </c>
      <c r="C150" s="79" t="s">
        <v>2970</v>
      </c>
      <c r="D150" s="98" t="s">
        <v>3064</v>
      </c>
      <c r="E150" s="98"/>
      <c r="F150" s="98" t="s">
        <v>477</v>
      </c>
      <c r="G150" s="86">
        <v>44615</v>
      </c>
      <c r="H150" s="98" t="s">
        <v>131</v>
      </c>
      <c r="I150" s="102">
        <v>7.8299999999941168</v>
      </c>
      <c r="J150" s="79" t="s">
        <v>546</v>
      </c>
      <c r="K150" s="79" t="s">
        <v>133</v>
      </c>
      <c r="L150" s="80">
        <v>3.1E-2</v>
      </c>
      <c r="M150" s="80">
        <v>5.2599999999971697E-2</v>
      </c>
      <c r="N150" s="102">
        <v>155085.458832</v>
      </c>
      <c r="O150" s="78">
        <v>86.6</v>
      </c>
      <c r="P150" s="102">
        <v>134.30401631300001</v>
      </c>
      <c r="Q150" s="103">
        <f t="shared" si="2"/>
        <v>6.0009901734668267E-4</v>
      </c>
      <c r="R150" s="103">
        <f>P150/'סכום נכסי הקרן'!$C$42</f>
        <v>3.1400907089988427E-5</v>
      </c>
    </row>
    <row r="151" spans="2:18">
      <c r="B151" s="99" t="s">
        <v>3377</v>
      </c>
      <c r="C151" s="79" t="s">
        <v>2970</v>
      </c>
      <c r="D151" s="98" t="s">
        <v>3065</v>
      </c>
      <c r="E151" s="98"/>
      <c r="F151" s="98" t="s">
        <v>477</v>
      </c>
      <c r="G151" s="86">
        <v>44753</v>
      </c>
      <c r="H151" s="98" t="s">
        <v>131</v>
      </c>
      <c r="I151" s="102">
        <v>8.1899999999928976</v>
      </c>
      <c r="J151" s="79" t="s">
        <v>546</v>
      </c>
      <c r="K151" s="79" t="s">
        <v>133</v>
      </c>
      <c r="L151" s="80">
        <v>3.2599999999999997E-2</v>
      </c>
      <c r="M151" s="80">
        <v>3.6799999999998188E-2</v>
      </c>
      <c r="N151" s="102">
        <v>228935.682249</v>
      </c>
      <c r="O151" s="78">
        <v>96.55</v>
      </c>
      <c r="P151" s="102">
        <v>221.03741210300001</v>
      </c>
      <c r="Q151" s="103">
        <f t="shared" si="2"/>
        <v>9.8764234638174919E-4</v>
      </c>
      <c r="R151" s="103">
        <f>P151/'סכום נכסי הקרן'!$C$42</f>
        <v>5.1679580636531949E-5</v>
      </c>
    </row>
    <row r="152" spans="2:18">
      <c r="B152" s="99" t="s">
        <v>3377</v>
      </c>
      <c r="C152" s="79" t="s">
        <v>2970</v>
      </c>
      <c r="D152" s="98" t="s">
        <v>3066</v>
      </c>
      <c r="E152" s="98"/>
      <c r="F152" s="98" t="s">
        <v>477</v>
      </c>
      <c r="G152" s="86">
        <v>43011</v>
      </c>
      <c r="H152" s="98" t="s">
        <v>131</v>
      </c>
      <c r="I152" s="102">
        <v>8.2099999999749276</v>
      </c>
      <c r="J152" s="79" t="s">
        <v>546</v>
      </c>
      <c r="K152" s="79" t="s">
        <v>133</v>
      </c>
      <c r="L152" s="80">
        <v>3.9E-2</v>
      </c>
      <c r="M152" s="80">
        <v>3.1499999999874628E-2</v>
      </c>
      <c r="N152" s="102">
        <v>70450.195569999996</v>
      </c>
      <c r="O152" s="78">
        <v>113.22</v>
      </c>
      <c r="P152" s="102">
        <v>79.763711999999998</v>
      </c>
      <c r="Q152" s="103">
        <f t="shared" si="2"/>
        <v>3.564012939089639E-4</v>
      </c>
      <c r="R152" s="103">
        <f>P152/'סכום נכסי הקרן'!$C$42</f>
        <v>1.8649128882545235E-5</v>
      </c>
    </row>
    <row r="153" spans="2:18">
      <c r="B153" s="99" t="s">
        <v>3377</v>
      </c>
      <c r="C153" s="79" t="s">
        <v>2970</v>
      </c>
      <c r="D153" s="98" t="s">
        <v>3067</v>
      </c>
      <c r="E153" s="98"/>
      <c r="F153" s="98" t="s">
        <v>477</v>
      </c>
      <c r="G153" s="86">
        <v>43104</v>
      </c>
      <c r="H153" s="98" t="s">
        <v>131</v>
      </c>
      <c r="I153" s="102">
        <v>7.9899999999858284</v>
      </c>
      <c r="J153" s="79" t="s">
        <v>546</v>
      </c>
      <c r="K153" s="79" t="s">
        <v>133</v>
      </c>
      <c r="L153" s="80">
        <v>3.8199999999999998E-2</v>
      </c>
      <c r="M153" s="80">
        <v>4.0399999999957331E-2</v>
      </c>
      <c r="N153" s="102">
        <v>125182.34997700001</v>
      </c>
      <c r="O153" s="78">
        <v>104.84</v>
      </c>
      <c r="P153" s="102">
        <v>131.24117641399999</v>
      </c>
      <c r="Q153" s="103">
        <f t="shared" si="2"/>
        <v>5.8641359479463784E-4</v>
      </c>
      <c r="R153" s="103">
        <f>P153/'סכום נכסי הקרן'!$C$42</f>
        <v>3.0684800798156708E-5</v>
      </c>
    </row>
    <row r="154" spans="2:18">
      <c r="B154" s="99" t="s">
        <v>3377</v>
      </c>
      <c r="C154" s="79" t="s">
        <v>2970</v>
      </c>
      <c r="D154" s="98" t="s">
        <v>3068</v>
      </c>
      <c r="E154" s="98"/>
      <c r="F154" s="98" t="s">
        <v>477</v>
      </c>
      <c r="G154" s="86">
        <v>43194</v>
      </c>
      <c r="H154" s="98" t="s">
        <v>131</v>
      </c>
      <c r="I154" s="102">
        <v>8.1999999999866962</v>
      </c>
      <c r="J154" s="79" t="s">
        <v>546</v>
      </c>
      <c r="K154" s="79" t="s">
        <v>133</v>
      </c>
      <c r="L154" s="80">
        <v>3.7900000000000003E-2</v>
      </c>
      <c r="M154" s="80">
        <v>3.2399999999929048E-2</v>
      </c>
      <c r="N154" s="102">
        <v>80767.335397000003</v>
      </c>
      <c r="O154" s="78">
        <v>111.68</v>
      </c>
      <c r="P154" s="102">
        <v>90.200961235999998</v>
      </c>
      <c r="Q154" s="103">
        <f t="shared" si="2"/>
        <v>4.0303715173565011E-4</v>
      </c>
      <c r="R154" s="103">
        <f>P154/'סכום נכסי הקרן'!$C$42</f>
        <v>2.1089406563972735E-5</v>
      </c>
    </row>
    <row r="155" spans="2:18">
      <c r="B155" s="99" t="s">
        <v>3377</v>
      </c>
      <c r="C155" s="79" t="s">
        <v>2970</v>
      </c>
      <c r="D155" s="98" t="s">
        <v>3069</v>
      </c>
      <c r="E155" s="98"/>
      <c r="F155" s="98" t="s">
        <v>477</v>
      </c>
      <c r="G155" s="86">
        <v>43285</v>
      </c>
      <c r="H155" s="98" t="s">
        <v>131</v>
      </c>
      <c r="I155" s="102">
        <v>8.1499999999772488</v>
      </c>
      <c r="J155" s="79" t="s">
        <v>546</v>
      </c>
      <c r="K155" s="79" t="s">
        <v>133</v>
      </c>
      <c r="L155" s="80">
        <v>4.0099999999999997E-2</v>
      </c>
      <c r="M155" s="80">
        <v>3.2499999999896584E-2</v>
      </c>
      <c r="N155" s="102">
        <v>107749.098639</v>
      </c>
      <c r="O155" s="78">
        <v>112.18</v>
      </c>
      <c r="P155" s="102">
        <v>120.872938805</v>
      </c>
      <c r="Q155" s="103">
        <f t="shared" si="2"/>
        <v>5.4008609565062637E-4</v>
      </c>
      <c r="R155" s="103">
        <f>P155/'סכום נכסי הקרן'!$C$42</f>
        <v>2.8260658357856371E-5</v>
      </c>
    </row>
    <row r="156" spans="2:18">
      <c r="B156" s="99" t="s">
        <v>3377</v>
      </c>
      <c r="C156" s="79" t="s">
        <v>2970</v>
      </c>
      <c r="D156" s="98" t="s">
        <v>3070</v>
      </c>
      <c r="E156" s="98"/>
      <c r="F156" s="98" t="s">
        <v>477</v>
      </c>
      <c r="G156" s="86">
        <v>43377</v>
      </c>
      <c r="H156" s="98" t="s">
        <v>131</v>
      </c>
      <c r="I156" s="102">
        <v>8.1000000000169674</v>
      </c>
      <c r="J156" s="79" t="s">
        <v>546</v>
      </c>
      <c r="K156" s="79" t="s">
        <v>133</v>
      </c>
      <c r="L156" s="80">
        <v>3.9699999999999999E-2</v>
      </c>
      <c r="M156" s="80">
        <v>3.5000000000084838E-2</v>
      </c>
      <c r="N156" s="102">
        <v>215425.26922200003</v>
      </c>
      <c r="O156" s="78">
        <v>109.43</v>
      </c>
      <c r="P156" s="102">
        <v>235.73987516</v>
      </c>
      <c r="Q156" s="103">
        <f t="shared" si="2"/>
        <v>1.0533360901378514E-3</v>
      </c>
      <c r="R156" s="103">
        <f>P156/'סכום נכסי הקרן'!$C$42</f>
        <v>5.5117085255685745E-5</v>
      </c>
    </row>
    <row r="157" spans="2:18">
      <c r="B157" s="99" t="s">
        <v>3377</v>
      </c>
      <c r="C157" s="79" t="s">
        <v>2970</v>
      </c>
      <c r="D157" s="98" t="s">
        <v>3071</v>
      </c>
      <c r="E157" s="98"/>
      <c r="F157" s="98" t="s">
        <v>477</v>
      </c>
      <c r="G157" s="86">
        <v>43469</v>
      </c>
      <c r="H157" s="98" t="s">
        <v>131</v>
      </c>
      <c r="I157" s="102">
        <v>8.2100000000176667</v>
      </c>
      <c r="J157" s="79" t="s">
        <v>546</v>
      </c>
      <c r="K157" s="79" t="s">
        <v>133</v>
      </c>
      <c r="L157" s="80">
        <v>4.1700000000000001E-2</v>
      </c>
      <c r="M157" s="80">
        <v>2.9100000000069431E-2</v>
      </c>
      <c r="N157" s="102">
        <v>152177.77990200001</v>
      </c>
      <c r="O157" s="78">
        <v>116.41</v>
      </c>
      <c r="P157" s="102">
        <v>177.15015914700004</v>
      </c>
      <c r="Q157" s="103">
        <f t="shared" si="2"/>
        <v>7.9154473071877209E-4</v>
      </c>
      <c r="R157" s="103">
        <f>P157/'סכום נכסי הקרן'!$C$42</f>
        <v>4.1418535655609951E-5</v>
      </c>
    </row>
    <row r="158" spans="2:18">
      <c r="B158" s="99" t="s">
        <v>3377</v>
      </c>
      <c r="C158" s="79" t="s">
        <v>2970</v>
      </c>
      <c r="D158" s="98" t="s">
        <v>3072</v>
      </c>
      <c r="E158" s="98"/>
      <c r="F158" s="98" t="s">
        <v>477</v>
      </c>
      <c r="G158" s="86">
        <v>43559</v>
      </c>
      <c r="H158" s="98" t="s">
        <v>131</v>
      </c>
      <c r="I158" s="102">
        <v>8.230000000001704</v>
      </c>
      <c r="J158" s="79" t="s">
        <v>546</v>
      </c>
      <c r="K158" s="79" t="s">
        <v>133</v>
      </c>
      <c r="L158" s="80">
        <v>3.7200000000000004E-2</v>
      </c>
      <c r="M158" s="80">
        <v>3.1600000000014034E-2</v>
      </c>
      <c r="N158" s="102">
        <v>361348.24594699999</v>
      </c>
      <c r="O158" s="78">
        <v>110.42</v>
      </c>
      <c r="P158" s="102">
        <v>399.00074368399999</v>
      </c>
      <c r="Q158" s="103">
        <f t="shared" si="2"/>
        <v>1.7828205051391849E-3</v>
      </c>
      <c r="R158" s="103">
        <f>P158/'סכום נכסי הקרן'!$C$42</f>
        <v>9.3288239810031823E-5</v>
      </c>
    </row>
    <row r="159" spans="2:18">
      <c r="B159" s="99" t="s">
        <v>3377</v>
      </c>
      <c r="C159" s="79" t="s">
        <v>2970</v>
      </c>
      <c r="D159" s="98" t="s">
        <v>3073</v>
      </c>
      <c r="E159" s="98"/>
      <c r="F159" s="98" t="s">
        <v>477</v>
      </c>
      <c r="G159" s="86">
        <v>43742</v>
      </c>
      <c r="H159" s="98" t="s">
        <v>131</v>
      </c>
      <c r="I159" s="102">
        <v>8.0999999999975216</v>
      </c>
      <c r="J159" s="79" t="s">
        <v>546</v>
      </c>
      <c r="K159" s="79" t="s">
        <v>133</v>
      </c>
      <c r="L159" s="80">
        <v>3.1E-2</v>
      </c>
      <c r="M159" s="80">
        <v>4.2000000000000003E-2</v>
      </c>
      <c r="N159" s="102">
        <v>420686.20712600002</v>
      </c>
      <c r="O159" s="78">
        <v>95.81</v>
      </c>
      <c r="P159" s="102">
        <v>403.05947934999995</v>
      </c>
      <c r="Q159" s="103">
        <f t="shared" si="2"/>
        <v>1.8009558025911996E-3</v>
      </c>
      <c r="R159" s="103">
        <f>P159/'סכום נכסי הקרן'!$C$42</f>
        <v>9.4237191189518982E-5</v>
      </c>
    </row>
    <row r="160" spans="2:18">
      <c r="B160" s="99" t="s">
        <v>3377</v>
      </c>
      <c r="C160" s="79" t="s">
        <v>2970</v>
      </c>
      <c r="D160" s="98" t="s">
        <v>3074</v>
      </c>
      <c r="E160" s="98"/>
      <c r="F160" s="98" t="s">
        <v>477</v>
      </c>
      <c r="G160" s="86">
        <v>42935</v>
      </c>
      <c r="H160" s="98" t="s">
        <v>131</v>
      </c>
      <c r="I160" s="102">
        <v>8.1699999999989483</v>
      </c>
      <c r="J160" s="79" t="s">
        <v>546</v>
      </c>
      <c r="K160" s="79" t="s">
        <v>133</v>
      </c>
      <c r="L160" s="80">
        <v>4.0800000000000003E-2</v>
      </c>
      <c r="M160" s="80">
        <v>3.1299999999984222E-2</v>
      </c>
      <c r="N160" s="102">
        <v>329990.80530900002</v>
      </c>
      <c r="O160" s="78">
        <v>115.28</v>
      </c>
      <c r="P160" s="102">
        <v>380.41339932000005</v>
      </c>
      <c r="Q160" s="103">
        <f t="shared" si="2"/>
        <v>1.6997682823231119E-3</v>
      </c>
      <c r="R160" s="103">
        <f>P160/'סכום נכסי הקרן'!$C$42</f>
        <v>8.8942431773559225E-5</v>
      </c>
    </row>
    <row r="161" spans="2:18">
      <c r="B161" s="99" t="s">
        <v>3360</v>
      </c>
      <c r="C161" s="79" t="s">
        <v>2970</v>
      </c>
      <c r="D161" s="98" t="s">
        <v>3075</v>
      </c>
      <c r="E161" s="98"/>
      <c r="F161" s="98" t="s">
        <v>306</v>
      </c>
      <c r="G161" s="86">
        <v>40742</v>
      </c>
      <c r="H161" s="98" t="s">
        <v>2968</v>
      </c>
      <c r="I161" s="102">
        <v>5.6299999999990114</v>
      </c>
      <c r="J161" s="79" t="s">
        <v>333</v>
      </c>
      <c r="K161" s="79" t="s">
        <v>133</v>
      </c>
      <c r="L161" s="80">
        <v>0.06</v>
      </c>
      <c r="M161" s="80">
        <v>1.4799999999999773E-2</v>
      </c>
      <c r="N161" s="102">
        <v>1219752.540327</v>
      </c>
      <c r="O161" s="78">
        <v>144.31</v>
      </c>
      <c r="P161" s="102">
        <v>1760.224872798</v>
      </c>
      <c r="Q161" s="103">
        <f t="shared" si="2"/>
        <v>7.865060520703307E-3</v>
      </c>
      <c r="R161" s="103">
        <f>P161/'סכום נכסי הקרן'!$C$42</f>
        <v>4.1154880699473582E-4</v>
      </c>
    </row>
    <row r="162" spans="2:18">
      <c r="B162" s="99" t="s">
        <v>3360</v>
      </c>
      <c r="C162" s="79" t="s">
        <v>2970</v>
      </c>
      <c r="D162" s="98" t="s">
        <v>3076</v>
      </c>
      <c r="E162" s="98"/>
      <c r="F162" s="98" t="s">
        <v>306</v>
      </c>
      <c r="G162" s="86">
        <v>42201</v>
      </c>
      <c r="H162" s="98" t="s">
        <v>2968</v>
      </c>
      <c r="I162" s="102">
        <v>5.1699999999946504</v>
      </c>
      <c r="J162" s="79" t="s">
        <v>333</v>
      </c>
      <c r="K162" s="79" t="s">
        <v>133</v>
      </c>
      <c r="L162" s="80">
        <v>4.2030000000000005E-2</v>
      </c>
      <c r="M162" s="80">
        <v>2.6999999999951365E-2</v>
      </c>
      <c r="N162" s="102">
        <v>87303.265543000016</v>
      </c>
      <c r="O162" s="78">
        <v>117.75</v>
      </c>
      <c r="P162" s="102">
        <v>102.79958911499999</v>
      </c>
      <c r="Q162" s="103">
        <f t="shared" si="2"/>
        <v>4.5933051077030917E-4</v>
      </c>
      <c r="R162" s="103">
        <f>P162/'סכום נכסי הקרן'!$C$42</f>
        <v>2.4035024679873589E-5</v>
      </c>
    </row>
    <row r="163" spans="2:18">
      <c r="B163" s="99" t="s">
        <v>3378</v>
      </c>
      <c r="C163" s="79" t="s">
        <v>2970</v>
      </c>
      <c r="D163" s="98" t="s">
        <v>3077</v>
      </c>
      <c r="E163" s="98"/>
      <c r="F163" s="98" t="s">
        <v>306</v>
      </c>
      <c r="G163" s="86">
        <v>42521</v>
      </c>
      <c r="H163" s="98" t="s">
        <v>2968</v>
      </c>
      <c r="I163" s="102">
        <v>1.8099999999963523</v>
      </c>
      <c r="J163" s="79" t="s">
        <v>129</v>
      </c>
      <c r="K163" s="79" t="s">
        <v>133</v>
      </c>
      <c r="L163" s="80">
        <v>2.3E-2</v>
      </c>
      <c r="M163" s="80">
        <v>2.9700000000062357E-2</v>
      </c>
      <c r="N163" s="102">
        <v>78402.778369000007</v>
      </c>
      <c r="O163" s="78">
        <v>108.4</v>
      </c>
      <c r="P163" s="102">
        <v>84.988611851000002</v>
      </c>
      <c r="Q163" s="103">
        <f t="shared" si="2"/>
        <v>3.7974726190304563E-4</v>
      </c>
      <c r="R163" s="103">
        <f>P163/'סכום נכסי הקרן'!$C$42</f>
        <v>1.9870734902080665E-5</v>
      </c>
    </row>
    <row r="164" spans="2:18">
      <c r="B164" s="99" t="s">
        <v>3379</v>
      </c>
      <c r="C164" s="79" t="s">
        <v>2970</v>
      </c>
      <c r="D164" s="98" t="s">
        <v>3078</v>
      </c>
      <c r="E164" s="98"/>
      <c r="F164" s="98" t="s">
        <v>477</v>
      </c>
      <c r="G164" s="86">
        <v>44592</v>
      </c>
      <c r="H164" s="98" t="s">
        <v>131</v>
      </c>
      <c r="I164" s="102">
        <v>12.209999999989572</v>
      </c>
      <c r="J164" s="79" t="s">
        <v>546</v>
      </c>
      <c r="K164" s="79" t="s">
        <v>133</v>
      </c>
      <c r="L164" s="80">
        <v>2.7473999999999998E-2</v>
      </c>
      <c r="M164" s="80">
        <v>3.809999999998262E-2</v>
      </c>
      <c r="N164" s="102">
        <v>132906.20448499999</v>
      </c>
      <c r="O164" s="78">
        <v>86.58</v>
      </c>
      <c r="P164" s="102">
        <v>115.07019842</v>
      </c>
      <c r="Q164" s="103">
        <f t="shared" si="2"/>
        <v>5.1415821278790548E-4</v>
      </c>
      <c r="R164" s="103">
        <f>P164/'סכום נכסי הקרן'!$C$42</f>
        <v>2.6903950519186384E-5</v>
      </c>
    </row>
    <row r="165" spans="2:18">
      <c r="B165" s="99" t="s">
        <v>3379</v>
      </c>
      <c r="C165" s="79" t="s">
        <v>2970</v>
      </c>
      <c r="D165" s="98" t="s">
        <v>3079</v>
      </c>
      <c r="E165" s="98"/>
      <c r="F165" s="98" t="s">
        <v>477</v>
      </c>
      <c r="G165" s="86">
        <v>44837</v>
      </c>
      <c r="H165" s="98" t="s">
        <v>131</v>
      </c>
      <c r="I165" s="102">
        <v>12.049999999966523</v>
      </c>
      <c r="J165" s="79" t="s">
        <v>546</v>
      </c>
      <c r="K165" s="79" t="s">
        <v>133</v>
      </c>
      <c r="L165" s="80">
        <v>3.9636999999999999E-2</v>
      </c>
      <c r="M165" s="80">
        <v>3.3999999999949154E-2</v>
      </c>
      <c r="N165" s="102">
        <v>115690.469113</v>
      </c>
      <c r="O165" s="78">
        <v>101.99</v>
      </c>
      <c r="P165" s="102">
        <v>117.99270407900001</v>
      </c>
      <c r="Q165" s="103">
        <f t="shared" si="2"/>
        <v>5.2721659199578231E-4</v>
      </c>
      <c r="R165" s="103">
        <f>P165/'סכום נכסי הקרן'!$C$42</f>
        <v>2.7587246009429603E-5</v>
      </c>
    </row>
    <row r="166" spans="2:18">
      <c r="B166" s="99" t="s">
        <v>3380</v>
      </c>
      <c r="C166" s="79" t="s">
        <v>2969</v>
      </c>
      <c r="D166" s="98" t="s">
        <v>3080</v>
      </c>
      <c r="E166" s="98"/>
      <c r="F166" s="98" t="s">
        <v>477</v>
      </c>
      <c r="G166" s="86">
        <v>42432</v>
      </c>
      <c r="H166" s="98" t="s">
        <v>131</v>
      </c>
      <c r="I166" s="102">
        <v>4.7599999999970404</v>
      </c>
      <c r="J166" s="79" t="s">
        <v>546</v>
      </c>
      <c r="K166" s="79" t="s">
        <v>133</v>
      </c>
      <c r="L166" s="80">
        <v>2.5399999999999999E-2</v>
      </c>
      <c r="M166" s="80">
        <v>1.6899999999997341E-2</v>
      </c>
      <c r="N166" s="102">
        <v>459763.44621299999</v>
      </c>
      <c r="O166" s="78">
        <v>114.64</v>
      </c>
      <c r="P166" s="102">
        <v>527.07281930600004</v>
      </c>
      <c r="Q166" s="103">
        <f t="shared" si="2"/>
        <v>2.3550738810262989E-3</v>
      </c>
      <c r="R166" s="103">
        <f>P166/'סכום נכסי הקרן'!$C$42</f>
        <v>1.2323209002264177E-4</v>
      </c>
    </row>
    <row r="167" spans="2:18">
      <c r="B167" s="99" t="s">
        <v>3381</v>
      </c>
      <c r="C167" s="79" t="s">
        <v>2970</v>
      </c>
      <c r="D167" s="98" t="s">
        <v>3081</v>
      </c>
      <c r="E167" s="98"/>
      <c r="F167" s="98" t="s">
        <v>477</v>
      </c>
      <c r="G167" s="86">
        <v>42242</v>
      </c>
      <c r="H167" s="98" t="s">
        <v>131</v>
      </c>
      <c r="I167" s="102">
        <v>3.3999999999992654</v>
      </c>
      <c r="J167" s="79" t="s">
        <v>482</v>
      </c>
      <c r="K167" s="79" t="s">
        <v>133</v>
      </c>
      <c r="L167" s="80">
        <v>2.3599999999999999E-2</v>
      </c>
      <c r="M167" s="80">
        <v>2.5499999999994492E-2</v>
      </c>
      <c r="N167" s="102">
        <v>761554.38455599989</v>
      </c>
      <c r="O167" s="78">
        <v>107.19</v>
      </c>
      <c r="P167" s="102">
        <v>816.31021083899998</v>
      </c>
      <c r="Q167" s="103">
        <f t="shared" si="2"/>
        <v>3.6474482954619606E-3</v>
      </c>
      <c r="R167" s="103">
        <f>P167/'סכום נכסי הקרן'!$C$42</f>
        <v>1.9085714478877546E-4</v>
      </c>
    </row>
    <row r="168" spans="2:18">
      <c r="B168" s="99" t="s">
        <v>3382</v>
      </c>
      <c r="C168" s="79" t="s">
        <v>2969</v>
      </c>
      <c r="D168" s="98">
        <v>7134</v>
      </c>
      <c r="E168" s="98"/>
      <c r="F168" s="98" t="s">
        <v>477</v>
      </c>
      <c r="G168" s="86">
        <v>43705</v>
      </c>
      <c r="H168" s="98" t="s">
        <v>131</v>
      </c>
      <c r="I168" s="102">
        <v>5.6299999999827826</v>
      </c>
      <c r="J168" s="79" t="s">
        <v>546</v>
      </c>
      <c r="K168" s="79" t="s">
        <v>133</v>
      </c>
      <c r="L168" s="80">
        <v>0.04</v>
      </c>
      <c r="M168" s="80">
        <v>3.1399999999983989E-2</v>
      </c>
      <c r="N168" s="102">
        <v>44403.005632</v>
      </c>
      <c r="O168" s="78">
        <v>112.49</v>
      </c>
      <c r="P168" s="102">
        <v>49.948939621999997</v>
      </c>
      <c r="Q168" s="103">
        <f t="shared" si="2"/>
        <v>2.2318252579144653E-4</v>
      </c>
      <c r="R168" s="103">
        <f>P168/'סכום נכסי הקרן'!$C$42</f>
        <v>1.1678295671058391E-5</v>
      </c>
    </row>
    <row r="169" spans="2:18">
      <c r="B169" s="99" t="s">
        <v>3382</v>
      </c>
      <c r="C169" s="79" t="s">
        <v>2969</v>
      </c>
      <c r="D169" s="98" t="s">
        <v>3082</v>
      </c>
      <c r="E169" s="98"/>
      <c r="F169" s="98" t="s">
        <v>477</v>
      </c>
      <c r="G169" s="86">
        <v>43256</v>
      </c>
      <c r="H169" s="98" t="s">
        <v>131</v>
      </c>
      <c r="I169" s="102">
        <v>5.6400000000017281</v>
      </c>
      <c r="J169" s="79" t="s">
        <v>546</v>
      </c>
      <c r="K169" s="79" t="s">
        <v>133</v>
      </c>
      <c r="L169" s="80">
        <v>0.04</v>
      </c>
      <c r="M169" s="80">
        <v>3.0500000000015598E-2</v>
      </c>
      <c r="N169" s="102">
        <v>729537.59423100005</v>
      </c>
      <c r="O169" s="78">
        <v>114.29</v>
      </c>
      <c r="P169" s="102">
        <v>833.78846745399994</v>
      </c>
      <c r="Q169" s="103">
        <f t="shared" si="2"/>
        <v>3.7255448774372187E-3</v>
      </c>
      <c r="R169" s="103">
        <f>P169/'סכום נכסי הקרן'!$C$42</f>
        <v>1.9494364292285592E-4</v>
      </c>
    </row>
    <row r="170" spans="2:18">
      <c r="B170" s="99" t="s">
        <v>3383</v>
      </c>
      <c r="C170" s="79" t="s">
        <v>2970</v>
      </c>
      <c r="D170" s="98" t="s">
        <v>3083</v>
      </c>
      <c r="E170" s="98"/>
      <c r="F170" s="98" t="s">
        <v>473</v>
      </c>
      <c r="G170" s="86">
        <v>44376</v>
      </c>
      <c r="H170" s="98" t="s">
        <v>313</v>
      </c>
      <c r="I170" s="102">
        <v>5.3800000000002708</v>
      </c>
      <c r="J170" s="79" t="s">
        <v>129</v>
      </c>
      <c r="K170" s="79" t="s">
        <v>133</v>
      </c>
      <c r="L170" s="80">
        <v>5.9000000000000004E-2</v>
      </c>
      <c r="M170" s="80">
        <v>5.7700000000002707E-2</v>
      </c>
      <c r="N170" s="102">
        <v>7516349.2855280004</v>
      </c>
      <c r="O170" s="78">
        <v>98.19</v>
      </c>
      <c r="P170" s="102">
        <v>7380.3036824999999</v>
      </c>
      <c r="Q170" s="103">
        <f t="shared" si="2"/>
        <v>3.2976772468714735E-2</v>
      </c>
      <c r="R170" s="103">
        <f>P170/'סכום נכסי הקרן'!$C$42</f>
        <v>1.7255495151387351E-3</v>
      </c>
    </row>
    <row r="171" spans="2:18">
      <c r="B171" s="99" t="s">
        <v>3383</v>
      </c>
      <c r="C171" s="79" t="s">
        <v>2970</v>
      </c>
      <c r="D171" s="98" t="s">
        <v>3084</v>
      </c>
      <c r="E171" s="98"/>
      <c r="F171" s="98" t="s">
        <v>473</v>
      </c>
      <c r="G171" s="86">
        <v>44431</v>
      </c>
      <c r="H171" s="98" t="s">
        <v>313</v>
      </c>
      <c r="I171" s="102">
        <v>5.3799999999994972</v>
      </c>
      <c r="J171" s="79" t="s">
        <v>129</v>
      </c>
      <c r="K171" s="79" t="s">
        <v>133</v>
      </c>
      <c r="L171" s="80">
        <v>5.9000000000000004E-2</v>
      </c>
      <c r="M171" s="80">
        <v>5.7599999999997792E-2</v>
      </c>
      <c r="N171" s="102">
        <v>1297383.5949510001</v>
      </c>
      <c r="O171" s="78">
        <v>98.24</v>
      </c>
      <c r="P171" s="102">
        <v>1274.5496988780001</v>
      </c>
      <c r="Q171" s="103">
        <f t="shared" si="2"/>
        <v>5.694960157212838E-3</v>
      </c>
      <c r="R171" s="103">
        <f>P171/'סכום נכסי הקרן'!$C$42</f>
        <v>2.9799568006043956E-4</v>
      </c>
    </row>
    <row r="172" spans="2:18">
      <c r="B172" s="99" t="s">
        <v>3383</v>
      </c>
      <c r="C172" s="79" t="s">
        <v>2970</v>
      </c>
      <c r="D172" s="98" t="s">
        <v>3085</v>
      </c>
      <c r="E172" s="98"/>
      <c r="F172" s="98" t="s">
        <v>473</v>
      </c>
      <c r="G172" s="86">
        <v>44859</v>
      </c>
      <c r="H172" s="98" t="s">
        <v>313</v>
      </c>
      <c r="I172" s="102">
        <v>5.3800000000002752</v>
      </c>
      <c r="J172" s="79" t="s">
        <v>129</v>
      </c>
      <c r="K172" s="79" t="s">
        <v>133</v>
      </c>
      <c r="L172" s="80">
        <v>5.9000000000000004E-2</v>
      </c>
      <c r="M172" s="80">
        <v>5.3400000000003264E-2</v>
      </c>
      <c r="N172" s="102">
        <v>3972547.7599199996</v>
      </c>
      <c r="O172" s="78">
        <v>100.38</v>
      </c>
      <c r="P172" s="102">
        <v>3987.6436099049997</v>
      </c>
      <c r="Q172" s="103">
        <f t="shared" si="2"/>
        <v>1.7817642967994689E-2</v>
      </c>
      <c r="R172" s="103">
        <f>P172/'סכום נכסי הקרן'!$C$42</f>
        <v>9.3232972430842083E-4</v>
      </c>
    </row>
    <row r="173" spans="2:18">
      <c r="B173" s="99" t="s">
        <v>3384</v>
      </c>
      <c r="C173" s="79" t="s">
        <v>2970</v>
      </c>
      <c r="D173" s="98" t="s">
        <v>3086</v>
      </c>
      <c r="E173" s="98"/>
      <c r="F173" s="98" t="s">
        <v>473</v>
      </c>
      <c r="G173" s="86">
        <v>42516</v>
      </c>
      <c r="H173" s="98" t="s">
        <v>313</v>
      </c>
      <c r="I173" s="102">
        <v>3.7699999999994263</v>
      </c>
      <c r="J173" s="79" t="s">
        <v>344</v>
      </c>
      <c r="K173" s="79" t="s">
        <v>133</v>
      </c>
      <c r="L173" s="80">
        <v>2.3269999999999999E-2</v>
      </c>
      <c r="M173" s="80">
        <v>2.819999999999976E-2</v>
      </c>
      <c r="N173" s="102">
        <v>760470.42734099994</v>
      </c>
      <c r="O173" s="78">
        <v>107.66</v>
      </c>
      <c r="P173" s="102">
        <v>818.722447311</v>
      </c>
      <c r="Q173" s="103">
        <f t="shared" si="2"/>
        <v>3.6582266830053486E-3</v>
      </c>
      <c r="R173" s="103">
        <f>P173/'סכום נכסי הקרן'!$C$42</f>
        <v>1.9142113695681177E-4</v>
      </c>
    </row>
    <row r="174" spans="2:18">
      <c r="B174" s="99" t="s">
        <v>3385</v>
      </c>
      <c r="C174" s="79" t="s">
        <v>2969</v>
      </c>
      <c r="D174" s="98" t="s">
        <v>3087</v>
      </c>
      <c r="E174" s="98"/>
      <c r="F174" s="98" t="s">
        <v>306</v>
      </c>
      <c r="G174" s="86">
        <v>42978</v>
      </c>
      <c r="H174" s="98" t="s">
        <v>2968</v>
      </c>
      <c r="I174" s="102">
        <v>1.1900000000006745</v>
      </c>
      <c r="J174" s="79" t="s">
        <v>129</v>
      </c>
      <c r="K174" s="79" t="s">
        <v>133</v>
      </c>
      <c r="L174" s="80">
        <v>2.76E-2</v>
      </c>
      <c r="M174" s="80">
        <v>5.2300000000030371E-2</v>
      </c>
      <c r="N174" s="102">
        <v>362423.337321</v>
      </c>
      <c r="O174" s="78">
        <v>98.12</v>
      </c>
      <c r="P174" s="102">
        <v>355.60978060400004</v>
      </c>
      <c r="Q174" s="103">
        <f t="shared" si="2"/>
        <v>1.5889404185947162E-3</v>
      </c>
      <c r="R174" s="103">
        <f>P174/'סכום נכסי הקרן'!$C$42</f>
        <v>8.3143229723030339E-5</v>
      </c>
    </row>
    <row r="175" spans="2:18">
      <c r="B175" s="99" t="s">
        <v>3386</v>
      </c>
      <c r="C175" s="79" t="s">
        <v>2970</v>
      </c>
      <c r="D175" s="98" t="s">
        <v>3088</v>
      </c>
      <c r="E175" s="98"/>
      <c r="F175" s="98" t="s">
        <v>477</v>
      </c>
      <c r="G175" s="86">
        <v>42794</v>
      </c>
      <c r="H175" s="98" t="s">
        <v>131</v>
      </c>
      <c r="I175" s="102">
        <v>5.6000000000004375</v>
      </c>
      <c r="J175" s="79" t="s">
        <v>546</v>
      </c>
      <c r="K175" s="79" t="s">
        <v>133</v>
      </c>
      <c r="L175" s="80">
        <v>2.8999999999999998E-2</v>
      </c>
      <c r="M175" s="80">
        <v>1.8899999999998834E-2</v>
      </c>
      <c r="N175" s="102">
        <v>1179985.53449</v>
      </c>
      <c r="O175" s="78">
        <v>116.34</v>
      </c>
      <c r="P175" s="102">
        <v>1372.7952317439999</v>
      </c>
      <c r="Q175" s="103">
        <f t="shared" si="2"/>
        <v>6.1339421724206809E-3</v>
      </c>
      <c r="R175" s="103">
        <f>P175/'סכום נכסי הקרן'!$C$42</f>
        <v>3.2096594509214174E-4</v>
      </c>
    </row>
    <row r="176" spans="2:18">
      <c r="B176" s="99" t="s">
        <v>3387</v>
      </c>
      <c r="C176" s="79" t="s">
        <v>2970</v>
      </c>
      <c r="D176" s="98" t="s">
        <v>3089</v>
      </c>
      <c r="E176" s="98"/>
      <c r="F176" s="98" t="s">
        <v>477</v>
      </c>
      <c r="G176" s="86">
        <v>44728</v>
      </c>
      <c r="H176" s="98" t="s">
        <v>131</v>
      </c>
      <c r="I176" s="102">
        <v>9.7699999999959068</v>
      </c>
      <c r="J176" s="79" t="s">
        <v>546</v>
      </c>
      <c r="K176" s="79" t="s">
        <v>133</v>
      </c>
      <c r="L176" s="80">
        <v>2.6314999999999998E-2</v>
      </c>
      <c r="M176" s="80">
        <v>2.599999999998721E-2</v>
      </c>
      <c r="N176" s="102">
        <v>151443.966976</v>
      </c>
      <c r="O176" s="78">
        <v>103.25</v>
      </c>
      <c r="P176" s="102">
        <v>156.36590153199998</v>
      </c>
      <c r="Q176" s="103">
        <f t="shared" si="2"/>
        <v>6.9867623047992601E-4</v>
      </c>
      <c r="R176" s="103">
        <f>P176/'סכום נכסי הקרן'!$C$42</f>
        <v>3.655907902713511E-5</v>
      </c>
    </row>
    <row r="177" spans="2:18">
      <c r="B177" s="99" t="s">
        <v>3387</v>
      </c>
      <c r="C177" s="79" t="s">
        <v>2970</v>
      </c>
      <c r="D177" s="98" t="s">
        <v>3090</v>
      </c>
      <c r="E177" s="98"/>
      <c r="F177" s="98" t="s">
        <v>477</v>
      </c>
      <c r="G177" s="86">
        <v>44923</v>
      </c>
      <c r="H177" s="98" t="s">
        <v>131</v>
      </c>
      <c r="I177" s="102">
        <v>9.5100000000089793</v>
      </c>
      <c r="J177" s="79" t="s">
        <v>546</v>
      </c>
      <c r="K177" s="79" t="s">
        <v>133</v>
      </c>
      <c r="L177" s="80">
        <v>3.0750000000000003E-2</v>
      </c>
      <c r="M177" s="80">
        <v>3.1600000000008163E-2</v>
      </c>
      <c r="N177" s="102">
        <v>49286.519734000001</v>
      </c>
      <c r="O177" s="78">
        <v>99.43</v>
      </c>
      <c r="P177" s="102">
        <v>49.005240855999993</v>
      </c>
      <c r="Q177" s="103">
        <f t="shared" si="2"/>
        <v>2.1896587823544146E-4</v>
      </c>
      <c r="R177" s="103">
        <f>P177/'סכום נכסי הקרן'!$C$42</f>
        <v>1.1457654486337287E-5</v>
      </c>
    </row>
    <row r="178" spans="2:18">
      <c r="B178" s="99" t="s">
        <v>3378</v>
      </c>
      <c r="C178" s="79" t="s">
        <v>2970</v>
      </c>
      <c r="D178" s="98" t="s">
        <v>3091</v>
      </c>
      <c r="E178" s="98"/>
      <c r="F178" s="98" t="s">
        <v>306</v>
      </c>
      <c r="G178" s="86">
        <v>42474</v>
      </c>
      <c r="H178" s="98" t="s">
        <v>2968</v>
      </c>
      <c r="I178" s="102">
        <v>0.78000000000035219</v>
      </c>
      <c r="J178" s="79" t="s">
        <v>129</v>
      </c>
      <c r="K178" s="79" t="s">
        <v>133</v>
      </c>
      <c r="L178" s="80">
        <v>5.3499999999999999E-2</v>
      </c>
      <c r="M178" s="80">
        <v>5.0199999999996477E-2</v>
      </c>
      <c r="N178" s="102">
        <v>282388.324517</v>
      </c>
      <c r="O178" s="78">
        <v>100.58</v>
      </c>
      <c r="P178" s="102">
        <v>284.02605925499995</v>
      </c>
      <c r="Q178" s="103">
        <f t="shared" si="2"/>
        <v>1.269089069254275E-3</v>
      </c>
      <c r="R178" s="103">
        <f>P178/'סכום נכסי הקרן'!$C$42</f>
        <v>6.640662090861474E-5</v>
      </c>
    </row>
    <row r="179" spans="2:18">
      <c r="B179" s="99" t="s">
        <v>3378</v>
      </c>
      <c r="C179" s="79" t="s">
        <v>2970</v>
      </c>
      <c r="D179" s="98" t="s">
        <v>3092</v>
      </c>
      <c r="E179" s="98"/>
      <c r="F179" s="98" t="s">
        <v>306</v>
      </c>
      <c r="G179" s="86">
        <v>42562</v>
      </c>
      <c r="H179" s="98" t="s">
        <v>2968</v>
      </c>
      <c r="I179" s="102">
        <v>1.7800000000012191</v>
      </c>
      <c r="J179" s="79" t="s">
        <v>129</v>
      </c>
      <c r="K179" s="79" t="s">
        <v>133</v>
      </c>
      <c r="L179" s="80">
        <v>3.3700000000000001E-2</v>
      </c>
      <c r="M179" s="80">
        <v>6.1200000000135833E-2</v>
      </c>
      <c r="N179" s="102">
        <v>120099.386105</v>
      </c>
      <c r="O179" s="78">
        <v>95.63</v>
      </c>
      <c r="P179" s="102">
        <v>114.85104148699999</v>
      </c>
      <c r="Q179" s="103">
        <f t="shared" si="2"/>
        <v>5.1317897282361798E-4</v>
      </c>
      <c r="R179" s="103">
        <f>P179/'סכום נכסי הקרן'!$C$42</f>
        <v>2.6852710603358237E-5</v>
      </c>
    </row>
    <row r="180" spans="2:18">
      <c r="B180" s="99" t="s">
        <v>3378</v>
      </c>
      <c r="C180" s="79" t="s">
        <v>2970</v>
      </c>
      <c r="D180" s="98" t="s">
        <v>3093</v>
      </c>
      <c r="E180" s="98"/>
      <c r="F180" s="98" t="s">
        <v>306</v>
      </c>
      <c r="G180" s="86">
        <v>42717</v>
      </c>
      <c r="H180" s="98" t="s">
        <v>2968</v>
      </c>
      <c r="I180" s="102">
        <v>1.8700000000137975</v>
      </c>
      <c r="J180" s="79" t="s">
        <v>129</v>
      </c>
      <c r="K180" s="79" t="s">
        <v>133</v>
      </c>
      <c r="L180" s="80">
        <v>3.85E-2</v>
      </c>
      <c r="M180" s="80">
        <v>6.1000000001073147E-2</v>
      </c>
      <c r="N180" s="102">
        <v>27090.989189</v>
      </c>
      <c r="O180" s="78">
        <v>96.31</v>
      </c>
      <c r="P180" s="102">
        <v>26.091330172000003</v>
      </c>
      <c r="Q180" s="103">
        <f t="shared" si="2"/>
        <v>1.1658163342632287E-4</v>
      </c>
      <c r="R180" s="103">
        <f>P180/'סכום נכסי הקרן'!$C$42</f>
        <v>6.1002750109557238E-6</v>
      </c>
    </row>
    <row r="181" spans="2:18">
      <c r="B181" s="99" t="s">
        <v>3378</v>
      </c>
      <c r="C181" s="79" t="s">
        <v>2970</v>
      </c>
      <c r="D181" s="98" t="s">
        <v>3094</v>
      </c>
      <c r="E181" s="98"/>
      <c r="F181" s="98" t="s">
        <v>306</v>
      </c>
      <c r="G181" s="86">
        <v>42710</v>
      </c>
      <c r="H181" s="98" t="s">
        <v>2968</v>
      </c>
      <c r="I181" s="102">
        <v>1.8699999999939743</v>
      </c>
      <c r="J181" s="79" t="s">
        <v>129</v>
      </c>
      <c r="K181" s="79" t="s">
        <v>133</v>
      </c>
      <c r="L181" s="80">
        <v>3.8399999999999997E-2</v>
      </c>
      <c r="M181" s="80">
        <v>6.0999999999858973E-2</v>
      </c>
      <c r="N181" s="102">
        <v>80994.562506999995</v>
      </c>
      <c r="O181" s="78">
        <v>96.3</v>
      </c>
      <c r="P181" s="102">
        <v>77.997763081000002</v>
      </c>
      <c r="Q181" s="103">
        <f t="shared" si="2"/>
        <v>3.4851065712780791E-4</v>
      </c>
      <c r="R181" s="103">
        <f>P181/'סכום נכסי הקרן'!$C$42</f>
        <v>1.823624176677983E-5</v>
      </c>
    </row>
    <row r="182" spans="2:18">
      <c r="B182" s="99" t="s">
        <v>3378</v>
      </c>
      <c r="C182" s="79" t="s">
        <v>2970</v>
      </c>
      <c r="D182" s="98" t="s">
        <v>3095</v>
      </c>
      <c r="E182" s="98"/>
      <c r="F182" s="98" t="s">
        <v>306</v>
      </c>
      <c r="G182" s="86">
        <v>42474</v>
      </c>
      <c r="H182" s="98" t="s">
        <v>2968</v>
      </c>
      <c r="I182" s="102">
        <v>0.77999999999915781</v>
      </c>
      <c r="J182" s="79" t="s">
        <v>129</v>
      </c>
      <c r="K182" s="79" t="s">
        <v>133</v>
      </c>
      <c r="L182" s="80">
        <v>3.1800000000000002E-2</v>
      </c>
      <c r="M182" s="80">
        <v>6.1400000000030867E-2</v>
      </c>
      <c r="N182" s="102">
        <v>290822.17453600001</v>
      </c>
      <c r="O182" s="78">
        <v>97.99</v>
      </c>
      <c r="P182" s="102">
        <v>284.97664765799999</v>
      </c>
      <c r="Q182" s="103">
        <f t="shared" si="2"/>
        <v>1.2733365011792595E-3</v>
      </c>
      <c r="R182" s="103">
        <f>P182/'סכום נכסי הקרן'!$C$42</f>
        <v>6.6628872922685998E-5</v>
      </c>
    </row>
    <row r="183" spans="2:18">
      <c r="B183" s="99" t="s">
        <v>3388</v>
      </c>
      <c r="C183" s="79" t="s">
        <v>2969</v>
      </c>
      <c r="D183" s="98" t="s">
        <v>3096</v>
      </c>
      <c r="E183" s="98"/>
      <c r="F183" s="98" t="s">
        <v>306</v>
      </c>
      <c r="G183" s="86">
        <v>43614</v>
      </c>
      <c r="H183" s="98" t="s">
        <v>2968</v>
      </c>
      <c r="I183" s="102">
        <v>0.27999999999893038</v>
      </c>
      <c r="J183" s="79" t="s">
        <v>129</v>
      </c>
      <c r="K183" s="79" t="s">
        <v>133</v>
      </c>
      <c r="L183" s="80">
        <v>2.427E-2</v>
      </c>
      <c r="M183" s="80">
        <v>4.9400000000021399E-2</v>
      </c>
      <c r="N183" s="102">
        <v>150288.79399000001</v>
      </c>
      <c r="O183" s="78">
        <v>99.53</v>
      </c>
      <c r="P183" s="102">
        <v>149.58243257199999</v>
      </c>
      <c r="Q183" s="103">
        <f t="shared" si="2"/>
        <v>6.6836624296912289E-4</v>
      </c>
      <c r="R183" s="103">
        <f>P183/'סכום נכסי הקרן'!$C$42</f>
        <v>3.4973072261229016E-5</v>
      </c>
    </row>
    <row r="184" spans="2:18">
      <c r="B184" s="99" t="s">
        <v>3388</v>
      </c>
      <c r="C184" s="79" t="s">
        <v>2969</v>
      </c>
      <c r="D184" s="98">
        <v>7355</v>
      </c>
      <c r="E184" s="98"/>
      <c r="F184" s="98" t="s">
        <v>306</v>
      </c>
      <c r="G184" s="86">
        <v>43842</v>
      </c>
      <c r="H184" s="98" t="s">
        <v>2968</v>
      </c>
      <c r="I184" s="102">
        <v>0.51999999999913771</v>
      </c>
      <c r="J184" s="79" t="s">
        <v>129</v>
      </c>
      <c r="K184" s="79" t="s">
        <v>133</v>
      </c>
      <c r="L184" s="80">
        <v>2.0838000000000002E-2</v>
      </c>
      <c r="M184" s="80">
        <v>5.4699999999972521E-2</v>
      </c>
      <c r="N184" s="102">
        <v>375721.984375</v>
      </c>
      <c r="O184" s="78">
        <v>98.76</v>
      </c>
      <c r="P184" s="102">
        <v>371.06304066599995</v>
      </c>
      <c r="Q184" s="103">
        <f t="shared" si="2"/>
        <v>1.657988883656228E-3</v>
      </c>
      <c r="R184" s="103">
        <f>P184/'סכום נכסי הקרן'!$C$42</f>
        <v>8.6756274193073622E-5</v>
      </c>
    </row>
    <row r="185" spans="2:18">
      <c r="B185" s="99" t="s">
        <v>3387</v>
      </c>
      <c r="C185" s="79" t="s">
        <v>2970</v>
      </c>
      <c r="D185" s="98" t="s">
        <v>3097</v>
      </c>
      <c r="E185" s="98"/>
      <c r="F185" s="98" t="s">
        <v>477</v>
      </c>
      <c r="G185" s="86">
        <v>44143</v>
      </c>
      <c r="H185" s="98" t="s">
        <v>131</v>
      </c>
      <c r="I185" s="102">
        <v>6.9700000000084446</v>
      </c>
      <c r="J185" s="79" t="s">
        <v>546</v>
      </c>
      <c r="K185" s="79" t="s">
        <v>133</v>
      </c>
      <c r="L185" s="80">
        <v>2.5243000000000002E-2</v>
      </c>
      <c r="M185" s="80">
        <v>2.7600000000034201E-2</v>
      </c>
      <c r="N185" s="102">
        <v>349797.50175899995</v>
      </c>
      <c r="O185" s="78">
        <v>106.98</v>
      </c>
      <c r="P185" s="102">
        <v>374.21337997200004</v>
      </c>
      <c r="Q185" s="103">
        <f t="shared" si="2"/>
        <v>1.6720652722389297E-3</v>
      </c>
      <c r="R185" s="103">
        <f>P185/'סכום נכסי הקרן'!$C$42</f>
        <v>8.7492838255455075E-5</v>
      </c>
    </row>
    <row r="186" spans="2:18">
      <c r="B186" s="99" t="s">
        <v>3387</v>
      </c>
      <c r="C186" s="79" t="s">
        <v>2970</v>
      </c>
      <c r="D186" s="98" t="s">
        <v>3098</v>
      </c>
      <c r="E186" s="98"/>
      <c r="F186" s="98" t="s">
        <v>477</v>
      </c>
      <c r="G186" s="86">
        <v>43779</v>
      </c>
      <c r="H186" s="98" t="s">
        <v>131</v>
      </c>
      <c r="I186" s="102">
        <v>7.3500000000119829</v>
      </c>
      <c r="J186" s="79" t="s">
        <v>546</v>
      </c>
      <c r="K186" s="79" t="s">
        <v>133</v>
      </c>
      <c r="L186" s="80">
        <v>2.5243000000000002E-2</v>
      </c>
      <c r="M186" s="80">
        <v>3.1500000000013316E-2</v>
      </c>
      <c r="N186" s="102">
        <v>109121.152134</v>
      </c>
      <c r="O186" s="78">
        <v>103.24</v>
      </c>
      <c r="P186" s="102">
        <v>112.65667747900001</v>
      </c>
      <c r="Q186" s="103">
        <f t="shared" si="2"/>
        <v>5.0337408596280524E-4</v>
      </c>
      <c r="R186" s="103">
        <f>P186/'סכום נכסי הקרן'!$C$42</f>
        <v>2.6339658036291021E-5</v>
      </c>
    </row>
    <row r="187" spans="2:18">
      <c r="B187" s="99" t="s">
        <v>3387</v>
      </c>
      <c r="C187" s="79" t="s">
        <v>2970</v>
      </c>
      <c r="D187" s="98" t="s">
        <v>3099</v>
      </c>
      <c r="E187" s="98"/>
      <c r="F187" s="98" t="s">
        <v>477</v>
      </c>
      <c r="G187" s="86">
        <v>43835</v>
      </c>
      <c r="H187" s="98" t="s">
        <v>131</v>
      </c>
      <c r="I187" s="102">
        <v>7.3400000000163192</v>
      </c>
      <c r="J187" s="79" t="s">
        <v>546</v>
      </c>
      <c r="K187" s="79" t="s">
        <v>133</v>
      </c>
      <c r="L187" s="80">
        <v>2.5243000000000002E-2</v>
      </c>
      <c r="M187" s="80">
        <v>3.2000000000095993E-2</v>
      </c>
      <c r="N187" s="102">
        <v>60765.120778000004</v>
      </c>
      <c r="O187" s="78">
        <v>102.86</v>
      </c>
      <c r="P187" s="102">
        <v>62.503003147000001</v>
      </c>
      <c r="Q187" s="103">
        <f t="shared" si="2"/>
        <v>2.7927676177842432E-4</v>
      </c>
      <c r="R187" s="103">
        <f>P187/'סכום נכסי הקרן'!$C$42</f>
        <v>1.461349443258776E-5</v>
      </c>
    </row>
    <row r="188" spans="2:18">
      <c r="B188" s="99" t="s">
        <v>3387</v>
      </c>
      <c r="C188" s="79" t="s">
        <v>2970</v>
      </c>
      <c r="D188" s="98" t="s">
        <v>3100</v>
      </c>
      <c r="E188" s="98"/>
      <c r="F188" s="98" t="s">
        <v>477</v>
      </c>
      <c r="G188" s="86">
        <v>43227</v>
      </c>
      <c r="H188" s="98" t="s">
        <v>131</v>
      </c>
      <c r="I188" s="102">
        <v>7.3899999999377259</v>
      </c>
      <c r="J188" s="79" t="s">
        <v>546</v>
      </c>
      <c r="K188" s="79" t="s">
        <v>133</v>
      </c>
      <c r="L188" s="80">
        <v>2.7806000000000001E-2</v>
      </c>
      <c r="M188" s="80">
        <v>2.7399999999908865E-2</v>
      </c>
      <c r="N188" s="102">
        <v>35892.216332000004</v>
      </c>
      <c r="O188" s="78">
        <v>110.06</v>
      </c>
      <c r="P188" s="102">
        <v>39.502972913999997</v>
      </c>
      <c r="Q188" s="103">
        <f t="shared" si="2"/>
        <v>1.76507716438778E-4</v>
      </c>
      <c r="R188" s="103">
        <f>P188/'סכום נכסי הקרן'!$C$42</f>
        <v>9.2359798039098208E-6</v>
      </c>
    </row>
    <row r="189" spans="2:18">
      <c r="B189" s="99" t="s">
        <v>3387</v>
      </c>
      <c r="C189" s="79" t="s">
        <v>2970</v>
      </c>
      <c r="D189" s="98" t="s">
        <v>3101</v>
      </c>
      <c r="E189" s="98"/>
      <c r="F189" s="98" t="s">
        <v>477</v>
      </c>
      <c r="G189" s="86">
        <v>43279</v>
      </c>
      <c r="H189" s="98" t="s">
        <v>131</v>
      </c>
      <c r="I189" s="102">
        <v>7.409999999919596</v>
      </c>
      <c r="J189" s="79" t="s">
        <v>546</v>
      </c>
      <c r="K189" s="79" t="s">
        <v>133</v>
      </c>
      <c r="L189" s="80">
        <v>2.7797000000000002E-2</v>
      </c>
      <c r="M189" s="80">
        <v>2.6299999999668412E-2</v>
      </c>
      <c r="N189" s="102">
        <v>41977.052059000001</v>
      </c>
      <c r="O189" s="78">
        <v>109.92</v>
      </c>
      <c r="P189" s="102">
        <v>46.141177830999993</v>
      </c>
      <c r="Q189" s="103">
        <f t="shared" si="2"/>
        <v>2.0616863319314926E-4</v>
      </c>
      <c r="R189" s="103">
        <f>P189/'סכום נכסי הקרן'!$C$42</f>
        <v>1.0788023157231674E-5</v>
      </c>
    </row>
    <row r="190" spans="2:18">
      <c r="B190" s="99" t="s">
        <v>3387</v>
      </c>
      <c r="C190" s="79" t="s">
        <v>2970</v>
      </c>
      <c r="D190" s="98" t="s">
        <v>3102</v>
      </c>
      <c r="E190" s="98"/>
      <c r="F190" s="98" t="s">
        <v>477</v>
      </c>
      <c r="G190" s="86">
        <v>43321</v>
      </c>
      <c r="H190" s="98" t="s">
        <v>131</v>
      </c>
      <c r="I190" s="102">
        <v>7.4099999999930146</v>
      </c>
      <c r="J190" s="79" t="s">
        <v>546</v>
      </c>
      <c r="K190" s="79" t="s">
        <v>133</v>
      </c>
      <c r="L190" s="80">
        <v>2.8528999999999999E-2</v>
      </c>
      <c r="M190" s="80">
        <v>2.5799999999955477E-2</v>
      </c>
      <c r="N190" s="102">
        <v>235149.41633899999</v>
      </c>
      <c r="O190" s="78">
        <v>110.8</v>
      </c>
      <c r="P190" s="102">
        <v>260.54554200199999</v>
      </c>
      <c r="Q190" s="103">
        <f t="shared" si="2"/>
        <v>1.1641731053304678E-3</v>
      </c>
      <c r="R190" s="103">
        <f>P190/'סכום נכסי הקרן'!$C$42</f>
        <v>6.0916766167651537E-5</v>
      </c>
    </row>
    <row r="191" spans="2:18">
      <c r="B191" s="99" t="s">
        <v>3387</v>
      </c>
      <c r="C191" s="79" t="s">
        <v>2970</v>
      </c>
      <c r="D191" s="98" t="s">
        <v>3103</v>
      </c>
      <c r="E191" s="98"/>
      <c r="F191" s="98" t="s">
        <v>477</v>
      </c>
      <c r="G191" s="86">
        <v>43138</v>
      </c>
      <c r="H191" s="98" t="s">
        <v>131</v>
      </c>
      <c r="I191" s="102">
        <v>7.3200000000040584</v>
      </c>
      <c r="J191" s="79" t="s">
        <v>546</v>
      </c>
      <c r="K191" s="79" t="s">
        <v>133</v>
      </c>
      <c r="L191" s="80">
        <v>2.6242999999999999E-2</v>
      </c>
      <c r="M191" s="80">
        <v>3.2000000000025362E-2</v>
      </c>
      <c r="N191" s="102">
        <v>225049.62617599999</v>
      </c>
      <c r="O191" s="78">
        <v>105.12</v>
      </c>
      <c r="P191" s="102">
        <v>236.572162147</v>
      </c>
      <c r="Q191" s="103">
        <f t="shared" si="2"/>
        <v>1.0570549260800702E-3</v>
      </c>
      <c r="R191" s="103">
        <f>P191/'סכום נכסי הקרן'!$C$42</f>
        <v>5.5311677845456746E-5</v>
      </c>
    </row>
    <row r="192" spans="2:18">
      <c r="B192" s="99" t="s">
        <v>3387</v>
      </c>
      <c r="C192" s="79" t="s">
        <v>2970</v>
      </c>
      <c r="D192" s="98" t="s">
        <v>3104</v>
      </c>
      <c r="E192" s="98"/>
      <c r="F192" s="98" t="s">
        <v>477</v>
      </c>
      <c r="G192" s="86">
        <v>43417</v>
      </c>
      <c r="H192" s="98" t="s">
        <v>131</v>
      </c>
      <c r="I192" s="102">
        <v>7.339999999994574</v>
      </c>
      <c r="J192" s="79" t="s">
        <v>546</v>
      </c>
      <c r="K192" s="79" t="s">
        <v>133</v>
      </c>
      <c r="L192" s="80">
        <v>3.0796999999999998E-2</v>
      </c>
      <c r="M192" s="80">
        <v>2.6999999999996652E-2</v>
      </c>
      <c r="N192" s="102">
        <v>267728.27941900003</v>
      </c>
      <c r="O192" s="78">
        <v>111.5</v>
      </c>
      <c r="P192" s="102">
        <v>298.51700799299999</v>
      </c>
      <c r="Q192" s="103">
        <f t="shared" si="2"/>
        <v>1.3338377218770575E-3</v>
      </c>
      <c r="R192" s="103">
        <f>P192/'סכום נכסי הקרן'!$C$42</f>
        <v>6.9794672490834466E-5</v>
      </c>
    </row>
    <row r="193" spans="2:18">
      <c r="B193" s="99" t="s">
        <v>3387</v>
      </c>
      <c r="C193" s="79" t="s">
        <v>2970</v>
      </c>
      <c r="D193" s="98" t="s">
        <v>3105</v>
      </c>
      <c r="E193" s="98"/>
      <c r="F193" s="98" t="s">
        <v>477</v>
      </c>
      <c r="G193" s="86">
        <v>43485</v>
      </c>
      <c r="H193" s="98" t="s">
        <v>131</v>
      </c>
      <c r="I193" s="102">
        <v>7.3899999999942372</v>
      </c>
      <c r="J193" s="79" t="s">
        <v>546</v>
      </c>
      <c r="K193" s="79" t="s">
        <v>133</v>
      </c>
      <c r="L193" s="80">
        <v>3.0190999999999999E-2</v>
      </c>
      <c r="M193" s="80">
        <v>2.5099999999979038E-2</v>
      </c>
      <c r="N193" s="102">
        <v>338327.81148799998</v>
      </c>
      <c r="O193" s="78">
        <v>112.84</v>
      </c>
      <c r="P193" s="102">
        <v>381.76910668000005</v>
      </c>
      <c r="Q193" s="103">
        <f t="shared" si="2"/>
        <v>1.705825872236504E-3</v>
      </c>
      <c r="R193" s="103">
        <f>P193/'סכום נכסי הקרן'!$C$42</f>
        <v>8.9259402494325772E-5</v>
      </c>
    </row>
    <row r="194" spans="2:18">
      <c r="B194" s="99" t="s">
        <v>3387</v>
      </c>
      <c r="C194" s="79" t="s">
        <v>2970</v>
      </c>
      <c r="D194" s="98" t="s">
        <v>3106</v>
      </c>
      <c r="E194" s="98"/>
      <c r="F194" s="98" t="s">
        <v>477</v>
      </c>
      <c r="G194" s="86">
        <v>43613</v>
      </c>
      <c r="H194" s="98" t="s">
        <v>131</v>
      </c>
      <c r="I194" s="102">
        <v>7.429999999997781</v>
      </c>
      <c r="J194" s="79" t="s">
        <v>546</v>
      </c>
      <c r="K194" s="79" t="s">
        <v>133</v>
      </c>
      <c r="L194" s="80">
        <v>2.5243000000000002E-2</v>
      </c>
      <c r="M194" s="80">
        <v>2.7499999999973594E-2</v>
      </c>
      <c r="N194" s="102">
        <v>89296.409610999995</v>
      </c>
      <c r="O194" s="78">
        <v>106.02</v>
      </c>
      <c r="P194" s="102">
        <v>94.672049647000009</v>
      </c>
      <c r="Q194" s="103">
        <f t="shared" si="2"/>
        <v>4.2301492928519267E-4</v>
      </c>
      <c r="R194" s="103">
        <f>P194/'סכום נכסי הקרן'!$C$42</f>
        <v>2.2134767943618576E-5</v>
      </c>
    </row>
    <row r="195" spans="2:18">
      <c r="B195" s="99" t="s">
        <v>3387</v>
      </c>
      <c r="C195" s="79" t="s">
        <v>2970</v>
      </c>
      <c r="D195" s="98" t="s">
        <v>3107</v>
      </c>
      <c r="E195" s="98"/>
      <c r="F195" s="98" t="s">
        <v>477</v>
      </c>
      <c r="G195" s="86">
        <v>43657</v>
      </c>
      <c r="H195" s="98" t="s">
        <v>131</v>
      </c>
      <c r="I195" s="102">
        <v>7.3299999999617915</v>
      </c>
      <c r="J195" s="79" t="s">
        <v>546</v>
      </c>
      <c r="K195" s="79" t="s">
        <v>133</v>
      </c>
      <c r="L195" s="80">
        <v>2.5243000000000002E-2</v>
      </c>
      <c r="M195" s="80">
        <v>3.2099999999787243E-2</v>
      </c>
      <c r="N195" s="102">
        <v>88100.266275999995</v>
      </c>
      <c r="O195" s="78">
        <v>101.9</v>
      </c>
      <c r="P195" s="102">
        <v>89.774170071000015</v>
      </c>
      <c r="Q195" s="103">
        <f t="shared" si="2"/>
        <v>4.0113015769511562E-4</v>
      </c>
      <c r="R195" s="103">
        <f>P195/'סכום נכסי הקרן'!$C$42</f>
        <v>2.0989620793696442E-5</v>
      </c>
    </row>
    <row r="196" spans="2:18">
      <c r="B196" s="99" t="s">
        <v>3387</v>
      </c>
      <c r="C196" s="79" t="s">
        <v>2970</v>
      </c>
      <c r="D196" s="98" t="s">
        <v>3108</v>
      </c>
      <c r="E196" s="98"/>
      <c r="F196" s="98" t="s">
        <v>477</v>
      </c>
      <c r="G196" s="86">
        <v>43541</v>
      </c>
      <c r="H196" s="98" t="s">
        <v>131</v>
      </c>
      <c r="I196" s="102">
        <v>7.4200000000320845</v>
      </c>
      <c r="J196" s="79" t="s">
        <v>546</v>
      </c>
      <c r="K196" s="79" t="s">
        <v>133</v>
      </c>
      <c r="L196" s="80">
        <v>2.7271E-2</v>
      </c>
      <c r="M196" s="80">
        <v>2.6399999999949669E-2</v>
      </c>
      <c r="N196" s="102">
        <v>29053.804425999999</v>
      </c>
      <c r="O196" s="78">
        <v>109.42</v>
      </c>
      <c r="P196" s="102">
        <v>31.790672769</v>
      </c>
      <c r="Q196" s="103">
        <f t="shared" si="2"/>
        <v>1.4204751289794619E-4</v>
      </c>
      <c r="R196" s="103">
        <f>P196/'סכום נכסי הקרן'!$C$42</f>
        <v>7.4328079632490298E-6</v>
      </c>
    </row>
    <row r="197" spans="2:18">
      <c r="B197" s="99" t="s">
        <v>3389</v>
      </c>
      <c r="C197" s="79" t="s">
        <v>2969</v>
      </c>
      <c r="D197" s="98">
        <v>22333</v>
      </c>
      <c r="E197" s="98"/>
      <c r="F197" s="98" t="s">
        <v>473</v>
      </c>
      <c r="G197" s="86">
        <v>41639</v>
      </c>
      <c r="H197" s="98" t="s">
        <v>313</v>
      </c>
      <c r="I197" s="102">
        <v>0.49000000000046062</v>
      </c>
      <c r="J197" s="79" t="s">
        <v>128</v>
      </c>
      <c r="K197" s="79" t="s">
        <v>133</v>
      </c>
      <c r="L197" s="80">
        <v>3.7000000000000005E-2</v>
      </c>
      <c r="M197" s="80">
        <v>4.7400000000027635E-2</v>
      </c>
      <c r="N197" s="102">
        <v>397719.31699699996</v>
      </c>
      <c r="O197" s="78">
        <v>109.15</v>
      </c>
      <c r="P197" s="102">
        <v>434.11065362000005</v>
      </c>
      <c r="Q197" s="103">
        <f t="shared" si="2"/>
        <v>1.9396990783206538E-3</v>
      </c>
      <c r="R197" s="103">
        <f>P197/'סכום נכסי הקרן'!$C$42</f>
        <v>1.0149710094541905E-4</v>
      </c>
    </row>
    <row r="198" spans="2:18">
      <c r="B198" s="99" t="s">
        <v>3389</v>
      </c>
      <c r="C198" s="79" t="s">
        <v>2969</v>
      </c>
      <c r="D198" s="98">
        <v>22334</v>
      </c>
      <c r="E198" s="98"/>
      <c r="F198" s="98" t="s">
        <v>473</v>
      </c>
      <c r="G198" s="86">
        <v>42004</v>
      </c>
      <c r="H198" s="98" t="s">
        <v>313</v>
      </c>
      <c r="I198" s="102">
        <v>0.95000000000085683</v>
      </c>
      <c r="J198" s="79" t="s">
        <v>128</v>
      </c>
      <c r="K198" s="79" t="s">
        <v>133</v>
      </c>
      <c r="L198" s="80">
        <v>3.7000000000000005E-2</v>
      </c>
      <c r="M198" s="80">
        <v>7.9499999999965751E-2</v>
      </c>
      <c r="N198" s="102">
        <v>220955.17666999999</v>
      </c>
      <c r="O198" s="78">
        <v>105.67</v>
      </c>
      <c r="P198" s="102">
        <v>233.48333800399999</v>
      </c>
      <c r="Q198" s="103">
        <f t="shared" si="2"/>
        <v>1.0432534003784774E-3</v>
      </c>
      <c r="R198" s="103">
        <f>P198/'סכום נכסי הקרן'!$C$42</f>
        <v>5.4589496315861878E-5</v>
      </c>
    </row>
    <row r="199" spans="2:18">
      <c r="B199" s="99" t="s">
        <v>3389</v>
      </c>
      <c r="C199" s="79" t="s">
        <v>2969</v>
      </c>
      <c r="D199" s="98" t="s">
        <v>3109</v>
      </c>
      <c r="E199" s="98"/>
      <c r="F199" s="98" t="s">
        <v>473</v>
      </c>
      <c r="G199" s="86">
        <v>42759</v>
      </c>
      <c r="H199" s="98" t="s">
        <v>313</v>
      </c>
      <c r="I199" s="102">
        <v>1.899999999998766</v>
      </c>
      <c r="J199" s="79" t="s">
        <v>128</v>
      </c>
      <c r="K199" s="79" t="s">
        <v>133</v>
      </c>
      <c r="L199" s="80">
        <v>5.5500000000000001E-2</v>
      </c>
      <c r="M199" s="80">
        <v>5.6599999999964207E-2</v>
      </c>
      <c r="N199" s="102">
        <v>635825.78905599995</v>
      </c>
      <c r="O199" s="78">
        <v>101.97</v>
      </c>
      <c r="P199" s="102">
        <v>648.34861650200003</v>
      </c>
      <c r="Q199" s="103">
        <f t="shared" si="2"/>
        <v>2.8969600339738381E-3</v>
      </c>
      <c r="R199" s="103">
        <f>P199/'סכום נכסי הקרן'!$C$42</f>
        <v>1.5158693855629103E-4</v>
      </c>
    </row>
    <row r="200" spans="2:18">
      <c r="B200" s="99" t="s">
        <v>3389</v>
      </c>
      <c r="C200" s="79" t="s">
        <v>2969</v>
      </c>
      <c r="D200" s="98" t="s">
        <v>3110</v>
      </c>
      <c r="E200" s="98"/>
      <c r="F200" s="98" t="s">
        <v>473</v>
      </c>
      <c r="G200" s="86">
        <v>42759</v>
      </c>
      <c r="H200" s="98" t="s">
        <v>313</v>
      </c>
      <c r="I200" s="102">
        <v>1.9200000000005053</v>
      </c>
      <c r="J200" s="79" t="s">
        <v>128</v>
      </c>
      <c r="K200" s="79" t="s">
        <v>133</v>
      </c>
      <c r="L200" s="80">
        <v>3.8800000000000001E-2</v>
      </c>
      <c r="M200" s="80">
        <v>5.0300000000017837E-2</v>
      </c>
      <c r="N200" s="102">
        <v>635825.78905599995</v>
      </c>
      <c r="O200" s="78">
        <v>99.62</v>
      </c>
      <c r="P200" s="102">
        <v>633.40966392899998</v>
      </c>
      <c r="Q200" s="103">
        <f t="shared" si="2"/>
        <v>2.8302096045722844E-3</v>
      </c>
      <c r="R200" s="103">
        <f>P200/'סכום נכסי הקרן'!$C$42</f>
        <v>1.4809414158234742E-4</v>
      </c>
    </row>
    <row r="201" spans="2:18">
      <c r="B201" s="99" t="s">
        <v>3390</v>
      </c>
      <c r="C201" s="79" t="s">
        <v>2969</v>
      </c>
      <c r="D201" s="98">
        <v>7561</v>
      </c>
      <c r="E201" s="98"/>
      <c r="F201" s="98" t="s">
        <v>500</v>
      </c>
      <c r="G201" s="86">
        <v>43920</v>
      </c>
      <c r="H201" s="98" t="s">
        <v>131</v>
      </c>
      <c r="I201" s="102">
        <v>4.6800000000007866</v>
      </c>
      <c r="J201" s="79" t="s">
        <v>157</v>
      </c>
      <c r="K201" s="79" t="s">
        <v>133</v>
      </c>
      <c r="L201" s="80">
        <v>4.8917999999999996E-2</v>
      </c>
      <c r="M201" s="80">
        <v>5.3000000000004911E-2</v>
      </c>
      <c r="N201" s="102">
        <v>1429381.3532730001</v>
      </c>
      <c r="O201" s="78">
        <v>99.57</v>
      </c>
      <c r="P201" s="102">
        <v>1423.234995841</v>
      </c>
      <c r="Q201" s="103">
        <f t="shared" si="2"/>
        <v>6.359317806752164E-3</v>
      </c>
      <c r="R201" s="103">
        <f>P201/'סכום נכסי הקרן'!$C$42</f>
        <v>3.3275899782080781E-4</v>
      </c>
    </row>
    <row r="202" spans="2:18">
      <c r="B202" s="99" t="s">
        <v>3390</v>
      </c>
      <c r="C202" s="79" t="s">
        <v>2969</v>
      </c>
      <c r="D202" s="98">
        <v>8991</v>
      </c>
      <c r="E202" s="98"/>
      <c r="F202" s="98" t="s">
        <v>500</v>
      </c>
      <c r="G202" s="86">
        <v>44636</v>
      </c>
      <c r="H202" s="98" t="s">
        <v>131</v>
      </c>
      <c r="I202" s="102">
        <v>5.2500000000016129</v>
      </c>
      <c r="J202" s="79" t="s">
        <v>157</v>
      </c>
      <c r="K202" s="79" t="s">
        <v>133</v>
      </c>
      <c r="L202" s="80">
        <v>4.2824000000000001E-2</v>
      </c>
      <c r="M202" s="80">
        <v>7.0600000000023033E-2</v>
      </c>
      <c r="N202" s="102">
        <v>1232586.498566</v>
      </c>
      <c r="O202" s="78">
        <v>88.06</v>
      </c>
      <c r="P202" s="102">
        <v>1085.415697125</v>
      </c>
      <c r="Q202" s="103">
        <f t="shared" si="2"/>
        <v>4.8498690593092014E-3</v>
      </c>
      <c r="R202" s="103">
        <f>P202/'סכום נכסי הקרן'!$C$42</f>
        <v>2.5377526596081449E-4</v>
      </c>
    </row>
    <row r="203" spans="2:18">
      <c r="B203" s="99" t="s">
        <v>3390</v>
      </c>
      <c r="C203" s="79" t="s">
        <v>2969</v>
      </c>
      <c r="D203" s="98">
        <v>9112</v>
      </c>
      <c r="E203" s="98"/>
      <c r="F203" s="98" t="s">
        <v>500</v>
      </c>
      <c r="G203" s="86">
        <v>44722</v>
      </c>
      <c r="H203" s="98" t="s">
        <v>131</v>
      </c>
      <c r="I203" s="102">
        <v>5.1900000000009072</v>
      </c>
      <c r="J203" s="79" t="s">
        <v>157</v>
      </c>
      <c r="K203" s="79" t="s">
        <v>133</v>
      </c>
      <c r="L203" s="80">
        <v>5.2750000000000005E-2</v>
      </c>
      <c r="M203" s="80">
        <v>6.7600000000014704E-2</v>
      </c>
      <c r="N203" s="102">
        <v>1959133.7402029999</v>
      </c>
      <c r="O203" s="78">
        <v>94.47</v>
      </c>
      <c r="P203" s="102">
        <v>1850.7936916280003</v>
      </c>
      <c r="Q203" s="103">
        <f t="shared" ref="Q203:Q249" si="3">IFERROR(P203/$P$10,0)</f>
        <v>8.2697413387025822E-3</v>
      </c>
      <c r="R203" s="103">
        <f>P203/'סכום נכסי הקרן'!$C$42</f>
        <v>4.3272422038448085E-4</v>
      </c>
    </row>
    <row r="204" spans="2:18">
      <c r="B204" s="99" t="s">
        <v>3390</v>
      </c>
      <c r="C204" s="79" t="s">
        <v>2969</v>
      </c>
      <c r="D204" s="98">
        <v>9247</v>
      </c>
      <c r="E204" s="98"/>
      <c r="F204" s="98" t="s">
        <v>500</v>
      </c>
      <c r="G204" s="86">
        <v>44816</v>
      </c>
      <c r="H204" s="98" t="s">
        <v>131</v>
      </c>
      <c r="I204" s="102">
        <v>5.1399999999994419</v>
      </c>
      <c r="J204" s="79" t="s">
        <v>157</v>
      </c>
      <c r="K204" s="79" t="s">
        <v>133</v>
      </c>
      <c r="L204" s="80">
        <v>5.6036999999999997E-2</v>
      </c>
      <c r="M204" s="80">
        <v>7.3399999999990875E-2</v>
      </c>
      <c r="N204" s="102">
        <v>2416803.371485</v>
      </c>
      <c r="O204" s="78">
        <v>93.52</v>
      </c>
      <c r="P204" s="102">
        <v>2260.194586009</v>
      </c>
      <c r="Q204" s="103">
        <f t="shared" si="3"/>
        <v>1.0099031937476062E-2</v>
      </c>
      <c r="R204" s="103">
        <f>P204/'סכום נכסי הקרן'!$C$42</f>
        <v>5.2844406406402967E-4</v>
      </c>
    </row>
    <row r="205" spans="2:18">
      <c r="B205" s="99" t="s">
        <v>3390</v>
      </c>
      <c r="C205" s="79" t="s">
        <v>2969</v>
      </c>
      <c r="D205" s="98">
        <v>7894</v>
      </c>
      <c r="E205" s="98"/>
      <c r="F205" s="98" t="s">
        <v>500</v>
      </c>
      <c r="G205" s="86">
        <v>44068</v>
      </c>
      <c r="H205" s="98" t="s">
        <v>131</v>
      </c>
      <c r="I205" s="102">
        <v>4.6299999999989581</v>
      </c>
      <c r="J205" s="79" t="s">
        <v>157</v>
      </c>
      <c r="K205" s="79" t="s">
        <v>133</v>
      </c>
      <c r="L205" s="80">
        <v>4.5102999999999997E-2</v>
      </c>
      <c r="M205" s="80">
        <v>6.4999999999984778E-2</v>
      </c>
      <c r="N205" s="102">
        <v>1771465.132581</v>
      </c>
      <c r="O205" s="78">
        <v>92.69</v>
      </c>
      <c r="P205" s="102">
        <v>1641.970995117</v>
      </c>
      <c r="Q205" s="103">
        <f t="shared" si="3"/>
        <v>7.3366769492960397E-3</v>
      </c>
      <c r="R205" s="103">
        <f>P205/'סכום נכסי הקרן'!$C$42</f>
        <v>3.8390049737577393E-4</v>
      </c>
    </row>
    <row r="206" spans="2:18">
      <c r="B206" s="99" t="s">
        <v>3390</v>
      </c>
      <c r="C206" s="79" t="s">
        <v>2969</v>
      </c>
      <c r="D206" s="98">
        <v>8076</v>
      </c>
      <c r="E206" s="98"/>
      <c r="F206" s="98" t="s">
        <v>500</v>
      </c>
      <c r="G206" s="86">
        <v>44160</v>
      </c>
      <c r="H206" s="98" t="s">
        <v>131</v>
      </c>
      <c r="I206" s="102">
        <v>4.5299999999989504</v>
      </c>
      <c r="J206" s="79" t="s">
        <v>157</v>
      </c>
      <c r="K206" s="79" t="s">
        <v>133</v>
      </c>
      <c r="L206" s="80">
        <v>4.5465999999999999E-2</v>
      </c>
      <c r="M206" s="80">
        <v>7.8099999999975495E-2</v>
      </c>
      <c r="N206" s="102">
        <v>1627010.3824420003</v>
      </c>
      <c r="O206" s="78">
        <v>87.81</v>
      </c>
      <c r="P206" s="102">
        <v>1428.67774755</v>
      </c>
      <c r="Q206" s="103">
        <f t="shared" si="3"/>
        <v>6.3836371833568143E-3</v>
      </c>
      <c r="R206" s="103">
        <f>P206/'סכום נכסי הקרן'!$C$42</f>
        <v>3.3403153862353319E-4</v>
      </c>
    </row>
    <row r="207" spans="2:18">
      <c r="B207" s="99" t="s">
        <v>3390</v>
      </c>
      <c r="C207" s="79" t="s">
        <v>2969</v>
      </c>
      <c r="D207" s="98">
        <v>9311</v>
      </c>
      <c r="E207" s="98"/>
      <c r="F207" s="98" t="s">
        <v>500</v>
      </c>
      <c r="G207" s="86">
        <v>44880</v>
      </c>
      <c r="H207" s="98" t="s">
        <v>131</v>
      </c>
      <c r="I207" s="102">
        <v>4.3399999999996162</v>
      </c>
      <c r="J207" s="79" t="s">
        <v>157</v>
      </c>
      <c r="K207" s="79" t="s">
        <v>133</v>
      </c>
      <c r="L207" s="80">
        <v>7.2695999999999997E-2</v>
      </c>
      <c r="M207" s="80">
        <v>8.2799999999988091E-2</v>
      </c>
      <c r="N207" s="102">
        <v>1442772.42</v>
      </c>
      <c r="O207" s="78">
        <v>97.63</v>
      </c>
      <c r="P207" s="102">
        <v>1408.5786484810001</v>
      </c>
      <c r="Q207" s="103">
        <f t="shared" si="3"/>
        <v>6.2938301177754624E-3</v>
      </c>
      <c r="R207" s="103">
        <f>P207/'סכום נכסי הקרן'!$C$42</f>
        <v>3.2933227526727382E-4</v>
      </c>
    </row>
    <row r="208" spans="2:18">
      <c r="B208" s="99" t="s">
        <v>3391</v>
      </c>
      <c r="C208" s="79" t="s">
        <v>2970</v>
      </c>
      <c r="D208" s="98" t="s">
        <v>3111</v>
      </c>
      <c r="E208" s="98"/>
      <c r="F208" s="98" t="s">
        <v>500</v>
      </c>
      <c r="G208" s="86">
        <v>43530</v>
      </c>
      <c r="H208" s="98" t="s">
        <v>131</v>
      </c>
      <c r="I208" s="102">
        <v>4.8900000000013817</v>
      </c>
      <c r="J208" s="79" t="s">
        <v>344</v>
      </c>
      <c r="K208" s="79" t="s">
        <v>133</v>
      </c>
      <c r="L208" s="80">
        <v>6.5500000000000003E-2</v>
      </c>
      <c r="M208" s="80">
        <v>5.5000000000014822E-2</v>
      </c>
      <c r="N208" s="102">
        <v>1595890.8598150001</v>
      </c>
      <c r="O208" s="78">
        <v>105.67</v>
      </c>
      <c r="P208" s="102">
        <v>1686.3777188029999</v>
      </c>
      <c r="Q208" s="103">
        <f t="shared" si="3"/>
        <v>7.5350956710820592E-3</v>
      </c>
      <c r="R208" s="103">
        <f>P208/'סכום נכסי הקרן'!$C$42</f>
        <v>3.9428299704268743E-4</v>
      </c>
    </row>
    <row r="209" spans="2:18">
      <c r="B209" s="99" t="s">
        <v>3392</v>
      </c>
      <c r="C209" s="79" t="s">
        <v>2969</v>
      </c>
      <c r="D209" s="98">
        <v>8811</v>
      </c>
      <c r="E209" s="98"/>
      <c r="F209" s="98" t="s">
        <v>724</v>
      </c>
      <c r="G209" s="86">
        <v>44550</v>
      </c>
      <c r="H209" s="98" t="s">
        <v>2968</v>
      </c>
      <c r="I209" s="102">
        <v>5.5699999999997418</v>
      </c>
      <c r="J209" s="79" t="s">
        <v>333</v>
      </c>
      <c r="K209" s="79" t="s">
        <v>133</v>
      </c>
      <c r="L209" s="80">
        <v>6.3500000000000001E-2</v>
      </c>
      <c r="M209" s="80">
        <v>6.5399999999998529E-2</v>
      </c>
      <c r="N209" s="102">
        <v>2176933.2837530002</v>
      </c>
      <c r="O209" s="78">
        <v>99.69</v>
      </c>
      <c r="P209" s="102">
        <v>2170.1840754079999</v>
      </c>
      <c r="Q209" s="103">
        <f t="shared" si="3"/>
        <v>9.6968457598367499E-3</v>
      </c>
      <c r="R209" s="103">
        <f>P209/'סכום נכסי הקרן'!$C$42</f>
        <v>5.0739918574916698E-4</v>
      </c>
    </row>
    <row r="210" spans="2:18">
      <c r="B210" s="99" t="s">
        <v>3393</v>
      </c>
      <c r="C210" s="79" t="s">
        <v>2970</v>
      </c>
      <c r="D210" s="98" t="s">
        <v>3112</v>
      </c>
      <c r="E210" s="98"/>
      <c r="F210" s="98" t="s">
        <v>724</v>
      </c>
      <c r="G210" s="86">
        <v>42732</v>
      </c>
      <c r="H210" s="98" t="s">
        <v>2968</v>
      </c>
      <c r="I210" s="102">
        <v>2.3500000000020349</v>
      </c>
      <c r="J210" s="79" t="s">
        <v>129</v>
      </c>
      <c r="K210" s="79" t="s">
        <v>133</v>
      </c>
      <c r="L210" s="80">
        <v>2.1613000000000004E-2</v>
      </c>
      <c r="M210" s="80">
        <v>2.2200000000019898E-2</v>
      </c>
      <c r="N210" s="102">
        <v>405661.94168799999</v>
      </c>
      <c r="O210" s="78">
        <v>109.02</v>
      </c>
      <c r="P210" s="102">
        <v>442.25265354600009</v>
      </c>
      <c r="Q210" s="103">
        <f t="shared" si="3"/>
        <v>1.9760792722192666E-3</v>
      </c>
      <c r="R210" s="103">
        <f>P210/'סכום נכסי הקרן'!$C$42</f>
        <v>1.0340073860437916E-4</v>
      </c>
    </row>
    <row r="211" spans="2:18">
      <c r="B211" s="99" t="s">
        <v>3394</v>
      </c>
      <c r="C211" s="79" t="s">
        <v>2969</v>
      </c>
      <c r="D211" s="98">
        <v>6718</v>
      </c>
      <c r="E211" s="98"/>
      <c r="F211" s="98" t="s">
        <v>500</v>
      </c>
      <c r="G211" s="86">
        <v>43482</v>
      </c>
      <c r="H211" s="98" t="s">
        <v>131</v>
      </c>
      <c r="I211" s="102">
        <v>1.1699999999997845</v>
      </c>
      <c r="J211" s="79" t="s">
        <v>129</v>
      </c>
      <c r="K211" s="79" t="s">
        <v>133</v>
      </c>
      <c r="L211" s="80">
        <v>4.1299999999999996E-2</v>
      </c>
      <c r="M211" s="80">
        <v>3.8399999999999185E-2</v>
      </c>
      <c r="N211" s="102">
        <v>1423492.4172199999</v>
      </c>
      <c r="O211" s="78">
        <v>100.89</v>
      </c>
      <c r="P211" s="102">
        <v>1436.1614761429996</v>
      </c>
      <c r="Q211" s="103">
        <f t="shared" si="3"/>
        <v>6.4170760804057444E-3</v>
      </c>
      <c r="R211" s="103">
        <f>P211/'סכום נכסי הקרן'!$C$42</f>
        <v>3.3578126936641584E-4</v>
      </c>
    </row>
    <row r="212" spans="2:18">
      <c r="B212" s="99" t="s">
        <v>3395</v>
      </c>
      <c r="C212" s="79" t="s">
        <v>2970</v>
      </c>
      <c r="D212" s="98" t="s">
        <v>3113</v>
      </c>
      <c r="E212" s="98"/>
      <c r="F212" s="98" t="s">
        <v>500</v>
      </c>
      <c r="G212" s="86">
        <v>41816</v>
      </c>
      <c r="H212" s="98" t="s">
        <v>131</v>
      </c>
      <c r="I212" s="102">
        <v>7.0099999999869853</v>
      </c>
      <c r="J212" s="79" t="s">
        <v>546</v>
      </c>
      <c r="K212" s="79" t="s">
        <v>133</v>
      </c>
      <c r="L212" s="80">
        <v>4.4999999999999998E-2</v>
      </c>
      <c r="M212" s="80">
        <v>2.2599999999944359E-2</v>
      </c>
      <c r="N212" s="102">
        <v>160151.94454</v>
      </c>
      <c r="O212" s="78">
        <v>125.69</v>
      </c>
      <c r="P212" s="102">
        <v>201.29498186200001</v>
      </c>
      <c r="Q212" s="103">
        <f t="shared" si="3"/>
        <v>8.9942895326885271E-4</v>
      </c>
      <c r="R212" s="103">
        <f>P212/'סכום נכסי הקרן'!$C$42</f>
        <v>4.7063708120229459E-5</v>
      </c>
    </row>
    <row r="213" spans="2:18">
      <c r="B213" s="99" t="s">
        <v>3395</v>
      </c>
      <c r="C213" s="79" t="s">
        <v>2970</v>
      </c>
      <c r="D213" s="98" t="s">
        <v>3114</v>
      </c>
      <c r="E213" s="98"/>
      <c r="F213" s="98" t="s">
        <v>500</v>
      </c>
      <c r="G213" s="86">
        <v>42625</v>
      </c>
      <c r="H213" s="98" t="s">
        <v>131</v>
      </c>
      <c r="I213" s="102">
        <v>6.930000000035049</v>
      </c>
      <c r="J213" s="79" t="s">
        <v>546</v>
      </c>
      <c r="K213" s="79" t="s">
        <v>133</v>
      </c>
      <c r="L213" s="80">
        <v>4.4999999999999998E-2</v>
      </c>
      <c r="M213" s="80">
        <v>2.6700000000087622E-2</v>
      </c>
      <c r="N213" s="102">
        <v>44595.683169999997</v>
      </c>
      <c r="O213" s="78">
        <v>122.84</v>
      </c>
      <c r="P213" s="102">
        <v>54.781337155999992</v>
      </c>
      <c r="Q213" s="103">
        <f t="shared" si="3"/>
        <v>2.4477470963815722E-4</v>
      </c>
      <c r="R213" s="103">
        <f>P213/'סכום נכסי הקרן'!$C$42</f>
        <v>1.2808132813332558E-5</v>
      </c>
    </row>
    <row r="214" spans="2:18">
      <c r="B214" s="99" t="s">
        <v>3395</v>
      </c>
      <c r="C214" s="79" t="s">
        <v>2970</v>
      </c>
      <c r="D214" s="98" t="s">
        <v>3115</v>
      </c>
      <c r="E214" s="98"/>
      <c r="F214" s="98" t="s">
        <v>500</v>
      </c>
      <c r="G214" s="86">
        <v>42716</v>
      </c>
      <c r="H214" s="98" t="s">
        <v>131</v>
      </c>
      <c r="I214" s="102">
        <v>6.9799999999289284</v>
      </c>
      <c r="J214" s="79" t="s">
        <v>546</v>
      </c>
      <c r="K214" s="79" t="s">
        <v>133</v>
      </c>
      <c r="L214" s="80">
        <v>4.4999999999999998E-2</v>
      </c>
      <c r="M214" s="80">
        <v>2.4299999999644641E-2</v>
      </c>
      <c r="N214" s="102">
        <v>33739.254353999997</v>
      </c>
      <c r="O214" s="78">
        <v>125.11</v>
      </c>
      <c r="P214" s="102">
        <v>42.211180650000003</v>
      </c>
      <c r="Q214" s="103">
        <f t="shared" si="3"/>
        <v>1.8860856677639353E-4</v>
      </c>
      <c r="R214" s="103">
        <f>P214/'סכום נכסי הקרן'!$C$42</f>
        <v>9.8691714375861747E-6</v>
      </c>
    </row>
    <row r="215" spans="2:18">
      <c r="B215" s="99" t="s">
        <v>3395</v>
      </c>
      <c r="C215" s="79" t="s">
        <v>2970</v>
      </c>
      <c r="D215" s="98" t="s">
        <v>3116</v>
      </c>
      <c r="E215" s="98"/>
      <c r="F215" s="98" t="s">
        <v>500</v>
      </c>
      <c r="G215" s="86">
        <v>42803</v>
      </c>
      <c r="H215" s="98" t="s">
        <v>131</v>
      </c>
      <c r="I215" s="102">
        <v>6.9099999999917054</v>
      </c>
      <c r="J215" s="79" t="s">
        <v>546</v>
      </c>
      <c r="K215" s="79" t="s">
        <v>133</v>
      </c>
      <c r="L215" s="80">
        <v>4.4999999999999998E-2</v>
      </c>
      <c r="M215" s="80">
        <v>2.8099999999954762E-2</v>
      </c>
      <c r="N215" s="102">
        <v>216226.46474799997</v>
      </c>
      <c r="O215" s="78">
        <v>122.67</v>
      </c>
      <c r="P215" s="102">
        <v>265.24501862</v>
      </c>
      <c r="Q215" s="103">
        <f t="shared" si="3"/>
        <v>1.1851713701473074E-3</v>
      </c>
      <c r="R215" s="103">
        <f>P215/'סכום נכסי הקרן'!$C$42</f>
        <v>6.2015525778156996E-5</v>
      </c>
    </row>
    <row r="216" spans="2:18">
      <c r="B216" s="99" t="s">
        <v>3395</v>
      </c>
      <c r="C216" s="79" t="s">
        <v>2970</v>
      </c>
      <c r="D216" s="98" t="s">
        <v>3117</v>
      </c>
      <c r="E216" s="98"/>
      <c r="F216" s="98" t="s">
        <v>500</v>
      </c>
      <c r="G216" s="86">
        <v>42898</v>
      </c>
      <c r="H216" s="98" t="s">
        <v>131</v>
      </c>
      <c r="I216" s="102">
        <v>6.8800000000097192</v>
      </c>
      <c r="J216" s="79" t="s">
        <v>546</v>
      </c>
      <c r="K216" s="79" t="s">
        <v>133</v>
      </c>
      <c r="L216" s="80">
        <v>4.4999999999999998E-2</v>
      </c>
      <c r="M216" s="80">
        <v>2.8900000000089091E-2</v>
      </c>
      <c r="N216" s="102">
        <v>40666.657126999999</v>
      </c>
      <c r="O216" s="78">
        <v>121.45</v>
      </c>
      <c r="P216" s="102">
        <v>49.389657403999998</v>
      </c>
      <c r="Q216" s="103">
        <f t="shared" si="3"/>
        <v>2.2068353344069591E-4</v>
      </c>
      <c r="R216" s="103">
        <f>P216/'סכום נכסי הקרן'!$C$42</f>
        <v>1.1547532872993054E-5</v>
      </c>
    </row>
    <row r="217" spans="2:18">
      <c r="B217" s="99" t="s">
        <v>3395</v>
      </c>
      <c r="C217" s="79" t="s">
        <v>2970</v>
      </c>
      <c r="D217" s="98" t="s">
        <v>3118</v>
      </c>
      <c r="E217" s="98"/>
      <c r="F217" s="98" t="s">
        <v>500</v>
      </c>
      <c r="G217" s="86">
        <v>42989</v>
      </c>
      <c r="H217" s="98" t="s">
        <v>131</v>
      </c>
      <c r="I217" s="102">
        <v>6.8799999999698498</v>
      </c>
      <c r="J217" s="79" t="s">
        <v>546</v>
      </c>
      <c r="K217" s="79" t="s">
        <v>133</v>
      </c>
      <c r="L217" s="80">
        <v>4.4999999999999998E-2</v>
      </c>
      <c r="M217" s="80">
        <v>2.9199999999852455E-2</v>
      </c>
      <c r="N217" s="102">
        <v>51245.107243999999</v>
      </c>
      <c r="O217" s="78">
        <v>121.68</v>
      </c>
      <c r="P217" s="102">
        <v>62.355047401</v>
      </c>
      <c r="Q217" s="103">
        <f t="shared" si="3"/>
        <v>2.7861566391833894E-4</v>
      </c>
      <c r="R217" s="103">
        <f>P217/'סכום נכסי הקרן'!$C$42</f>
        <v>1.4578901687254303E-5</v>
      </c>
    </row>
    <row r="218" spans="2:18">
      <c r="B218" s="99" t="s">
        <v>3395</v>
      </c>
      <c r="C218" s="79" t="s">
        <v>2970</v>
      </c>
      <c r="D218" s="98" t="s">
        <v>3119</v>
      </c>
      <c r="E218" s="98"/>
      <c r="F218" s="98" t="s">
        <v>500</v>
      </c>
      <c r="G218" s="86">
        <v>43080</v>
      </c>
      <c r="H218" s="98" t="s">
        <v>131</v>
      </c>
      <c r="I218" s="102">
        <v>6.8699999998973693</v>
      </c>
      <c r="J218" s="79" t="s">
        <v>546</v>
      </c>
      <c r="K218" s="79" t="s">
        <v>133</v>
      </c>
      <c r="L218" s="80">
        <v>4.4999999999999998E-2</v>
      </c>
      <c r="M218" s="80">
        <v>2.9899999999518263E-2</v>
      </c>
      <c r="N218" s="102">
        <v>15877.505325</v>
      </c>
      <c r="O218" s="78">
        <v>120.28</v>
      </c>
      <c r="P218" s="102">
        <v>19.097464408</v>
      </c>
      <c r="Q218" s="103">
        <f t="shared" si="3"/>
        <v>8.5331548077797407E-5</v>
      </c>
      <c r="R218" s="103">
        <f>P218/'סכום נכסי הקרן'!$C$42</f>
        <v>4.4650764883486422E-6</v>
      </c>
    </row>
    <row r="219" spans="2:18">
      <c r="B219" s="99" t="s">
        <v>3395</v>
      </c>
      <c r="C219" s="79" t="s">
        <v>2970</v>
      </c>
      <c r="D219" s="98" t="s">
        <v>3120</v>
      </c>
      <c r="E219" s="98"/>
      <c r="F219" s="98" t="s">
        <v>500</v>
      </c>
      <c r="G219" s="86">
        <v>43171</v>
      </c>
      <c r="H219" s="98" t="s">
        <v>131</v>
      </c>
      <c r="I219" s="102">
        <v>6.7300000000229776</v>
      </c>
      <c r="J219" s="79" t="s">
        <v>546</v>
      </c>
      <c r="K219" s="79" t="s">
        <v>133</v>
      </c>
      <c r="L219" s="80">
        <v>4.4999999999999998E-2</v>
      </c>
      <c r="M219" s="80">
        <v>2.9600000000111405E-2</v>
      </c>
      <c r="N219" s="102">
        <v>11863.438835999998</v>
      </c>
      <c r="O219" s="78">
        <v>121.06</v>
      </c>
      <c r="P219" s="102">
        <v>14.361879378999999</v>
      </c>
      <c r="Q219" s="103">
        <f t="shared" si="3"/>
        <v>6.4171943171853219E-5</v>
      </c>
      <c r="R219" s="103">
        <f>P219/'סכום נכסי הקרן'!$C$42</f>
        <v>3.3578745624895155E-6</v>
      </c>
    </row>
    <row r="220" spans="2:18">
      <c r="B220" s="99" t="s">
        <v>3395</v>
      </c>
      <c r="C220" s="79" t="s">
        <v>2970</v>
      </c>
      <c r="D220" s="98" t="s">
        <v>3121</v>
      </c>
      <c r="E220" s="98"/>
      <c r="F220" s="98" t="s">
        <v>500</v>
      </c>
      <c r="G220" s="86">
        <v>43341</v>
      </c>
      <c r="H220" s="98" t="s">
        <v>131</v>
      </c>
      <c r="I220" s="102">
        <v>6.9199999999356532</v>
      </c>
      <c r="J220" s="79" t="s">
        <v>546</v>
      </c>
      <c r="K220" s="79" t="s">
        <v>133</v>
      </c>
      <c r="L220" s="80">
        <v>4.4999999999999998E-2</v>
      </c>
      <c r="M220" s="80">
        <v>2.7799999999755926E-2</v>
      </c>
      <c r="N220" s="102">
        <v>29762.495112999997</v>
      </c>
      <c r="O220" s="78">
        <v>121.14</v>
      </c>
      <c r="P220" s="102">
        <v>36.054286595999997</v>
      </c>
      <c r="Q220" s="103">
        <f t="shared" si="3"/>
        <v>1.6109824971258878E-4</v>
      </c>
      <c r="R220" s="103">
        <f>P220/'סכום נכסי הקרן'!$C$42</f>
        <v>8.4296608148957148E-6</v>
      </c>
    </row>
    <row r="221" spans="2:18">
      <c r="B221" s="99" t="s">
        <v>3395</v>
      </c>
      <c r="C221" s="79" t="s">
        <v>2970</v>
      </c>
      <c r="D221" s="98" t="s">
        <v>3122</v>
      </c>
      <c r="E221" s="98"/>
      <c r="F221" s="98" t="s">
        <v>500</v>
      </c>
      <c r="G221" s="86">
        <v>43990</v>
      </c>
      <c r="H221" s="98" t="s">
        <v>131</v>
      </c>
      <c r="I221" s="102">
        <v>6.6699999999765298</v>
      </c>
      <c r="J221" s="79" t="s">
        <v>546</v>
      </c>
      <c r="K221" s="79" t="s">
        <v>133</v>
      </c>
      <c r="L221" s="80">
        <v>4.4999999999999998E-2</v>
      </c>
      <c r="M221" s="80">
        <v>4.0899999999823973E-2</v>
      </c>
      <c r="N221" s="102">
        <v>30696.664413999999</v>
      </c>
      <c r="O221" s="78">
        <v>111.04</v>
      </c>
      <c r="P221" s="102">
        <v>34.085577440000002</v>
      </c>
      <c r="Q221" s="103">
        <f t="shared" si="3"/>
        <v>1.5230163690539114E-4</v>
      </c>
      <c r="R221" s="103">
        <f>P221/'סכום נכסי הקרן'!$C$42</f>
        <v>7.9693674075065159E-6</v>
      </c>
    </row>
    <row r="222" spans="2:18">
      <c r="B222" s="99" t="s">
        <v>3395</v>
      </c>
      <c r="C222" s="79" t="s">
        <v>2970</v>
      </c>
      <c r="D222" s="98" t="s">
        <v>3123</v>
      </c>
      <c r="E222" s="98"/>
      <c r="F222" s="98" t="s">
        <v>500</v>
      </c>
      <c r="G222" s="86">
        <v>41893</v>
      </c>
      <c r="H222" s="98" t="s">
        <v>131</v>
      </c>
      <c r="I222" s="102">
        <v>7.0099999999562899</v>
      </c>
      <c r="J222" s="79" t="s">
        <v>546</v>
      </c>
      <c r="K222" s="79" t="s">
        <v>133</v>
      </c>
      <c r="L222" s="80">
        <v>4.4999999999999998E-2</v>
      </c>
      <c r="M222" s="80">
        <v>2.259999999981703E-2</v>
      </c>
      <c r="N222" s="102">
        <v>31420.197442999997</v>
      </c>
      <c r="O222" s="78">
        <v>125.24</v>
      </c>
      <c r="P222" s="102">
        <v>39.350654771999999</v>
      </c>
      <c r="Q222" s="103">
        <f t="shared" si="3"/>
        <v>1.7582712646204009E-4</v>
      </c>
      <c r="R222" s="103">
        <f>P222/'סכום נכסי הקרן'!$C$42</f>
        <v>9.2003671099907152E-6</v>
      </c>
    </row>
    <row r="223" spans="2:18">
      <c r="B223" s="99" t="s">
        <v>3395</v>
      </c>
      <c r="C223" s="79" t="s">
        <v>2970</v>
      </c>
      <c r="D223" s="98" t="s">
        <v>3124</v>
      </c>
      <c r="E223" s="98"/>
      <c r="F223" s="98" t="s">
        <v>500</v>
      </c>
      <c r="G223" s="86">
        <v>42151</v>
      </c>
      <c r="H223" s="98" t="s">
        <v>131</v>
      </c>
      <c r="I223" s="102">
        <v>7.0100000000160119</v>
      </c>
      <c r="J223" s="79" t="s">
        <v>546</v>
      </c>
      <c r="K223" s="79" t="s">
        <v>133</v>
      </c>
      <c r="L223" s="80">
        <v>4.4999999999999998E-2</v>
      </c>
      <c r="M223" s="80">
        <v>2.2600000000039859E-2</v>
      </c>
      <c r="N223" s="102">
        <v>115066.115932</v>
      </c>
      <c r="O223" s="78">
        <v>126.46</v>
      </c>
      <c r="P223" s="102">
        <v>145.51261496699999</v>
      </c>
      <c r="Q223" s="103">
        <f t="shared" si="3"/>
        <v>6.5018142904778135E-4</v>
      </c>
      <c r="R223" s="103">
        <f>P223/'סכום נכסי הקרן'!$C$42</f>
        <v>3.4021529872578694E-5</v>
      </c>
    </row>
    <row r="224" spans="2:18">
      <c r="B224" s="99" t="s">
        <v>3395</v>
      </c>
      <c r="C224" s="79" t="s">
        <v>2970</v>
      </c>
      <c r="D224" s="98" t="s">
        <v>3125</v>
      </c>
      <c r="E224" s="98"/>
      <c r="F224" s="98" t="s">
        <v>500</v>
      </c>
      <c r="G224" s="86">
        <v>42166</v>
      </c>
      <c r="H224" s="98" t="s">
        <v>131</v>
      </c>
      <c r="I224" s="102">
        <v>7.0099999999841538</v>
      </c>
      <c r="J224" s="79" t="s">
        <v>546</v>
      </c>
      <c r="K224" s="79" t="s">
        <v>133</v>
      </c>
      <c r="L224" s="80">
        <v>4.4999999999999998E-2</v>
      </c>
      <c r="M224" s="80">
        <v>2.2599999999969329E-2</v>
      </c>
      <c r="N224" s="102">
        <v>108264.56734199999</v>
      </c>
      <c r="O224" s="78">
        <v>126.49</v>
      </c>
      <c r="P224" s="102">
        <v>136.94385591700001</v>
      </c>
      <c r="Q224" s="103">
        <f t="shared" si="3"/>
        <v>6.1189438427466274E-4</v>
      </c>
      <c r="R224" s="103">
        <f>P224/'סכום נכסי הקרן'!$C$42</f>
        <v>3.201811393467794E-5</v>
      </c>
    </row>
    <row r="225" spans="2:18">
      <c r="B225" s="99" t="s">
        <v>3395</v>
      </c>
      <c r="C225" s="79" t="s">
        <v>2970</v>
      </c>
      <c r="D225" s="98" t="s">
        <v>3126</v>
      </c>
      <c r="E225" s="98"/>
      <c r="F225" s="98" t="s">
        <v>500</v>
      </c>
      <c r="G225" s="86">
        <v>42257</v>
      </c>
      <c r="H225" s="98" t="s">
        <v>131</v>
      </c>
      <c r="I225" s="102">
        <v>7.0099999999811802</v>
      </c>
      <c r="J225" s="79" t="s">
        <v>546</v>
      </c>
      <c r="K225" s="79" t="s">
        <v>133</v>
      </c>
      <c r="L225" s="80">
        <v>4.4999999999999998E-2</v>
      </c>
      <c r="M225" s="80">
        <v>2.2599999999950184E-2</v>
      </c>
      <c r="N225" s="102">
        <v>57532.274395</v>
      </c>
      <c r="O225" s="78">
        <v>125.61</v>
      </c>
      <c r="P225" s="102">
        <v>72.266289436000008</v>
      </c>
      <c r="Q225" s="103">
        <f t="shared" si="3"/>
        <v>3.2290120927408813E-4</v>
      </c>
      <c r="R225" s="103">
        <f>P225/'סכום נכסי הקרן'!$C$42</f>
        <v>1.6896196425202494E-5</v>
      </c>
    </row>
    <row r="226" spans="2:18">
      <c r="B226" s="99" t="s">
        <v>3395</v>
      </c>
      <c r="C226" s="79" t="s">
        <v>2970</v>
      </c>
      <c r="D226" s="98" t="s">
        <v>3127</v>
      </c>
      <c r="E226" s="98"/>
      <c r="F226" s="98" t="s">
        <v>500</v>
      </c>
      <c r="G226" s="86">
        <v>42348</v>
      </c>
      <c r="H226" s="98" t="s">
        <v>131</v>
      </c>
      <c r="I226" s="102">
        <v>7.0099999999859239</v>
      </c>
      <c r="J226" s="79" t="s">
        <v>546</v>
      </c>
      <c r="K226" s="79" t="s">
        <v>133</v>
      </c>
      <c r="L226" s="80">
        <v>4.4999999999999998E-2</v>
      </c>
      <c r="M226" s="80">
        <v>2.2599999999918886E-2</v>
      </c>
      <c r="N226" s="102">
        <v>99627.920767999996</v>
      </c>
      <c r="O226" s="78">
        <v>126.22</v>
      </c>
      <c r="P226" s="102">
        <v>125.75036747700001</v>
      </c>
      <c r="Q226" s="103">
        <f t="shared" si="3"/>
        <v>5.6187948823558384E-4</v>
      </c>
      <c r="R226" s="103">
        <f>P226/'סכום נכסי הקרן'!$C$42</f>
        <v>2.9401023990784154E-5</v>
      </c>
    </row>
    <row r="227" spans="2:18">
      <c r="B227" s="99" t="s">
        <v>3395</v>
      </c>
      <c r="C227" s="79" t="s">
        <v>2970</v>
      </c>
      <c r="D227" s="98" t="s">
        <v>3128</v>
      </c>
      <c r="E227" s="98"/>
      <c r="F227" s="98" t="s">
        <v>500</v>
      </c>
      <c r="G227" s="86">
        <v>42439</v>
      </c>
      <c r="H227" s="98" t="s">
        <v>131</v>
      </c>
      <c r="I227" s="102">
        <v>7.0099999999992706</v>
      </c>
      <c r="J227" s="79" t="s">
        <v>546</v>
      </c>
      <c r="K227" s="79" t="s">
        <v>133</v>
      </c>
      <c r="L227" s="80">
        <v>4.4999999999999998E-2</v>
      </c>
      <c r="M227" s="80">
        <v>2.2600000000009276E-2</v>
      </c>
      <c r="N227" s="102">
        <v>118326.620474</v>
      </c>
      <c r="O227" s="78">
        <v>127.52</v>
      </c>
      <c r="P227" s="102">
        <v>150.890111811</v>
      </c>
      <c r="Q227" s="103">
        <f t="shared" si="3"/>
        <v>6.742092329844007E-4</v>
      </c>
      <c r="R227" s="103">
        <f>P227/'סכום נכסי הקרן'!$C$42</f>
        <v>3.5278813782701087E-5</v>
      </c>
    </row>
    <row r="228" spans="2:18">
      <c r="B228" s="99" t="s">
        <v>3395</v>
      </c>
      <c r="C228" s="79" t="s">
        <v>2970</v>
      </c>
      <c r="D228" s="98" t="s">
        <v>3129</v>
      </c>
      <c r="E228" s="98"/>
      <c r="F228" s="98" t="s">
        <v>500</v>
      </c>
      <c r="G228" s="86">
        <v>42549</v>
      </c>
      <c r="H228" s="98" t="s">
        <v>131</v>
      </c>
      <c r="I228" s="102">
        <v>6.9999999999905267</v>
      </c>
      <c r="J228" s="79" t="s">
        <v>546</v>
      </c>
      <c r="K228" s="79" t="s">
        <v>133</v>
      </c>
      <c r="L228" s="80">
        <v>4.4999999999999998E-2</v>
      </c>
      <c r="M228" s="80">
        <v>2.3099999999926103E-2</v>
      </c>
      <c r="N228" s="102">
        <v>83229.563844999997</v>
      </c>
      <c r="O228" s="78">
        <v>126.82</v>
      </c>
      <c r="P228" s="102">
        <v>105.55173543800001</v>
      </c>
      <c r="Q228" s="103">
        <f t="shared" si="3"/>
        <v>4.7162768809505561E-4</v>
      </c>
      <c r="R228" s="103">
        <f>P228/'סכום נכסי הקרן'!$C$42</f>
        <v>2.4678489360670418E-5</v>
      </c>
    </row>
    <row r="229" spans="2:18">
      <c r="B229" s="99" t="s">
        <v>3395</v>
      </c>
      <c r="C229" s="79" t="s">
        <v>2970</v>
      </c>
      <c r="D229" s="98" t="s">
        <v>3130</v>
      </c>
      <c r="E229" s="98"/>
      <c r="F229" s="98" t="s">
        <v>500</v>
      </c>
      <c r="G229" s="86">
        <v>42604</v>
      </c>
      <c r="H229" s="98" t="s">
        <v>131</v>
      </c>
      <c r="I229" s="102">
        <v>6.9300000000088984</v>
      </c>
      <c r="J229" s="79" t="s">
        <v>546</v>
      </c>
      <c r="K229" s="79" t="s">
        <v>133</v>
      </c>
      <c r="L229" s="80">
        <v>4.4999999999999998E-2</v>
      </c>
      <c r="M229" s="80">
        <v>2.6700000000045618E-2</v>
      </c>
      <c r="N229" s="102">
        <v>108837.141351</v>
      </c>
      <c r="O229" s="78">
        <v>122.87</v>
      </c>
      <c r="P229" s="102">
        <v>133.72819571700001</v>
      </c>
      <c r="Q229" s="103">
        <f t="shared" si="3"/>
        <v>5.9752612799226254E-4</v>
      </c>
      <c r="R229" s="103">
        <f>P229/'סכום נכסי הקרן'!$C$42</f>
        <v>3.1266277541804563E-5</v>
      </c>
    </row>
    <row r="230" spans="2:18">
      <c r="B230" s="99" t="s">
        <v>3396</v>
      </c>
      <c r="C230" s="79" t="s">
        <v>2970</v>
      </c>
      <c r="D230" s="98" t="s">
        <v>3131</v>
      </c>
      <c r="E230" s="98"/>
      <c r="F230" s="98" t="s">
        <v>500</v>
      </c>
      <c r="G230" s="86">
        <v>44347</v>
      </c>
      <c r="H230" s="98" t="s">
        <v>131</v>
      </c>
      <c r="I230" s="102">
        <v>2.6399999999999042</v>
      </c>
      <c r="J230" s="79" t="s">
        <v>129</v>
      </c>
      <c r="K230" s="79" t="s">
        <v>133</v>
      </c>
      <c r="L230" s="80">
        <v>5.2499999999999998E-2</v>
      </c>
      <c r="M230" s="80">
        <v>5.5699999999987579E-2</v>
      </c>
      <c r="N230" s="102">
        <v>1262326.005286</v>
      </c>
      <c r="O230" s="78">
        <v>99.53</v>
      </c>
      <c r="P230" s="102">
        <v>1256.3933424080001</v>
      </c>
      <c r="Q230" s="103">
        <f t="shared" si="3"/>
        <v>5.6138336803184278E-3</v>
      </c>
      <c r="R230" s="103">
        <f>P230/'סכום נכסי הקרן'!$C$42</f>
        <v>2.9375063900910958E-4</v>
      </c>
    </row>
    <row r="231" spans="2:18">
      <c r="B231" s="99" t="s">
        <v>3396</v>
      </c>
      <c r="C231" s="79" t="s">
        <v>2970</v>
      </c>
      <c r="D231" s="98">
        <v>9199</v>
      </c>
      <c r="E231" s="98"/>
      <c r="F231" s="98" t="s">
        <v>500</v>
      </c>
      <c r="G231" s="86">
        <v>44788</v>
      </c>
      <c r="H231" s="98" t="s">
        <v>131</v>
      </c>
      <c r="I231" s="102">
        <v>2.6400000000000547</v>
      </c>
      <c r="J231" s="79" t="s">
        <v>129</v>
      </c>
      <c r="K231" s="79" t="s">
        <v>133</v>
      </c>
      <c r="L231" s="80">
        <v>5.2499999999999998E-2</v>
      </c>
      <c r="M231" s="80">
        <v>5.5700000000007223E-2</v>
      </c>
      <c r="N231" s="102">
        <v>722583.92127199995</v>
      </c>
      <c r="O231" s="78">
        <v>99.53</v>
      </c>
      <c r="P231" s="102">
        <v>719.18793076400016</v>
      </c>
      <c r="Q231" s="103">
        <f t="shared" si="3"/>
        <v>3.2134852135266723E-3</v>
      </c>
      <c r="R231" s="103">
        <f>P231/'סכום נכסי הקרן'!$C$42</f>
        <v>1.6814950151252813E-4</v>
      </c>
    </row>
    <row r="232" spans="2:18">
      <c r="B232" s="99" t="s">
        <v>3396</v>
      </c>
      <c r="C232" s="79" t="s">
        <v>2970</v>
      </c>
      <c r="D232" s="98">
        <v>9255</v>
      </c>
      <c r="E232" s="98"/>
      <c r="F232" s="98" t="s">
        <v>500</v>
      </c>
      <c r="G232" s="86">
        <v>44825</v>
      </c>
      <c r="H232" s="98" t="s">
        <v>131</v>
      </c>
      <c r="I232" s="102">
        <v>2.640000000001721</v>
      </c>
      <c r="J232" s="79" t="s">
        <v>129</v>
      </c>
      <c r="K232" s="79" t="s">
        <v>133</v>
      </c>
      <c r="L232" s="80">
        <v>5.2499999999999998E-2</v>
      </c>
      <c r="M232" s="80">
        <v>5.5700000000013974E-2</v>
      </c>
      <c r="N232" s="102">
        <v>467013.07284400001</v>
      </c>
      <c r="O232" s="78">
        <v>99.53</v>
      </c>
      <c r="P232" s="102">
        <v>464.81821105500006</v>
      </c>
      <c r="Q232" s="103">
        <f t="shared" si="3"/>
        <v>2.0769070006728362E-3</v>
      </c>
      <c r="R232" s="103">
        <f>P232/'סכום נכסי הקרן'!$C$42</f>
        <v>1.0867667147836361E-4</v>
      </c>
    </row>
    <row r="233" spans="2:18">
      <c r="B233" s="99" t="s">
        <v>3396</v>
      </c>
      <c r="C233" s="79" t="s">
        <v>2970</v>
      </c>
      <c r="D233" s="98">
        <v>9287</v>
      </c>
      <c r="E233" s="98"/>
      <c r="F233" s="98" t="s">
        <v>500</v>
      </c>
      <c r="G233" s="86">
        <v>44861</v>
      </c>
      <c r="H233" s="98" t="s">
        <v>131</v>
      </c>
      <c r="I233" s="102">
        <v>2.6400000000020705</v>
      </c>
      <c r="J233" s="79" t="s">
        <v>129</v>
      </c>
      <c r="K233" s="79" t="s">
        <v>133</v>
      </c>
      <c r="L233" s="80">
        <v>5.2499999999999998E-2</v>
      </c>
      <c r="M233" s="80">
        <v>5.5700000000070096E-2</v>
      </c>
      <c r="N233" s="102">
        <v>252267.82368200002</v>
      </c>
      <c r="O233" s="78">
        <v>99.53</v>
      </c>
      <c r="P233" s="102">
        <v>251.082218232</v>
      </c>
      <c r="Q233" s="103">
        <f t="shared" si="3"/>
        <v>1.1218889544084615E-3</v>
      </c>
      <c r="R233" s="103">
        <f>P233/'סכום נכסי הקרן'!$C$42</f>
        <v>5.8704196814761041E-5</v>
      </c>
    </row>
    <row r="234" spans="2:18">
      <c r="B234" s="99" t="s">
        <v>3396</v>
      </c>
      <c r="C234" s="79" t="s">
        <v>2970</v>
      </c>
      <c r="D234" s="98">
        <v>9339</v>
      </c>
      <c r="E234" s="98"/>
      <c r="F234" s="98" t="s">
        <v>500</v>
      </c>
      <c r="G234" s="86">
        <v>44895</v>
      </c>
      <c r="H234" s="98" t="s">
        <v>131</v>
      </c>
      <c r="I234" s="102">
        <v>2.6399999999995405</v>
      </c>
      <c r="J234" s="79" t="s">
        <v>129</v>
      </c>
      <c r="K234" s="79" t="s">
        <v>133</v>
      </c>
      <c r="L234" s="80">
        <v>5.2499999999999998E-2</v>
      </c>
      <c r="M234" s="80">
        <v>5.5699999999961801E-2</v>
      </c>
      <c r="N234" s="102">
        <v>349820.27682000003</v>
      </c>
      <c r="O234" s="78">
        <v>99.53</v>
      </c>
      <c r="P234" s="102">
        <v>348.176196769</v>
      </c>
      <c r="Q234" s="103">
        <f t="shared" si="3"/>
        <v>1.555725579029893E-3</v>
      </c>
      <c r="R234" s="103">
        <f>P234/'סכום נכסי הקרן'!$C$42</f>
        <v>8.1405223059071157E-5</v>
      </c>
    </row>
    <row r="235" spans="2:18">
      <c r="B235" s="99" t="s">
        <v>3396</v>
      </c>
      <c r="C235" s="79" t="s">
        <v>2970</v>
      </c>
      <c r="D235" s="98">
        <v>9388</v>
      </c>
      <c r="E235" s="98"/>
      <c r="F235" s="98" t="s">
        <v>500</v>
      </c>
      <c r="G235" s="86">
        <v>44921</v>
      </c>
      <c r="H235" s="98" t="s">
        <v>131</v>
      </c>
      <c r="I235" s="102">
        <v>2.6400000000009203</v>
      </c>
      <c r="J235" s="79" t="s">
        <v>129</v>
      </c>
      <c r="K235" s="79" t="s">
        <v>133</v>
      </c>
      <c r="L235" s="80">
        <v>5.2499999999999998E-2</v>
      </c>
      <c r="M235" s="80">
        <v>5.570000000000843E-2</v>
      </c>
      <c r="N235" s="102">
        <v>654936.048939</v>
      </c>
      <c r="O235" s="78">
        <v>99.53</v>
      </c>
      <c r="P235" s="102">
        <v>651.85798968500001</v>
      </c>
      <c r="Q235" s="103">
        <f t="shared" si="3"/>
        <v>2.912640662568839E-3</v>
      </c>
      <c r="R235" s="103">
        <f>P235/'סכום נכסי הקרן'!$C$42</f>
        <v>1.5240744641814574E-4</v>
      </c>
    </row>
    <row r="236" spans="2:18">
      <c r="B236" s="99" t="s">
        <v>3396</v>
      </c>
      <c r="C236" s="79" t="s">
        <v>2970</v>
      </c>
      <c r="D236" s="98">
        <v>8814</v>
      </c>
      <c r="E236" s="98"/>
      <c r="F236" s="98" t="s">
        <v>500</v>
      </c>
      <c r="G236" s="86">
        <v>44558</v>
      </c>
      <c r="H236" s="98" t="s">
        <v>131</v>
      </c>
      <c r="I236" s="102">
        <v>2.6399999999999992</v>
      </c>
      <c r="J236" s="79" t="s">
        <v>129</v>
      </c>
      <c r="K236" s="79" t="s">
        <v>133</v>
      </c>
      <c r="L236" s="80">
        <v>5.2499999999999998E-2</v>
      </c>
      <c r="M236" s="80">
        <v>5.5700000000007306E-2</v>
      </c>
      <c r="N236" s="102">
        <v>343195.40419700003</v>
      </c>
      <c r="O236" s="78">
        <v>99.53</v>
      </c>
      <c r="P236" s="102">
        <v>341.58245917500005</v>
      </c>
      <c r="Q236" s="103">
        <f t="shared" si="3"/>
        <v>1.5262633517679801E-3</v>
      </c>
      <c r="R236" s="103">
        <f>P236/'סכום נכסי הקרן'!$C$42</f>
        <v>7.9863576373819241E-5</v>
      </c>
    </row>
    <row r="237" spans="2:18">
      <c r="B237" s="99" t="s">
        <v>3396</v>
      </c>
      <c r="C237" s="79" t="s">
        <v>2970</v>
      </c>
      <c r="D237" s="98">
        <v>9003</v>
      </c>
      <c r="E237" s="98"/>
      <c r="F237" s="98" t="s">
        <v>500</v>
      </c>
      <c r="G237" s="86">
        <v>44644</v>
      </c>
      <c r="H237" s="98" t="s">
        <v>131</v>
      </c>
      <c r="I237" s="102">
        <v>2.639999999998615</v>
      </c>
      <c r="J237" s="79" t="s">
        <v>129</v>
      </c>
      <c r="K237" s="79" t="s">
        <v>133</v>
      </c>
      <c r="L237" s="80">
        <v>5.2499999999999998E-2</v>
      </c>
      <c r="M237" s="80">
        <v>5.5699999999957416E-2</v>
      </c>
      <c r="N237" s="102">
        <v>493169.15440200001</v>
      </c>
      <c r="O237" s="78">
        <v>99.53</v>
      </c>
      <c r="P237" s="102">
        <v>490.85136503699999</v>
      </c>
      <c r="Q237" s="103">
        <f t="shared" si="3"/>
        <v>2.1932286904622488E-3</v>
      </c>
      <c r="R237" s="103">
        <f>P237/'סכום נכסי הקרן'!$C$42</f>
        <v>1.1476334462403494E-4</v>
      </c>
    </row>
    <row r="238" spans="2:18">
      <c r="B238" s="99" t="s">
        <v>3396</v>
      </c>
      <c r="C238" s="79" t="s">
        <v>2970</v>
      </c>
      <c r="D238" s="98">
        <v>9096</v>
      </c>
      <c r="E238" s="98"/>
      <c r="F238" s="98" t="s">
        <v>500</v>
      </c>
      <c r="G238" s="86">
        <v>44711</v>
      </c>
      <c r="H238" s="98" t="s">
        <v>131</v>
      </c>
      <c r="I238" s="102">
        <v>2.6399999999971824</v>
      </c>
      <c r="J238" s="79" t="s">
        <v>129</v>
      </c>
      <c r="K238" s="79" t="s">
        <v>133</v>
      </c>
      <c r="L238" s="80">
        <v>5.2499999999999998E-2</v>
      </c>
      <c r="M238" s="80">
        <v>5.5699999999955736E-2</v>
      </c>
      <c r="N238" s="102">
        <v>499276.52740199998</v>
      </c>
      <c r="O238" s="78">
        <v>99.53</v>
      </c>
      <c r="P238" s="102">
        <v>496.93003456000002</v>
      </c>
      <c r="Q238" s="103">
        <f t="shared" si="3"/>
        <v>2.2203894836214512E-3</v>
      </c>
      <c r="R238" s="103">
        <f>P238/'סכום נכסי הקרן'!$C$42</f>
        <v>1.1618456598555868E-4</v>
      </c>
    </row>
    <row r="239" spans="2:18">
      <c r="B239" s="99" t="s">
        <v>3396</v>
      </c>
      <c r="C239" s="79" t="s">
        <v>2970</v>
      </c>
      <c r="D239" s="98">
        <v>9127</v>
      </c>
      <c r="E239" s="98"/>
      <c r="F239" s="98" t="s">
        <v>500</v>
      </c>
      <c r="G239" s="86">
        <v>44738</v>
      </c>
      <c r="H239" s="98" t="s">
        <v>131</v>
      </c>
      <c r="I239" s="102">
        <v>2.6400000000032935</v>
      </c>
      <c r="J239" s="79" t="s">
        <v>129</v>
      </c>
      <c r="K239" s="79" t="s">
        <v>133</v>
      </c>
      <c r="L239" s="80">
        <v>5.2499999999999998E-2</v>
      </c>
      <c r="M239" s="80">
        <v>5.570000000010223E-2</v>
      </c>
      <c r="N239" s="102">
        <v>292865.63611600001</v>
      </c>
      <c r="O239" s="78">
        <v>99.53</v>
      </c>
      <c r="P239" s="102">
        <v>291.489230986</v>
      </c>
      <c r="Q239" s="103">
        <f t="shared" si="3"/>
        <v>1.3024361138551232E-3</v>
      </c>
      <c r="R239" s="103">
        <f>P239/'סכום נכסי הקרן'!$C$42</f>
        <v>6.8151545361027231E-5</v>
      </c>
    </row>
    <row r="240" spans="2:18">
      <c r="B240" s="99" t="s">
        <v>3397</v>
      </c>
      <c r="C240" s="79" t="s">
        <v>2970</v>
      </c>
      <c r="D240" s="98" t="s">
        <v>3132</v>
      </c>
      <c r="E240" s="98"/>
      <c r="F240" s="98" t="s">
        <v>500</v>
      </c>
      <c r="G240" s="86">
        <v>43530</v>
      </c>
      <c r="H240" s="98" t="s">
        <v>131</v>
      </c>
      <c r="I240" s="102">
        <v>3.4799999999999218</v>
      </c>
      <c r="J240" s="79" t="s">
        <v>344</v>
      </c>
      <c r="K240" s="79" t="s">
        <v>133</v>
      </c>
      <c r="L240" s="80">
        <v>6.5500000000000003E-2</v>
      </c>
      <c r="M240" s="80">
        <v>5.8799999999999998E-2</v>
      </c>
      <c r="N240" s="102">
        <v>3363829.8142800005</v>
      </c>
      <c r="O240" s="78">
        <v>105.88</v>
      </c>
      <c r="P240" s="102">
        <v>3561.6226846859995</v>
      </c>
      <c r="Q240" s="103">
        <f t="shared" si="3"/>
        <v>1.5914090523239541E-2</v>
      </c>
      <c r="R240" s="103">
        <f>P240/'סכום נכסי הקרן'!$C$42</f>
        <v>8.3272403969496776E-4</v>
      </c>
    </row>
    <row r="241" spans="2:18">
      <c r="B241" s="99" t="s">
        <v>3398</v>
      </c>
      <c r="C241" s="79" t="s">
        <v>2970</v>
      </c>
      <c r="D241" s="98" t="s">
        <v>3133</v>
      </c>
      <c r="E241" s="98"/>
      <c r="F241" s="98" t="s">
        <v>521</v>
      </c>
      <c r="G241" s="86">
        <v>44294</v>
      </c>
      <c r="H241" s="98" t="s">
        <v>131</v>
      </c>
      <c r="I241" s="102">
        <v>7.7499999999980353</v>
      </c>
      <c r="J241" s="79" t="s">
        <v>546</v>
      </c>
      <c r="K241" s="79" t="s">
        <v>133</v>
      </c>
      <c r="L241" s="80">
        <v>0.03</v>
      </c>
      <c r="M241" s="80">
        <v>4.8799999999974857E-2</v>
      </c>
      <c r="N241" s="102">
        <v>405984.877523</v>
      </c>
      <c r="O241" s="78">
        <v>94.05</v>
      </c>
      <c r="P241" s="102">
        <v>381.82876701700002</v>
      </c>
      <c r="Q241" s="103">
        <f t="shared" si="3"/>
        <v>1.7060924473590589E-3</v>
      </c>
      <c r="R241" s="103">
        <f>P241/'סכום נכסי הקרן'!$C$42</f>
        <v>8.9273351360119382E-5</v>
      </c>
    </row>
    <row r="242" spans="2:18">
      <c r="B242" s="99" t="s">
        <v>3399</v>
      </c>
      <c r="C242" s="79" t="s">
        <v>2970</v>
      </c>
      <c r="D242" s="98" t="s">
        <v>3134</v>
      </c>
      <c r="E242" s="98"/>
      <c r="F242" s="98" t="s">
        <v>521</v>
      </c>
      <c r="G242" s="86">
        <v>42326</v>
      </c>
      <c r="H242" s="98" t="s">
        <v>131</v>
      </c>
      <c r="I242" s="102">
        <v>6.6200000000236221</v>
      </c>
      <c r="J242" s="79" t="s">
        <v>546</v>
      </c>
      <c r="K242" s="79" t="s">
        <v>133</v>
      </c>
      <c r="L242" s="80">
        <v>6.5500000000000003E-2</v>
      </c>
      <c r="M242" s="80">
        <v>7.430000000026811E-2</v>
      </c>
      <c r="N242" s="102">
        <v>119616.777287</v>
      </c>
      <c r="O242" s="78">
        <v>96.97</v>
      </c>
      <c r="P242" s="102">
        <v>115.99191642300001</v>
      </c>
      <c r="Q242" s="103">
        <f t="shared" si="3"/>
        <v>5.182766456021706E-4</v>
      </c>
      <c r="R242" s="103">
        <f>P242/'סכום נכסי הקרן'!$C$42</f>
        <v>2.7119452498724514E-5</v>
      </c>
    </row>
    <row r="243" spans="2:18">
      <c r="B243" s="99" t="s">
        <v>3399</v>
      </c>
      <c r="C243" s="79" t="s">
        <v>2970</v>
      </c>
      <c r="D243" s="98" t="s">
        <v>3135</v>
      </c>
      <c r="E243" s="98"/>
      <c r="F243" s="98" t="s">
        <v>521</v>
      </c>
      <c r="G243" s="86">
        <v>42606</v>
      </c>
      <c r="H243" s="98" t="s">
        <v>131</v>
      </c>
      <c r="I243" s="102">
        <v>6.6100000000027892</v>
      </c>
      <c r="J243" s="79" t="s">
        <v>546</v>
      </c>
      <c r="K243" s="79" t="s">
        <v>133</v>
      </c>
      <c r="L243" s="80">
        <v>6.5500000000000003E-2</v>
      </c>
      <c r="M243" s="80">
        <v>7.4400000000029526E-2</v>
      </c>
      <c r="N243" s="102">
        <v>503141.39009099995</v>
      </c>
      <c r="O243" s="78">
        <v>96.9</v>
      </c>
      <c r="P243" s="102">
        <v>487.54200892400002</v>
      </c>
      <c r="Q243" s="103">
        <f t="shared" si="3"/>
        <v>2.1784417808374972E-3</v>
      </c>
      <c r="R243" s="103">
        <f>P243/'סכום נכסי הקרן'!$C$42</f>
        <v>1.1398960168853094E-4</v>
      </c>
    </row>
    <row r="244" spans="2:18">
      <c r="B244" s="99" t="s">
        <v>3399</v>
      </c>
      <c r="C244" s="79" t="s">
        <v>2970</v>
      </c>
      <c r="D244" s="98" t="s">
        <v>3136</v>
      </c>
      <c r="E244" s="98"/>
      <c r="F244" s="98" t="s">
        <v>521</v>
      </c>
      <c r="G244" s="86">
        <v>42648</v>
      </c>
      <c r="H244" s="98" t="s">
        <v>131</v>
      </c>
      <c r="I244" s="102">
        <v>6.6199999999949481</v>
      </c>
      <c r="J244" s="79" t="s">
        <v>546</v>
      </c>
      <c r="K244" s="79" t="s">
        <v>133</v>
      </c>
      <c r="L244" s="80">
        <v>6.5500000000000003E-2</v>
      </c>
      <c r="M244" s="80">
        <v>7.4399999999952615E-2</v>
      </c>
      <c r="N244" s="102">
        <v>461534.47473399999</v>
      </c>
      <c r="O244" s="78">
        <v>96.94</v>
      </c>
      <c r="P244" s="102">
        <v>447.40969162300007</v>
      </c>
      <c r="Q244" s="103">
        <f t="shared" si="3"/>
        <v>1.9991220193193585E-3</v>
      </c>
      <c r="R244" s="103">
        <f>P244/'סכום נכסי הקרן'!$C$42</f>
        <v>1.0460647822379616E-4</v>
      </c>
    </row>
    <row r="245" spans="2:18">
      <c r="B245" s="99" t="s">
        <v>3399</v>
      </c>
      <c r="C245" s="79" t="s">
        <v>2970</v>
      </c>
      <c r="D245" s="98" t="s">
        <v>3137</v>
      </c>
      <c r="E245" s="98"/>
      <c r="F245" s="98" t="s">
        <v>521</v>
      </c>
      <c r="G245" s="86">
        <v>42718</v>
      </c>
      <c r="H245" s="98" t="s">
        <v>131</v>
      </c>
      <c r="I245" s="102">
        <v>6.6200000000091501</v>
      </c>
      <c r="J245" s="79" t="s">
        <v>546</v>
      </c>
      <c r="K245" s="79" t="s">
        <v>133</v>
      </c>
      <c r="L245" s="80">
        <v>6.5500000000000003E-2</v>
      </c>
      <c r="M245" s="80">
        <v>7.4400000000106215E-2</v>
      </c>
      <c r="N245" s="102">
        <v>322462.53079300001</v>
      </c>
      <c r="O245" s="78">
        <v>96.93</v>
      </c>
      <c r="P245" s="102">
        <v>312.56164909700004</v>
      </c>
      <c r="Q245" s="103">
        <f t="shared" si="3"/>
        <v>1.396592176709258E-3</v>
      </c>
      <c r="R245" s="103">
        <f>P245/'סכום נכסי הקרן'!$C$42</f>
        <v>7.3078375261056462E-5</v>
      </c>
    </row>
    <row r="246" spans="2:18">
      <c r="B246" s="99" t="s">
        <v>3399</v>
      </c>
      <c r="C246" s="79" t="s">
        <v>2970</v>
      </c>
      <c r="D246" s="98" t="s">
        <v>3138</v>
      </c>
      <c r="E246" s="98"/>
      <c r="F246" s="98" t="s">
        <v>521</v>
      </c>
      <c r="G246" s="86">
        <v>42900</v>
      </c>
      <c r="H246" s="98" t="s">
        <v>131</v>
      </c>
      <c r="I246" s="102">
        <v>6.6000000000081247</v>
      </c>
      <c r="J246" s="79" t="s">
        <v>546</v>
      </c>
      <c r="K246" s="79" t="s">
        <v>133</v>
      </c>
      <c r="L246" s="80">
        <v>6.5500000000000003E-2</v>
      </c>
      <c r="M246" s="80">
        <v>7.4800000000097511E-2</v>
      </c>
      <c r="N246" s="102">
        <v>381969.11777700001</v>
      </c>
      <c r="O246" s="78">
        <v>96.66</v>
      </c>
      <c r="P246" s="102">
        <v>369.20984013000003</v>
      </c>
      <c r="Q246" s="103">
        <f t="shared" si="3"/>
        <v>1.6497083880230364E-3</v>
      </c>
      <c r="R246" s="103">
        <f>P246/'סכום נכסי הקרן'!$C$42</f>
        <v>8.6322987241219321E-5</v>
      </c>
    </row>
    <row r="247" spans="2:18">
      <c r="B247" s="99" t="s">
        <v>3399</v>
      </c>
      <c r="C247" s="79" t="s">
        <v>2970</v>
      </c>
      <c r="D247" s="98" t="s">
        <v>3139</v>
      </c>
      <c r="E247" s="98"/>
      <c r="F247" s="98" t="s">
        <v>521</v>
      </c>
      <c r="G247" s="86">
        <v>43075</v>
      </c>
      <c r="H247" s="98" t="s">
        <v>131</v>
      </c>
      <c r="I247" s="102">
        <v>6.5999999999851431</v>
      </c>
      <c r="J247" s="79" t="s">
        <v>546</v>
      </c>
      <c r="K247" s="79" t="s">
        <v>133</v>
      </c>
      <c r="L247" s="80">
        <v>6.5500000000000003E-2</v>
      </c>
      <c r="M247" s="80">
        <v>7.4999999999825206E-2</v>
      </c>
      <c r="N247" s="102">
        <v>237014.00141899998</v>
      </c>
      <c r="O247" s="78">
        <v>96.55</v>
      </c>
      <c r="P247" s="102">
        <v>228.83608696399997</v>
      </c>
      <c r="Q247" s="103">
        <f t="shared" si="3"/>
        <v>1.0224884905937399E-3</v>
      </c>
      <c r="R247" s="103">
        <f>P247/'סכום נכסי הקרן'!$C$42</f>
        <v>5.3502947289727004E-5</v>
      </c>
    </row>
    <row r="248" spans="2:18">
      <c r="B248" s="99" t="s">
        <v>3399</v>
      </c>
      <c r="C248" s="79" t="s">
        <v>2970</v>
      </c>
      <c r="D248" s="98" t="s">
        <v>3140</v>
      </c>
      <c r="E248" s="98"/>
      <c r="F248" s="98" t="s">
        <v>521</v>
      </c>
      <c r="G248" s="86">
        <v>43292</v>
      </c>
      <c r="H248" s="98" t="s">
        <v>131</v>
      </c>
      <c r="I248" s="102">
        <v>6.5999999999974364</v>
      </c>
      <c r="J248" s="79" t="s">
        <v>546</v>
      </c>
      <c r="K248" s="79" t="s">
        <v>133</v>
      </c>
      <c r="L248" s="80">
        <v>6.5500000000000003E-2</v>
      </c>
      <c r="M248" s="80">
        <v>7.5099999999968581E-2</v>
      </c>
      <c r="N248" s="102">
        <v>646283.30245099997</v>
      </c>
      <c r="O248" s="78">
        <v>96.51</v>
      </c>
      <c r="P248" s="102">
        <v>623.725457796</v>
      </c>
      <c r="Q248" s="103">
        <f t="shared" si="3"/>
        <v>2.7869385040963897E-3</v>
      </c>
      <c r="R248" s="103">
        <f>P248/'סכום נכסי הקרן'!$C$42</f>
        <v>1.4582992890002579E-4</v>
      </c>
    </row>
    <row r="249" spans="2:18">
      <c r="B249" s="99" t="s">
        <v>3400</v>
      </c>
      <c r="C249" s="79" t="s">
        <v>2969</v>
      </c>
      <c r="D249" s="98" t="s">
        <v>3141</v>
      </c>
      <c r="E249" s="98"/>
      <c r="F249" s="98" t="s">
        <v>521</v>
      </c>
      <c r="G249" s="86">
        <v>42372</v>
      </c>
      <c r="H249" s="98" t="s">
        <v>131</v>
      </c>
      <c r="I249" s="102">
        <v>9.9600000000031752</v>
      </c>
      <c r="J249" s="79" t="s">
        <v>129</v>
      </c>
      <c r="K249" s="79" t="s">
        <v>133</v>
      </c>
      <c r="L249" s="80">
        <v>6.7000000000000004E-2</v>
      </c>
      <c r="M249" s="80">
        <v>2.900000000000896E-2</v>
      </c>
      <c r="N249" s="102">
        <v>502326.161012</v>
      </c>
      <c r="O249" s="78">
        <v>155.55000000000001</v>
      </c>
      <c r="P249" s="102">
        <v>781.36836803699998</v>
      </c>
      <c r="Q249" s="103">
        <f t="shared" si="3"/>
        <v>3.4913206821157259E-3</v>
      </c>
      <c r="R249" s="103">
        <f>P249/'סכום נכסי הקרן'!$C$42</f>
        <v>1.8268757853528747E-4</v>
      </c>
    </row>
    <row r="250" spans="2:18">
      <c r="B250" s="99" t="s">
        <v>3432</v>
      </c>
      <c r="C250" s="79" t="s">
        <v>2970</v>
      </c>
      <c r="D250" s="98" t="s">
        <v>3142</v>
      </c>
      <c r="E250" s="134"/>
      <c r="F250" s="98" t="s">
        <v>535</v>
      </c>
      <c r="G250" s="86">
        <v>44871</v>
      </c>
      <c r="H250" s="98"/>
      <c r="I250" s="102">
        <v>5.6899999999958588</v>
      </c>
      <c r="J250" s="79" t="s">
        <v>333</v>
      </c>
      <c r="K250" s="79" t="s">
        <v>133</v>
      </c>
      <c r="L250" s="80">
        <v>0.05</v>
      </c>
      <c r="M250" s="80">
        <v>5.3599999999972912E-2</v>
      </c>
      <c r="N250" s="102">
        <v>638602.34832500003</v>
      </c>
      <c r="O250" s="78">
        <v>99.47</v>
      </c>
      <c r="P250" s="102">
        <v>635.21775532700008</v>
      </c>
      <c r="Q250" s="103">
        <f t="shared" ref="Q250:Q310" si="4">IFERROR(P250/$P$10,0)</f>
        <v>2.8382885429465779E-3</v>
      </c>
      <c r="R250" s="103">
        <f>P250/'סכום נכסי הקרן'!$C$42</f>
        <v>1.4851688180678339E-4</v>
      </c>
    </row>
    <row r="251" spans="2:18">
      <c r="B251" s="99" t="s">
        <v>3401</v>
      </c>
      <c r="C251" s="79" t="s">
        <v>2970</v>
      </c>
      <c r="D251" s="98" t="s">
        <v>3143</v>
      </c>
      <c r="E251" s="98"/>
      <c r="F251" s="98" t="s">
        <v>535</v>
      </c>
      <c r="G251" s="86">
        <v>41534</v>
      </c>
      <c r="H251" s="98"/>
      <c r="I251" s="102">
        <v>5.8400000000004981</v>
      </c>
      <c r="J251" s="79" t="s">
        <v>482</v>
      </c>
      <c r="K251" s="79" t="s">
        <v>133</v>
      </c>
      <c r="L251" s="80">
        <v>3.9842000000000002E-2</v>
      </c>
      <c r="M251" s="80">
        <v>2.8900000000002563E-2</v>
      </c>
      <c r="N251" s="102">
        <v>2493941.897047</v>
      </c>
      <c r="O251" s="78">
        <v>115.76</v>
      </c>
      <c r="P251" s="102">
        <v>2886.9870953340001</v>
      </c>
      <c r="Q251" s="103">
        <f t="shared" si="4"/>
        <v>1.2899674682586475E-2</v>
      </c>
      <c r="R251" s="103">
        <f>P251/'סכום נכסי הקרן'!$C$42</f>
        <v>6.7499108395467698E-4</v>
      </c>
    </row>
    <row r="252" spans="2:18">
      <c r="B252" s="71"/>
      <c r="C252" s="98"/>
      <c r="D252" s="98"/>
      <c r="E252" s="98"/>
      <c r="F252" s="98"/>
      <c r="G252" s="98"/>
      <c r="H252" s="98"/>
      <c r="I252" s="98"/>
      <c r="J252" s="98"/>
      <c r="K252" s="98"/>
      <c r="L252" s="98"/>
      <c r="M252" s="98"/>
      <c r="N252" s="102"/>
      <c r="O252" s="78"/>
      <c r="P252" s="98"/>
      <c r="Q252" s="103"/>
      <c r="R252" s="98"/>
    </row>
    <row r="253" spans="2:18">
      <c r="B253" s="97" t="s">
        <v>40</v>
      </c>
      <c r="C253" s="70"/>
      <c r="D253" s="70"/>
      <c r="E253" s="70"/>
      <c r="F253" s="70"/>
      <c r="G253" s="70"/>
      <c r="H253" s="70"/>
      <c r="I253" s="100">
        <v>2.8666894850243154</v>
      </c>
      <c r="J253" s="70"/>
      <c r="K253" s="70"/>
      <c r="L253" s="70"/>
      <c r="M253" s="84">
        <v>6.984686415929213E-2</v>
      </c>
      <c r="N253" s="100"/>
      <c r="O253" s="77"/>
      <c r="P253" s="100">
        <v>91856.147307642022</v>
      </c>
      <c r="Q253" s="101">
        <f t="shared" si="4"/>
        <v>0.41043287646813642</v>
      </c>
      <c r="R253" s="101">
        <f>P253/'סכום נכסי הקרן'!$C$42</f>
        <v>2.1476396808040688E-2</v>
      </c>
    </row>
    <row r="254" spans="2:18">
      <c r="B254" s="82" t="s">
        <v>38</v>
      </c>
      <c r="C254" s="70"/>
      <c r="D254" s="70"/>
      <c r="E254" s="70"/>
      <c r="F254" s="70"/>
      <c r="G254" s="70"/>
      <c r="H254" s="70"/>
      <c r="I254" s="100">
        <v>2.8666894850243154</v>
      </c>
      <c r="J254" s="70"/>
      <c r="K254" s="70"/>
      <c r="L254" s="70"/>
      <c r="M254" s="84">
        <v>6.9846864159292116E-2</v>
      </c>
      <c r="N254" s="100"/>
      <c r="O254" s="77"/>
      <c r="P254" s="100">
        <v>91856.147307642022</v>
      </c>
      <c r="Q254" s="101">
        <f t="shared" si="4"/>
        <v>0.41043287646813642</v>
      </c>
      <c r="R254" s="101">
        <f>P254/'סכום נכסי הקרן'!$C$42</f>
        <v>2.1476396808040688E-2</v>
      </c>
    </row>
    <row r="255" spans="2:18">
      <c r="B255" s="99" t="s">
        <v>3402</v>
      </c>
      <c r="C255" s="79" t="s">
        <v>2969</v>
      </c>
      <c r="D255" s="98">
        <v>6211</v>
      </c>
      <c r="E255" s="98"/>
      <c r="F255" s="98" t="s">
        <v>427</v>
      </c>
      <c r="G255" s="86">
        <v>43186</v>
      </c>
      <c r="H255" s="98" t="s">
        <v>313</v>
      </c>
      <c r="I255" s="102">
        <v>3.7800000000000522</v>
      </c>
      <c r="J255" s="79" t="s">
        <v>546</v>
      </c>
      <c r="K255" s="79" t="s">
        <v>132</v>
      </c>
      <c r="L255" s="80">
        <v>4.8000000000000001E-2</v>
      </c>
      <c r="M255" s="80">
        <v>5.8800000000000532E-2</v>
      </c>
      <c r="N255" s="102">
        <v>1095878.024949</v>
      </c>
      <c r="O255" s="78">
        <v>97.72</v>
      </c>
      <c r="P255" s="102">
        <v>3768.4691223099999</v>
      </c>
      <c r="Q255" s="103">
        <f t="shared" si="4"/>
        <v>1.6838324566028993E-2</v>
      </c>
      <c r="R255" s="103">
        <f>P255/'סכום נכסי הקרן'!$C$42</f>
        <v>8.810857041338712E-4</v>
      </c>
    </row>
    <row r="256" spans="2:18">
      <c r="B256" s="99" t="s">
        <v>3402</v>
      </c>
      <c r="C256" s="79" t="s">
        <v>2969</v>
      </c>
      <c r="D256" s="98">
        <v>6831</v>
      </c>
      <c r="E256" s="98"/>
      <c r="F256" s="98" t="s">
        <v>427</v>
      </c>
      <c r="G256" s="86">
        <v>43552</v>
      </c>
      <c r="H256" s="98" t="s">
        <v>313</v>
      </c>
      <c r="I256" s="102">
        <v>3.7700000000002185</v>
      </c>
      <c r="J256" s="79" t="s">
        <v>546</v>
      </c>
      <c r="K256" s="79" t="s">
        <v>132</v>
      </c>
      <c r="L256" s="80">
        <v>4.5999999999999999E-2</v>
      </c>
      <c r="M256" s="80">
        <v>6.2899999999998915E-2</v>
      </c>
      <c r="N256" s="102">
        <v>546544.192545</v>
      </c>
      <c r="O256" s="78">
        <v>95.51</v>
      </c>
      <c r="P256" s="102">
        <v>1836.9332578799999</v>
      </c>
      <c r="Q256" s="103">
        <f t="shared" si="4"/>
        <v>8.207809961663275E-3</v>
      </c>
      <c r="R256" s="103">
        <f>P256/'סכום נכסי הקרן'!$C$42</f>
        <v>4.2948358615554178E-4</v>
      </c>
    </row>
    <row r="257" spans="2:18">
      <c r="B257" s="99" t="s">
        <v>3402</v>
      </c>
      <c r="C257" s="79" t="s">
        <v>2969</v>
      </c>
      <c r="D257" s="98">
        <v>7598</v>
      </c>
      <c r="E257" s="98"/>
      <c r="F257" s="98" t="s">
        <v>427</v>
      </c>
      <c r="G257" s="86">
        <v>43942</v>
      </c>
      <c r="H257" s="98" t="s">
        <v>313</v>
      </c>
      <c r="I257" s="102">
        <v>3.6699999999999617</v>
      </c>
      <c r="J257" s="79" t="s">
        <v>546</v>
      </c>
      <c r="K257" s="79" t="s">
        <v>132</v>
      </c>
      <c r="L257" s="80">
        <v>5.4400000000000004E-2</v>
      </c>
      <c r="M257" s="80">
        <v>7.6500000000001886E-2</v>
      </c>
      <c r="N257" s="102">
        <v>555382.66475800006</v>
      </c>
      <c r="O257" s="78">
        <v>94.26</v>
      </c>
      <c r="P257" s="102">
        <v>1842.209594721</v>
      </c>
      <c r="Q257" s="103">
        <f t="shared" si="4"/>
        <v>8.2313857611099189E-3</v>
      </c>
      <c r="R257" s="103">
        <f>P257/'סכום נכסי הקרן'!$C$42</f>
        <v>4.3071721838388558E-4</v>
      </c>
    </row>
    <row r="258" spans="2:18">
      <c r="B258" s="99" t="s">
        <v>3403</v>
      </c>
      <c r="C258" s="79" t="s">
        <v>2970</v>
      </c>
      <c r="D258" s="98">
        <v>7088</v>
      </c>
      <c r="E258" s="98"/>
      <c r="F258" s="98" t="s">
        <v>677</v>
      </c>
      <c r="G258" s="86">
        <v>43684</v>
      </c>
      <c r="H258" s="98" t="s">
        <v>674</v>
      </c>
      <c r="I258" s="102">
        <v>7.21</v>
      </c>
      <c r="J258" s="79" t="s">
        <v>806</v>
      </c>
      <c r="K258" s="79" t="s">
        <v>132</v>
      </c>
      <c r="L258" s="80">
        <v>4.36E-2</v>
      </c>
      <c r="M258" s="80">
        <v>4.3400000000000001E-2</v>
      </c>
      <c r="N258" s="102">
        <v>461712.62</v>
      </c>
      <c r="O258" s="78">
        <v>102.63</v>
      </c>
      <c r="P258" s="102">
        <v>1667.4981</v>
      </c>
      <c r="Q258" s="103">
        <f t="shared" si="4"/>
        <v>7.450737503675091E-3</v>
      </c>
      <c r="R258" s="103">
        <f>P258/'סכום נכסי הקרן'!$C$42</f>
        <v>3.898688538755481E-4</v>
      </c>
    </row>
    <row r="259" spans="2:18">
      <c r="B259" s="99" t="s">
        <v>3404</v>
      </c>
      <c r="C259" s="79" t="s">
        <v>2970</v>
      </c>
      <c r="D259" s="98">
        <v>7310</v>
      </c>
      <c r="E259" s="98"/>
      <c r="F259" s="98" t="s">
        <v>827</v>
      </c>
      <c r="G259" s="86">
        <v>43811</v>
      </c>
      <c r="H259" s="98" t="s">
        <v>721</v>
      </c>
      <c r="I259" s="102">
        <v>7.5100000000000007</v>
      </c>
      <c r="J259" s="79" t="s">
        <v>806</v>
      </c>
      <c r="K259" s="79" t="s">
        <v>132</v>
      </c>
      <c r="L259" s="80">
        <v>4.4800000000000006E-2</v>
      </c>
      <c r="M259" s="80">
        <v>6.3200000000000006E-2</v>
      </c>
      <c r="N259" s="102">
        <v>155869.42000000001</v>
      </c>
      <c r="O259" s="78">
        <v>87.99</v>
      </c>
      <c r="P259" s="102">
        <v>482.62912</v>
      </c>
      <c r="Q259" s="103">
        <f t="shared" si="4"/>
        <v>2.156489944276222E-3</v>
      </c>
      <c r="R259" s="103">
        <f>P259/'סכום נכסי הקרן'!$C$42</f>
        <v>1.1284094528285482E-4</v>
      </c>
    </row>
    <row r="260" spans="2:18">
      <c r="B260" s="99" t="s">
        <v>3405</v>
      </c>
      <c r="C260" s="79" t="s">
        <v>2970</v>
      </c>
      <c r="D260" s="98" t="s">
        <v>3144</v>
      </c>
      <c r="E260" s="98"/>
      <c r="F260" s="98" t="s">
        <v>682</v>
      </c>
      <c r="G260" s="86">
        <v>43185</v>
      </c>
      <c r="H260" s="98" t="s">
        <v>307</v>
      </c>
      <c r="I260" s="102">
        <v>4.2500000000008464</v>
      </c>
      <c r="J260" s="79" t="s">
        <v>806</v>
      </c>
      <c r="K260" s="79" t="s">
        <v>140</v>
      </c>
      <c r="L260" s="80">
        <v>4.2199999999999994E-2</v>
      </c>
      <c r="M260" s="80">
        <v>7.2700000000024703E-2</v>
      </c>
      <c r="N260" s="102">
        <v>257535.78228799999</v>
      </c>
      <c r="O260" s="78">
        <v>88.37</v>
      </c>
      <c r="P260" s="102">
        <v>590.94559920199993</v>
      </c>
      <c r="Q260" s="103">
        <f t="shared" si="4"/>
        <v>2.6404710977518293E-3</v>
      </c>
      <c r="R260" s="103">
        <f>P260/'סכום נכסי הקרן'!$C$42</f>
        <v>1.3816584466494009E-4</v>
      </c>
    </row>
    <row r="261" spans="2:18">
      <c r="B261" s="99" t="s">
        <v>3406</v>
      </c>
      <c r="C261" s="79" t="s">
        <v>2970</v>
      </c>
      <c r="D261" s="98">
        <v>6812</v>
      </c>
      <c r="E261" s="98"/>
      <c r="F261" s="98" t="s">
        <v>535</v>
      </c>
      <c r="G261" s="86">
        <v>43536</v>
      </c>
      <c r="H261" s="98"/>
      <c r="I261" s="102">
        <v>2.999999999998689</v>
      </c>
      <c r="J261" s="79" t="s">
        <v>806</v>
      </c>
      <c r="K261" s="79" t="s">
        <v>132</v>
      </c>
      <c r="L261" s="80">
        <v>6.7621000000000001E-2</v>
      </c>
      <c r="M261" s="80">
        <v>7.4799999999983754E-2</v>
      </c>
      <c r="N261" s="102">
        <v>218386.57982499999</v>
      </c>
      <c r="O261" s="78">
        <v>99.24</v>
      </c>
      <c r="P261" s="102">
        <v>762.66173323800001</v>
      </c>
      <c r="Q261" s="103">
        <f t="shared" si="4"/>
        <v>3.4077354441688504E-3</v>
      </c>
      <c r="R261" s="103">
        <f>P261/'סכום נכסי הקרן'!$C$42</f>
        <v>1.7831387983724723E-4</v>
      </c>
    </row>
    <row r="262" spans="2:18">
      <c r="B262" s="99" t="s">
        <v>3406</v>
      </c>
      <c r="C262" s="79" t="s">
        <v>2970</v>
      </c>
      <c r="D262" s="98">
        <v>6872</v>
      </c>
      <c r="E262" s="98"/>
      <c r="F262" s="98" t="s">
        <v>535</v>
      </c>
      <c r="G262" s="86">
        <v>43570</v>
      </c>
      <c r="H262" s="98"/>
      <c r="I262" s="102">
        <v>2.9900000000000322</v>
      </c>
      <c r="J262" s="79" t="s">
        <v>806</v>
      </c>
      <c r="K262" s="79" t="s">
        <v>132</v>
      </c>
      <c r="L262" s="80">
        <v>6.7452999999999999E-2</v>
      </c>
      <c r="M262" s="80">
        <v>7.5300000000015258E-2</v>
      </c>
      <c r="N262" s="102">
        <v>176209.49213</v>
      </c>
      <c r="O262" s="78">
        <v>99.34</v>
      </c>
      <c r="P262" s="102">
        <v>615.98868940200009</v>
      </c>
      <c r="Q262" s="103">
        <f t="shared" si="4"/>
        <v>2.7523689711953189E-3</v>
      </c>
      <c r="R262" s="103">
        <f>P262/'סכום נכסי הקרן'!$C$42</f>
        <v>1.4402103626832245E-4</v>
      </c>
    </row>
    <row r="263" spans="2:18">
      <c r="B263" s="99" t="s">
        <v>3406</v>
      </c>
      <c r="C263" s="79" t="s">
        <v>2970</v>
      </c>
      <c r="D263" s="98">
        <v>7258</v>
      </c>
      <c r="E263" s="98"/>
      <c r="F263" s="98" t="s">
        <v>535</v>
      </c>
      <c r="G263" s="86">
        <v>43774</v>
      </c>
      <c r="H263" s="98"/>
      <c r="I263" s="102">
        <v>3</v>
      </c>
      <c r="J263" s="79" t="s">
        <v>806</v>
      </c>
      <c r="K263" s="79" t="s">
        <v>132</v>
      </c>
      <c r="L263" s="80">
        <v>6.8148E-2</v>
      </c>
      <c r="M263" s="80">
        <v>7.3999999999982247E-2</v>
      </c>
      <c r="N263" s="102">
        <v>160924.96609900001</v>
      </c>
      <c r="O263" s="78">
        <v>99.49</v>
      </c>
      <c r="P263" s="102">
        <v>563.40685038499998</v>
      </c>
      <c r="Q263" s="103">
        <f t="shared" si="4"/>
        <v>2.5174220888113637E-3</v>
      </c>
      <c r="R263" s="103">
        <f>P263/'סכום נכסי הקרן'!$C$42</f>
        <v>1.3172715640589477E-4</v>
      </c>
    </row>
    <row r="264" spans="2:18">
      <c r="B264" s="99" t="s">
        <v>3407</v>
      </c>
      <c r="C264" s="79" t="s">
        <v>2970</v>
      </c>
      <c r="D264" s="98">
        <v>6861</v>
      </c>
      <c r="E264" s="98"/>
      <c r="F264" s="98" t="s">
        <v>535</v>
      </c>
      <c r="G264" s="86">
        <v>43563</v>
      </c>
      <c r="H264" s="98"/>
      <c r="I264" s="102">
        <v>1.2099999999998217</v>
      </c>
      <c r="J264" s="79" t="s">
        <v>755</v>
      </c>
      <c r="K264" s="79" t="s">
        <v>132</v>
      </c>
      <c r="L264" s="80">
        <v>6.8239999999999995E-2</v>
      </c>
      <c r="M264" s="80">
        <v>7.8899999999991283E-2</v>
      </c>
      <c r="N264" s="102">
        <v>1164265.0275069999</v>
      </c>
      <c r="O264" s="78">
        <v>99.97</v>
      </c>
      <c r="P264" s="102">
        <v>4095.8196078130004</v>
      </c>
      <c r="Q264" s="103">
        <f t="shared" si="4"/>
        <v>1.8300996421057467E-2</v>
      </c>
      <c r="R264" s="103">
        <f>P264/'סכום נכסי הקרן'!$C$42</f>
        <v>9.5762177850700482E-4</v>
      </c>
    </row>
    <row r="265" spans="2:18">
      <c r="B265" s="99" t="s">
        <v>3408</v>
      </c>
      <c r="C265" s="79" t="s">
        <v>2970</v>
      </c>
      <c r="D265" s="98">
        <v>6932</v>
      </c>
      <c r="E265" s="98"/>
      <c r="F265" s="98" t="s">
        <v>535</v>
      </c>
      <c r="G265" s="86">
        <v>43098</v>
      </c>
      <c r="H265" s="98"/>
      <c r="I265" s="102">
        <v>2.1899999999994271</v>
      </c>
      <c r="J265" s="79" t="s">
        <v>806</v>
      </c>
      <c r="K265" s="79" t="s">
        <v>132</v>
      </c>
      <c r="L265" s="80">
        <v>6.8285999999999999E-2</v>
      </c>
      <c r="M265" s="80">
        <v>6.1299999999990355E-2</v>
      </c>
      <c r="N265" s="102">
        <v>383508.36179400003</v>
      </c>
      <c r="O265" s="78">
        <v>102.18</v>
      </c>
      <c r="P265" s="102">
        <v>1378.986415241</v>
      </c>
      <c r="Q265" s="103">
        <f t="shared" si="4"/>
        <v>6.161605702036237E-3</v>
      </c>
      <c r="R265" s="103">
        <f>P265/'סכום נכסי הקרן'!$C$42</f>
        <v>3.2241347274696106E-4</v>
      </c>
    </row>
    <row r="266" spans="2:18">
      <c r="B266" s="99" t="s">
        <v>3408</v>
      </c>
      <c r="C266" s="79" t="s">
        <v>2970</v>
      </c>
      <c r="D266" s="98">
        <v>9335</v>
      </c>
      <c r="E266" s="98"/>
      <c r="F266" s="98" t="s">
        <v>535</v>
      </c>
      <c r="G266" s="86">
        <v>44064</v>
      </c>
      <c r="H266" s="98"/>
      <c r="I266" s="102">
        <v>2.9599999999997442</v>
      </c>
      <c r="J266" s="79" t="s">
        <v>806</v>
      </c>
      <c r="K266" s="79" t="s">
        <v>132</v>
      </c>
      <c r="L266" s="80">
        <v>7.8285999999999994E-2</v>
      </c>
      <c r="M266" s="80">
        <v>9.4899999999995183E-2</v>
      </c>
      <c r="N266" s="102">
        <v>1056548.157442</v>
      </c>
      <c r="O266" s="78">
        <v>96.71</v>
      </c>
      <c r="P266" s="102">
        <v>3595.6710742770001</v>
      </c>
      <c r="Q266" s="103">
        <f t="shared" si="4"/>
        <v>1.6066225996896399E-2</v>
      </c>
      <c r="R266" s="103">
        <f>P266/'סכום נכסי הקרן'!$C$42</f>
        <v>8.4068471240946829E-4</v>
      </c>
    </row>
    <row r="267" spans="2:18">
      <c r="B267" s="99" t="s">
        <v>3408</v>
      </c>
      <c r="C267" s="79" t="s">
        <v>2970</v>
      </c>
      <c r="D267" s="98" t="s">
        <v>3145</v>
      </c>
      <c r="E267" s="98"/>
      <c r="F267" s="98" t="s">
        <v>535</v>
      </c>
      <c r="G267" s="86">
        <v>42817</v>
      </c>
      <c r="H267" s="98"/>
      <c r="I267" s="102">
        <v>2.2199999999999456</v>
      </c>
      <c r="J267" s="79" t="s">
        <v>806</v>
      </c>
      <c r="K267" s="79" t="s">
        <v>132</v>
      </c>
      <c r="L267" s="80">
        <v>5.7820000000000003E-2</v>
      </c>
      <c r="M267" s="80">
        <v>7.8199999999983144E-2</v>
      </c>
      <c r="N267" s="102">
        <v>108628.713852</v>
      </c>
      <c r="O267" s="78">
        <v>96.29</v>
      </c>
      <c r="P267" s="102">
        <v>368.08244134100005</v>
      </c>
      <c r="Q267" s="103">
        <f t="shared" si="4"/>
        <v>1.6446709295462921E-3</v>
      </c>
      <c r="R267" s="103">
        <f>P267/'סכום נכסי הקרן'!$C$42</f>
        <v>8.6059396132043181E-5</v>
      </c>
    </row>
    <row r="268" spans="2:18">
      <c r="B268" s="99" t="s">
        <v>3408</v>
      </c>
      <c r="C268" s="79" t="s">
        <v>2970</v>
      </c>
      <c r="D268" s="98">
        <v>7291</v>
      </c>
      <c r="E268" s="98"/>
      <c r="F268" s="98" t="s">
        <v>535</v>
      </c>
      <c r="G268" s="86">
        <v>43798</v>
      </c>
      <c r="H268" s="98"/>
      <c r="I268" s="102">
        <v>2.1900000000078559</v>
      </c>
      <c r="J268" s="79" t="s">
        <v>806</v>
      </c>
      <c r="K268" s="79" t="s">
        <v>132</v>
      </c>
      <c r="L268" s="80">
        <v>6.8285999999999999E-2</v>
      </c>
      <c r="M268" s="80">
        <v>6.6800000000169585E-2</v>
      </c>
      <c r="N268" s="102">
        <v>22559.315929999997</v>
      </c>
      <c r="O268" s="78">
        <v>101.02</v>
      </c>
      <c r="P268" s="102">
        <v>80.195969423000008</v>
      </c>
      <c r="Q268" s="103">
        <f t="shared" si="4"/>
        <v>3.5833271235722968E-4</v>
      </c>
      <c r="R268" s="103">
        <f>P268/'סכום נכסי הקרן'!$C$42</f>
        <v>1.8750192689505023E-5</v>
      </c>
    </row>
    <row r="269" spans="2:18">
      <c r="B269" s="99" t="s">
        <v>3409</v>
      </c>
      <c r="C269" s="79" t="s">
        <v>2970</v>
      </c>
      <c r="D269" s="98">
        <v>9327</v>
      </c>
      <c r="E269" s="98"/>
      <c r="F269" s="98" t="s">
        <v>535</v>
      </c>
      <c r="G269" s="86">
        <v>44880</v>
      </c>
      <c r="H269" s="98"/>
      <c r="I269" s="102">
        <v>1.5399999999909293</v>
      </c>
      <c r="J269" s="79" t="s">
        <v>742</v>
      </c>
      <c r="K269" s="79" t="s">
        <v>138</v>
      </c>
      <c r="L269" s="80">
        <v>5.2600000000000001E-2</v>
      </c>
      <c r="M269" s="80">
        <v>6.3399999999795911E-2</v>
      </c>
      <c r="N269" s="102">
        <v>104716.86414799999</v>
      </c>
      <c r="O269" s="78">
        <v>99.88</v>
      </c>
      <c r="P269" s="102">
        <v>35.278611508000004</v>
      </c>
      <c r="Q269" s="103">
        <f t="shared" si="4"/>
        <v>1.5763236782113233E-4</v>
      </c>
      <c r="R269" s="103">
        <f>P269/'סכום נכסי הקרן'!$C$42</f>
        <v>8.2483043518578433E-6</v>
      </c>
    </row>
    <row r="270" spans="2:18">
      <c r="B270" s="99" t="s">
        <v>3409</v>
      </c>
      <c r="C270" s="79" t="s">
        <v>2970</v>
      </c>
      <c r="D270" s="98">
        <v>8763</v>
      </c>
      <c r="E270" s="98"/>
      <c r="F270" s="98" t="s">
        <v>535</v>
      </c>
      <c r="G270" s="86">
        <v>44529</v>
      </c>
      <c r="H270" s="98"/>
      <c r="I270" s="102">
        <v>3.2199999999997657</v>
      </c>
      <c r="J270" s="79" t="s">
        <v>742</v>
      </c>
      <c r="K270" s="79" t="s">
        <v>2916</v>
      </c>
      <c r="L270" s="80">
        <v>6.3299999999999995E-2</v>
      </c>
      <c r="M270" s="80">
        <v>6.8900000000001183E-2</v>
      </c>
      <c r="N270" s="102">
        <v>3820159.1681610001</v>
      </c>
      <c r="O270" s="78">
        <v>99.98</v>
      </c>
      <c r="P270" s="102">
        <v>1364.2878971559999</v>
      </c>
      <c r="Q270" s="103">
        <f t="shared" si="4"/>
        <v>6.0959295852572384E-3</v>
      </c>
      <c r="R270" s="103">
        <f>P270/'סכום נכסי הקרן'!$C$42</f>
        <v>3.1897689048070957E-4</v>
      </c>
    </row>
    <row r="271" spans="2:18">
      <c r="B271" s="99" t="s">
        <v>3410</v>
      </c>
      <c r="C271" s="79" t="s">
        <v>2970</v>
      </c>
      <c r="D271" s="98">
        <v>8160</v>
      </c>
      <c r="E271" s="98"/>
      <c r="F271" s="98" t="s">
        <v>535</v>
      </c>
      <c r="G271" s="86">
        <v>44195</v>
      </c>
      <c r="H271" s="98"/>
      <c r="I271" s="102">
        <v>3.6199999999999997</v>
      </c>
      <c r="J271" s="79" t="s">
        <v>742</v>
      </c>
      <c r="K271" s="79" t="s">
        <v>134</v>
      </c>
      <c r="L271" s="80">
        <v>3.8179999999999999E-2</v>
      </c>
      <c r="M271" s="80">
        <v>4.7400000000000005E-2</v>
      </c>
      <c r="N271" s="102">
        <v>45132.38</v>
      </c>
      <c r="O271" s="78">
        <v>97.22</v>
      </c>
      <c r="P271" s="102">
        <v>164.67301</v>
      </c>
      <c r="Q271" s="103">
        <f t="shared" si="4"/>
        <v>7.3579416459308906E-4</v>
      </c>
      <c r="R271" s="103">
        <f>P271/'סכום נכסי הקרן'!$C$42</f>
        <v>3.8501319835348943E-5</v>
      </c>
    </row>
    <row r="272" spans="2:18">
      <c r="B272" s="99" t="s">
        <v>3410</v>
      </c>
      <c r="C272" s="79" t="s">
        <v>2970</v>
      </c>
      <c r="D272" s="98">
        <v>9302</v>
      </c>
      <c r="E272" s="98"/>
      <c r="F272" s="98" t="s">
        <v>535</v>
      </c>
      <c r="G272" s="86">
        <v>44876</v>
      </c>
      <c r="H272" s="98"/>
      <c r="I272" s="102">
        <v>3.6</v>
      </c>
      <c r="J272" s="79" t="s">
        <v>742</v>
      </c>
      <c r="K272" s="79" t="s">
        <v>134</v>
      </c>
      <c r="L272" s="80">
        <v>4.1509999999999998E-2</v>
      </c>
      <c r="M272" s="80">
        <v>5.0999999999999997E-2</v>
      </c>
      <c r="N272" s="102">
        <v>65270.51</v>
      </c>
      <c r="O272" s="78">
        <v>97.21</v>
      </c>
      <c r="P272" s="102">
        <v>238.12582</v>
      </c>
      <c r="Q272" s="103">
        <f t="shared" si="4"/>
        <v>1.0639970010564834E-3</v>
      </c>
      <c r="R272" s="103">
        <f>P272/'סכום נכסי הקרן'!$C$42</f>
        <v>5.5674930317207001E-5</v>
      </c>
    </row>
    <row r="273" spans="2:18">
      <c r="B273" s="99" t="s">
        <v>3410</v>
      </c>
      <c r="C273" s="79" t="s">
        <v>2970</v>
      </c>
      <c r="D273" s="98">
        <v>9332</v>
      </c>
      <c r="E273" s="98"/>
      <c r="F273" s="98" t="s">
        <v>535</v>
      </c>
      <c r="G273" s="86">
        <v>44895</v>
      </c>
      <c r="H273" s="98"/>
      <c r="I273" s="102">
        <v>3.44</v>
      </c>
      <c r="J273" s="79" t="s">
        <v>742</v>
      </c>
      <c r="K273" s="79" t="s">
        <v>134</v>
      </c>
      <c r="L273" s="80">
        <v>6.7803000000000002E-2</v>
      </c>
      <c r="M273" s="80">
        <v>7.9399999999999984E-2</v>
      </c>
      <c r="N273" s="102">
        <v>772.37</v>
      </c>
      <c r="O273" s="78">
        <v>97.22</v>
      </c>
      <c r="P273" s="102">
        <v>2.81813</v>
      </c>
      <c r="Q273" s="103">
        <f t="shared" si="4"/>
        <v>1.2592006480386325E-5</v>
      </c>
      <c r="R273" s="103">
        <f>P273/'סכום נכסי הקרן'!$C$42</f>
        <v>6.5889197305370152E-7</v>
      </c>
    </row>
    <row r="274" spans="2:18">
      <c r="B274" s="99" t="s">
        <v>3410</v>
      </c>
      <c r="C274" s="79" t="s">
        <v>2970</v>
      </c>
      <c r="D274" s="98">
        <v>9375</v>
      </c>
      <c r="E274" s="98"/>
      <c r="F274" s="98" t="s">
        <v>535</v>
      </c>
      <c r="G274" s="86">
        <v>44910</v>
      </c>
      <c r="H274" s="98"/>
      <c r="I274" s="102">
        <v>3.54</v>
      </c>
      <c r="J274" s="79" t="s">
        <v>742</v>
      </c>
      <c r="K274" s="79" t="s">
        <v>134</v>
      </c>
      <c r="L274" s="80">
        <v>5.0590000000000003E-2</v>
      </c>
      <c r="M274" s="80">
        <v>6.0200000000000004E-2</v>
      </c>
      <c r="N274" s="102">
        <v>50798.7</v>
      </c>
      <c r="O274" s="78">
        <v>97.23</v>
      </c>
      <c r="P274" s="102">
        <v>185.36659</v>
      </c>
      <c r="Q274" s="103">
        <f t="shared" si="4"/>
        <v>8.2825749788942131E-4</v>
      </c>
      <c r="R274" s="103">
        <f>P274/'סכום נכסי הקרן'!$C$42</f>
        <v>4.333957561338069E-5</v>
      </c>
    </row>
    <row r="275" spans="2:18">
      <c r="B275" s="99" t="s">
        <v>3410</v>
      </c>
      <c r="C275" s="79" t="s">
        <v>2970</v>
      </c>
      <c r="D275" s="98">
        <v>9392</v>
      </c>
      <c r="E275" s="98"/>
      <c r="F275" s="98" t="s">
        <v>535</v>
      </c>
      <c r="G275" s="86">
        <v>44925</v>
      </c>
      <c r="H275" s="98"/>
      <c r="I275" s="102">
        <v>3.55</v>
      </c>
      <c r="J275" s="79" t="s">
        <v>742</v>
      </c>
      <c r="K275" s="79" t="s">
        <v>134</v>
      </c>
      <c r="L275" s="80">
        <v>5.0590000000000003E-2</v>
      </c>
      <c r="M275" s="80">
        <v>5.1800000000000006E-2</v>
      </c>
      <c r="N275" s="102">
        <v>13023.93</v>
      </c>
      <c r="O275" s="78">
        <v>100</v>
      </c>
      <c r="P275" s="102">
        <v>48.878819999999997</v>
      </c>
      <c r="Q275" s="103">
        <f t="shared" si="4"/>
        <v>2.1840100286134304E-4</v>
      </c>
      <c r="R275" s="103">
        <f>P275/'סכום נכסי הקרן'!$C$42</f>
        <v>1.1428096698994271E-5</v>
      </c>
    </row>
    <row r="276" spans="2:18">
      <c r="B276" s="99" t="s">
        <v>3410</v>
      </c>
      <c r="C276" s="79" t="s">
        <v>2970</v>
      </c>
      <c r="D276" s="98">
        <v>7384</v>
      </c>
      <c r="E276" s="98"/>
      <c r="F276" s="98" t="s">
        <v>535</v>
      </c>
      <c r="G276" s="86">
        <v>43861</v>
      </c>
      <c r="H276" s="98"/>
      <c r="I276" s="102">
        <v>3.6199999999999997</v>
      </c>
      <c r="J276" s="79" t="s">
        <v>742</v>
      </c>
      <c r="K276" s="79" t="s">
        <v>134</v>
      </c>
      <c r="L276" s="80">
        <v>3.8179999999999999E-2</v>
      </c>
      <c r="M276" s="80">
        <v>4.7399999999999991E-2</v>
      </c>
      <c r="N276" s="102">
        <v>2555.9899999999998</v>
      </c>
      <c r="O276" s="78">
        <v>97.22</v>
      </c>
      <c r="P276" s="102">
        <v>9.3259500000000006</v>
      </c>
      <c r="Q276" s="103">
        <f t="shared" si="4"/>
        <v>4.1670335589826889E-5</v>
      </c>
      <c r="R276" s="103">
        <f>P276/'סכום נכסי הקרן'!$C$42</f>
        <v>2.1804507230327088E-6</v>
      </c>
    </row>
    <row r="277" spans="2:18">
      <c r="B277" s="99" t="s">
        <v>3410</v>
      </c>
      <c r="C277" s="79" t="s">
        <v>2970</v>
      </c>
      <c r="D277" s="98">
        <v>8353</v>
      </c>
      <c r="E277" s="98"/>
      <c r="F277" s="98" t="s">
        <v>535</v>
      </c>
      <c r="G277" s="86">
        <v>44285</v>
      </c>
      <c r="H277" s="98"/>
      <c r="I277" s="102">
        <v>3.62</v>
      </c>
      <c r="J277" s="79" t="s">
        <v>742</v>
      </c>
      <c r="K277" s="79" t="s">
        <v>134</v>
      </c>
      <c r="L277" s="80">
        <v>3.8179999999999999E-2</v>
      </c>
      <c r="M277" s="80">
        <v>4.7400000000000005E-2</v>
      </c>
      <c r="N277" s="102">
        <v>51313.39</v>
      </c>
      <c r="O277" s="78">
        <v>97.22</v>
      </c>
      <c r="P277" s="102">
        <v>187.22542000000001</v>
      </c>
      <c r="Q277" s="103">
        <f t="shared" si="4"/>
        <v>8.3656314716959532E-4</v>
      </c>
      <c r="R277" s="103">
        <f>P277/'סכום נכסי הקרן'!$C$42</f>
        <v>4.377417876024454E-5</v>
      </c>
    </row>
    <row r="278" spans="2:18">
      <c r="B278" s="99" t="s">
        <v>3410</v>
      </c>
      <c r="C278" s="79" t="s">
        <v>2970</v>
      </c>
      <c r="D278" s="98" t="s">
        <v>3146</v>
      </c>
      <c r="E278" s="98"/>
      <c r="F278" s="98" t="s">
        <v>535</v>
      </c>
      <c r="G278" s="86">
        <v>43937</v>
      </c>
      <c r="H278" s="98"/>
      <c r="I278" s="102">
        <v>3.62</v>
      </c>
      <c r="J278" s="79" t="s">
        <v>742</v>
      </c>
      <c r="K278" s="79" t="s">
        <v>134</v>
      </c>
      <c r="L278" s="80">
        <v>3.8179999999999999E-2</v>
      </c>
      <c r="M278" s="80">
        <v>4.7400000000000005E-2</v>
      </c>
      <c r="N278" s="102">
        <v>9041.83</v>
      </c>
      <c r="O278" s="78">
        <v>97.22</v>
      </c>
      <c r="P278" s="102">
        <v>32.990639999999999</v>
      </c>
      <c r="Q278" s="103">
        <f t="shared" si="4"/>
        <v>1.4740922266612692E-4</v>
      </c>
      <c r="R278" s="103">
        <f>P278/'סכום נכסי הקרן'!$C$42</f>
        <v>7.7133659135328625E-6</v>
      </c>
    </row>
    <row r="279" spans="2:18">
      <c r="B279" s="99" t="s">
        <v>3410</v>
      </c>
      <c r="C279" s="79" t="s">
        <v>2970</v>
      </c>
      <c r="D279" s="98">
        <v>8517</v>
      </c>
      <c r="E279" s="98"/>
      <c r="F279" s="98" t="s">
        <v>535</v>
      </c>
      <c r="G279" s="86">
        <v>44383</v>
      </c>
      <c r="H279" s="98"/>
      <c r="I279" s="102">
        <v>3.6199999999999992</v>
      </c>
      <c r="J279" s="79" t="s">
        <v>742</v>
      </c>
      <c r="K279" s="79" t="s">
        <v>134</v>
      </c>
      <c r="L279" s="80">
        <v>3.8179999999999999E-2</v>
      </c>
      <c r="M279" s="80">
        <v>4.7400000000000005E-2</v>
      </c>
      <c r="N279" s="102">
        <v>65944.649999999994</v>
      </c>
      <c r="O279" s="78">
        <v>97.22</v>
      </c>
      <c r="P279" s="102">
        <v>240.61004</v>
      </c>
      <c r="Q279" s="103">
        <f t="shared" si="4"/>
        <v>1.0750970263706829E-3</v>
      </c>
      <c r="R279" s="103">
        <f>P279/'סכום נכסי הקרן'!$C$42</f>
        <v>5.6255752570722438E-5</v>
      </c>
    </row>
    <row r="280" spans="2:18">
      <c r="B280" s="99" t="s">
        <v>3410</v>
      </c>
      <c r="C280" s="79" t="s">
        <v>2970</v>
      </c>
      <c r="D280" s="98">
        <v>7824</v>
      </c>
      <c r="E280" s="98"/>
      <c r="F280" s="98" t="s">
        <v>535</v>
      </c>
      <c r="G280" s="86">
        <v>44027</v>
      </c>
      <c r="H280" s="98"/>
      <c r="I280" s="102">
        <v>3.62</v>
      </c>
      <c r="J280" s="79" t="s">
        <v>742</v>
      </c>
      <c r="K280" s="79" t="s">
        <v>134</v>
      </c>
      <c r="L280" s="80">
        <v>3.8179999999999999E-2</v>
      </c>
      <c r="M280" s="80">
        <v>4.7400000000000005E-2</v>
      </c>
      <c r="N280" s="102">
        <v>681.92</v>
      </c>
      <c r="O280" s="78">
        <v>97.22</v>
      </c>
      <c r="P280" s="102">
        <v>2.4880999999999998</v>
      </c>
      <c r="Q280" s="103">
        <f t="shared" si="4"/>
        <v>1.1117361982537786E-5</v>
      </c>
      <c r="R280" s="103">
        <f>P280/'סכום נכסי הקרן'!$C$42</f>
        <v>5.8172941566035435E-7</v>
      </c>
    </row>
    <row r="281" spans="2:18">
      <c r="B281" s="99" t="s">
        <v>3410</v>
      </c>
      <c r="C281" s="79" t="s">
        <v>2970</v>
      </c>
      <c r="D281" s="98">
        <v>8578</v>
      </c>
      <c r="E281" s="98"/>
      <c r="F281" s="98" t="s">
        <v>535</v>
      </c>
      <c r="G281" s="86">
        <v>44411</v>
      </c>
      <c r="H281" s="98"/>
      <c r="I281" s="102">
        <v>3.6199999999999997</v>
      </c>
      <c r="J281" s="79" t="s">
        <v>742</v>
      </c>
      <c r="K281" s="79" t="s">
        <v>134</v>
      </c>
      <c r="L281" s="80">
        <v>3.8179999999999999E-2</v>
      </c>
      <c r="M281" s="80">
        <v>4.7399999999999991E-2</v>
      </c>
      <c r="N281" s="102">
        <v>79531.89</v>
      </c>
      <c r="O281" s="78">
        <v>97.22</v>
      </c>
      <c r="P281" s="102">
        <v>290.18534000000005</v>
      </c>
      <c r="Q281" s="103">
        <f t="shared" si="4"/>
        <v>1.296610050563001E-3</v>
      </c>
      <c r="R281" s="103">
        <f>P281/'סכום נכסי הקרן'!$C$42</f>
        <v>6.7846689550822434E-5</v>
      </c>
    </row>
    <row r="282" spans="2:18">
      <c r="B282" s="99" t="s">
        <v>3410</v>
      </c>
      <c r="C282" s="79" t="s">
        <v>2970</v>
      </c>
      <c r="D282" s="98">
        <v>8016</v>
      </c>
      <c r="E282" s="98"/>
      <c r="F282" s="98" t="s">
        <v>535</v>
      </c>
      <c r="G282" s="86">
        <v>44124</v>
      </c>
      <c r="H282" s="98"/>
      <c r="I282" s="102">
        <v>3.6199999999999997</v>
      </c>
      <c r="J282" s="79" t="s">
        <v>742</v>
      </c>
      <c r="K282" s="79" t="s">
        <v>134</v>
      </c>
      <c r="L282" s="80">
        <v>3.8179999999999999E-2</v>
      </c>
      <c r="M282" s="80">
        <v>4.7399999999999991E-2</v>
      </c>
      <c r="N282" s="102">
        <v>1126.6600000000001</v>
      </c>
      <c r="O282" s="78">
        <v>97.22</v>
      </c>
      <c r="P282" s="102">
        <v>4.1108100000000007</v>
      </c>
      <c r="Q282" s="103">
        <f t="shared" si="4"/>
        <v>1.8367976693636177E-5</v>
      </c>
      <c r="R282" s="103">
        <f>P282/'סכום נכסי הקרן'!$C$42</f>
        <v>9.6112660230326039E-7</v>
      </c>
    </row>
    <row r="283" spans="2:18">
      <c r="B283" s="99" t="s">
        <v>3410</v>
      </c>
      <c r="C283" s="79" t="s">
        <v>2970</v>
      </c>
      <c r="D283" s="98">
        <v>8701</v>
      </c>
      <c r="E283" s="98"/>
      <c r="F283" s="98" t="s">
        <v>535</v>
      </c>
      <c r="G283" s="86">
        <v>44495</v>
      </c>
      <c r="H283" s="98"/>
      <c r="I283" s="102">
        <v>3.62</v>
      </c>
      <c r="J283" s="79" t="s">
        <v>742</v>
      </c>
      <c r="K283" s="79" t="s">
        <v>134</v>
      </c>
      <c r="L283" s="80">
        <v>3.8179999999999999E-2</v>
      </c>
      <c r="M283" s="80">
        <v>4.7400000000000005E-2</v>
      </c>
      <c r="N283" s="102">
        <v>68543.31</v>
      </c>
      <c r="O283" s="78">
        <v>97.22</v>
      </c>
      <c r="P283" s="102">
        <v>250.0917</v>
      </c>
      <c r="Q283" s="103">
        <f t="shared" si="4"/>
        <v>1.1174631074829168E-3</v>
      </c>
      <c r="R283" s="103">
        <f>P283/'סכום נכסי הקרן'!$C$42</f>
        <v>5.8472609019936768E-5</v>
      </c>
    </row>
    <row r="284" spans="2:18">
      <c r="B284" s="99" t="s">
        <v>3410</v>
      </c>
      <c r="C284" s="79" t="s">
        <v>2970</v>
      </c>
      <c r="D284" s="98">
        <v>8127</v>
      </c>
      <c r="E284" s="98"/>
      <c r="F284" s="98" t="s">
        <v>535</v>
      </c>
      <c r="G284" s="86">
        <v>44179</v>
      </c>
      <c r="H284" s="98"/>
      <c r="I284" s="102">
        <v>3.62</v>
      </c>
      <c r="J284" s="79" t="s">
        <v>742</v>
      </c>
      <c r="K284" s="79" t="s">
        <v>134</v>
      </c>
      <c r="L284" s="80">
        <v>3.8179999999999999E-2</v>
      </c>
      <c r="M284" s="80">
        <v>4.7400000000000005E-2</v>
      </c>
      <c r="N284" s="102">
        <v>68248.45</v>
      </c>
      <c r="O284" s="78">
        <v>97.22</v>
      </c>
      <c r="P284" s="102">
        <v>249.01585999999998</v>
      </c>
      <c r="Q284" s="103">
        <f t="shared" si="4"/>
        <v>1.1126560246826702E-3</v>
      </c>
      <c r="R284" s="103">
        <f>P284/'סכום נכסי הקרן'!$C$42</f>
        <v>5.8221072596744748E-5</v>
      </c>
    </row>
    <row r="285" spans="2:18">
      <c r="B285" s="99" t="s">
        <v>3410</v>
      </c>
      <c r="C285" s="79" t="s">
        <v>2970</v>
      </c>
      <c r="D285" s="98">
        <v>8793</v>
      </c>
      <c r="E285" s="98"/>
      <c r="F285" s="98" t="s">
        <v>535</v>
      </c>
      <c r="G285" s="86">
        <v>44546</v>
      </c>
      <c r="H285" s="98"/>
      <c r="I285" s="102">
        <v>3.62</v>
      </c>
      <c r="J285" s="79" t="s">
        <v>742</v>
      </c>
      <c r="K285" s="79" t="s">
        <v>134</v>
      </c>
      <c r="L285" s="80">
        <v>3.8179999999999999E-2</v>
      </c>
      <c r="M285" s="80">
        <v>4.7400000000000005E-2</v>
      </c>
      <c r="N285" s="102">
        <v>66549.919999999998</v>
      </c>
      <c r="O285" s="78">
        <v>97.22</v>
      </c>
      <c r="P285" s="102">
        <v>242.8185</v>
      </c>
      <c r="Q285" s="103">
        <f t="shared" si="4"/>
        <v>1.0849648971330943E-3</v>
      </c>
      <c r="R285" s="103">
        <f>P285/'סכום נכסי הקרן'!$C$42</f>
        <v>5.6772100846639515E-5</v>
      </c>
    </row>
    <row r="286" spans="2:18">
      <c r="B286" s="99" t="s">
        <v>3410</v>
      </c>
      <c r="C286" s="79" t="s">
        <v>2970</v>
      </c>
      <c r="D286" s="98">
        <v>8151</v>
      </c>
      <c r="E286" s="98"/>
      <c r="F286" s="98" t="s">
        <v>535</v>
      </c>
      <c r="G286" s="86">
        <v>44187</v>
      </c>
      <c r="H286" s="98"/>
      <c r="I286" s="102">
        <v>3.62</v>
      </c>
      <c r="J286" s="79" t="s">
        <v>742</v>
      </c>
      <c r="K286" s="79" t="s">
        <v>134</v>
      </c>
      <c r="L286" s="80">
        <v>3.8179999999999999E-2</v>
      </c>
      <c r="M286" s="80">
        <v>4.7399999999999991E-2</v>
      </c>
      <c r="N286" s="102">
        <v>911.44</v>
      </c>
      <c r="O286" s="78">
        <v>97.22</v>
      </c>
      <c r="P286" s="102">
        <v>3.3255300000000001</v>
      </c>
      <c r="Q286" s="103">
        <f t="shared" si="4"/>
        <v>1.4859178004818492E-5</v>
      </c>
      <c r="R286" s="103">
        <f>P286/'סכום נכסי הקרן'!$C$42</f>
        <v>7.7752446592218096E-7</v>
      </c>
    </row>
    <row r="287" spans="2:18">
      <c r="B287" s="99" t="s">
        <v>3410</v>
      </c>
      <c r="C287" s="79" t="s">
        <v>2970</v>
      </c>
      <c r="D287" s="98">
        <v>9053</v>
      </c>
      <c r="E287" s="98"/>
      <c r="F287" s="98" t="s">
        <v>535</v>
      </c>
      <c r="G287" s="86">
        <v>44686</v>
      </c>
      <c r="H287" s="98"/>
      <c r="I287" s="102">
        <v>3.6199999999999997</v>
      </c>
      <c r="J287" s="79" t="s">
        <v>742</v>
      </c>
      <c r="K287" s="79" t="s">
        <v>134</v>
      </c>
      <c r="L287" s="80">
        <v>3.8179999999999999E-2</v>
      </c>
      <c r="M287" s="80">
        <v>4.7399999999999991E-2</v>
      </c>
      <c r="N287" s="102">
        <v>29148.16</v>
      </c>
      <c r="O287" s="78">
        <v>97.22</v>
      </c>
      <c r="P287" s="102">
        <v>106.35191</v>
      </c>
      <c r="Q287" s="103">
        <f t="shared" si="4"/>
        <v>4.7520303886671773E-4</v>
      </c>
      <c r="R287" s="103">
        <f>P287/'סכום נכסי הקרן'!$C$42</f>
        <v>2.4865573915301879E-5</v>
      </c>
    </row>
    <row r="288" spans="2:18">
      <c r="B288" s="99" t="s">
        <v>3410</v>
      </c>
      <c r="C288" s="79" t="s">
        <v>2970</v>
      </c>
      <c r="D288" s="98">
        <v>9210</v>
      </c>
      <c r="E288" s="98"/>
      <c r="F288" s="98" t="s">
        <v>535</v>
      </c>
      <c r="G288" s="86">
        <v>44803</v>
      </c>
      <c r="H288" s="98"/>
      <c r="I288" s="102">
        <v>3.62</v>
      </c>
      <c r="J288" s="79" t="s">
        <v>742</v>
      </c>
      <c r="K288" s="79" t="s">
        <v>134</v>
      </c>
      <c r="L288" s="80">
        <v>3.8179999999999999E-2</v>
      </c>
      <c r="M288" s="80">
        <v>4.7400000000000005E-2</v>
      </c>
      <c r="N288" s="102">
        <v>67275.22</v>
      </c>
      <c r="O288" s="78">
        <v>97.22</v>
      </c>
      <c r="P288" s="102">
        <v>245.46485999999999</v>
      </c>
      <c r="Q288" s="103">
        <f t="shared" si="4"/>
        <v>1.0967893985824365E-3</v>
      </c>
      <c r="R288" s="103">
        <f>P288/'סכום נכסי הקרן'!$C$42</f>
        <v>5.7390832190406617E-5</v>
      </c>
    </row>
    <row r="289" spans="2:18">
      <c r="B289" s="99" t="s">
        <v>3410</v>
      </c>
      <c r="C289" s="79" t="s">
        <v>2970</v>
      </c>
      <c r="D289" s="98">
        <v>8159</v>
      </c>
      <c r="E289" s="98"/>
      <c r="F289" s="98" t="s">
        <v>535</v>
      </c>
      <c r="G289" s="86">
        <v>44195</v>
      </c>
      <c r="H289" s="98"/>
      <c r="I289" s="102">
        <v>3.44</v>
      </c>
      <c r="J289" s="79" t="s">
        <v>742</v>
      </c>
      <c r="K289" s="79" t="s">
        <v>135</v>
      </c>
      <c r="L289" s="80">
        <v>6.4985000000000001E-2</v>
      </c>
      <c r="M289" s="80">
        <v>7.1399999999999991E-2</v>
      </c>
      <c r="N289" s="102">
        <v>33511.14</v>
      </c>
      <c r="O289" s="78">
        <v>98.59</v>
      </c>
      <c r="P289" s="102">
        <v>140.00450000000001</v>
      </c>
      <c r="Q289" s="103">
        <f t="shared" si="4"/>
        <v>6.2556999545203642E-4</v>
      </c>
      <c r="R289" s="103">
        <f>P289/'סכום נכסי הקרן'!$C$42</f>
        <v>3.2733706834460069E-5</v>
      </c>
    </row>
    <row r="290" spans="2:18">
      <c r="B290" s="99" t="s">
        <v>3410</v>
      </c>
      <c r="C290" s="79" t="s">
        <v>2970</v>
      </c>
      <c r="D290" s="98">
        <v>7385</v>
      </c>
      <c r="E290" s="98"/>
      <c r="F290" s="98" t="s">
        <v>535</v>
      </c>
      <c r="G290" s="86">
        <v>43861</v>
      </c>
      <c r="H290" s="98"/>
      <c r="I290" s="102">
        <v>3.44</v>
      </c>
      <c r="J290" s="79" t="s">
        <v>742</v>
      </c>
      <c r="K290" s="79" t="s">
        <v>135</v>
      </c>
      <c r="L290" s="80">
        <v>6.4985000000000001E-2</v>
      </c>
      <c r="M290" s="80">
        <v>7.1400000000000005E-2</v>
      </c>
      <c r="N290" s="102">
        <v>8333.14</v>
      </c>
      <c r="O290" s="78">
        <v>98.59</v>
      </c>
      <c r="P290" s="102">
        <v>34.814639999999997</v>
      </c>
      <c r="Q290" s="103">
        <f t="shared" si="4"/>
        <v>1.5555924407047118E-4</v>
      </c>
      <c r="R290" s="103">
        <f>P290/'סכום נכסי הקרן'!$C$42</f>
        <v>8.1398256435133642E-6</v>
      </c>
    </row>
    <row r="291" spans="2:18">
      <c r="B291" s="99" t="s">
        <v>3410</v>
      </c>
      <c r="C291" s="79" t="s">
        <v>2970</v>
      </c>
      <c r="D291" s="98">
        <v>8700</v>
      </c>
      <c r="E291" s="98"/>
      <c r="F291" s="98" t="s">
        <v>535</v>
      </c>
      <c r="G291" s="86">
        <v>44495</v>
      </c>
      <c r="H291" s="98"/>
      <c r="I291" s="102">
        <v>3.44</v>
      </c>
      <c r="J291" s="79" t="s">
        <v>742</v>
      </c>
      <c r="K291" s="79" t="s">
        <v>135</v>
      </c>
      <c r="L291" s="80">
        <v>6.4985000000000001E-2</v>
      </c>
      <c r="M291" s="80">
        <v>7.1400000000000005E-2</v>
      </c>
      <c r="N291" s="102">
        <v>7550.27</v>
      </c>
      <c r="O291" s="78">
        <v>98.59</v>
      </c>
      <c r="P291" s="102">
        <v>31.543890000000001</v>
      </c>
      <c r="Q291" s="103">
        <f t="shared" si="4"/>
        <v>1.4094483480059239E-4</v>
      </c>
      <c r="R291" s="103">
        <f>P291/'סכום נכסי הקרן'!$C$42</f>
        <v>7.3751089977711899E-6</v>
      </c>
    </row>
    <row r="292" spans="2:18">
      <c r="B292" s="99" t="s">
        <v>3410</v>
      </c>
      <c r="C292" s="79" t="s">
        <v>2970</v>
      </c>
      <c r="D292" s="98">
        <v>8794</v>
      </c>
      <c r="E292" s="98"/>
      <c r="F292" s="98" t="s">
        <v>535</v>
      </c>
      <c r="G292" s="86">
        <v>44546</v>
      </c>
      <c r="H292" s="98"/>
      <c r="I292" s="102">
        <v>3.4399999999999995</v>
      </c>
      <c r="J292" s="79" t="s">
        <v>742</v>
      </c>
      <c r="K292" s="79" t="s">
        <v>135</v>
      </c>
      <c r="L292" s="80">
        <v>6.4737000000000003E-2</v>
      </c>
      <c r="M292" s="80">
        <v>7.1200000000000013E-2</v>
      </c>
      <c r="N292" s="102">
        <v>7906.44</v>
      </c>
      <c r="O292" s="78">
        <v>98.59</v>
      </c>
      <c r="P292" s="102">
        <v>33.031879999999994</v>
      </c>
      <c r="Q292" s="103">
        <f t="shared" si="4"/>
        <v>1.4759349179042249E-4</v>
      </c>
      <c r="R292" s="103">
        <f>P292/'סכום נכסי הקרן'!$C$42</f>
        <v>7.7230080183927265E-6</v>
      </c>
    </row>
    <row r="293" spans="2:18">
      <c r="B293" s="99" t="s">
        <v>3410</v>
      </c>
      <c r="C293" s="79" t="s">
        <v>2970</v>
      </c>
      <c r="D293" s="98">
        <v>7610</v>
      </c>
      <c r="E293" s="98"/>
      <c r="F293" s="98" t="s">
        <v>535</v>
      </c>
      <c r="G293" s="86">
        <v>43937</v>
      </c>
      <c r="H293" s="98"/>
      <c r="I293" s="102">
        <v>3.4400000000000008</v>
      </c>
      <c r="J293" s="79" t="s">
        <v>742</v>
      </c>
      <c r="K293" s="79" t="s">
        <v>135</v>
      </c>
      <c r="L293" s="80">
        <v>6.4985000000000001E-2</v>
      </c>
      <c r="M293" s="80">
        <v>7.1399999999999991E-2</v>
      </c>
      <c r="N293" s="102">
        <v>12906.66</v>
      </c>
      <c r="O293" s="78">
        <v>98.59</v>
      </c>
      <c r="P293" s="102">
        <v>53.9221</v>
      </c>
      <c r="Q293" s="103">
        <f t="shared" si="4"/>
        <v>2.4093545458727576E-4</v>
      </c>
      <c r="R293" s="103">
        <f>P293/'סכום נכסי הקרן'!$C$42</f>
        <v>1.2607239148016236E-5</v>
      </c>
    </row>
    <row r="294" spans="2:18">
      <c r="B294" s="99" t="s">
        <v>3410</v>
      </c>
      <c r="C294" s="79" t="s">
        <v>2970</v>
      </c>
      <c r="D294" s="98">
        <v>9052</v>
      </c>
      <c r="E294" s="98"/>
      <c r="F294" s="98" t="s">
        <v>535</v>
      </c>
      <c r="G294" s="86">
        <v>44686</v>
      </c>
      <c r="H294" s="98"/>
      <c r="I294" s="102">
        <v>3.44</v>
      </c>
      <c r="J294" s="79" t="s">
        <v>742</v>
      </c>
      <c r="K294" s="79" t="s">
        <v>135</v>
      </c>
      <c r="L294" s="80">
        <v>6.4737000000000003E-2</v>
      </c>
      <c r="M294" s="80">
        <v>7.1300000000000002E-2</v>
      </c>
      <c r="N294" s="102">
        <v>5118.12</v>
      </c>
      <c r="O294" s="78">
        <v>98.55</v>
      </c>
      <c r="P294" s="102">
        <v>21.37407</v>
      </c>
      <c r="Q294" s="103">
        <f t="shared" si="4"/>
        <v>9.550390789361418E-5</v>
      </c>
      <c r="R294" s="103">
        <f>P294/'סכום נכסי הקרן'!$C$42</f>
        <v>4.9973575223598379E-6</v>
      </c>
    </row>
    <row r="295" spans="2:18">
      <c r="B295" s="99" t="s">
        <v>3410</v>
      </c>
      <c r="C295" s="79" t="s">
        <v>2970</v>
      </c>
      <c r="D295" s="98">
        <v>7828</v>
      </c>
      <c r="E295" s="98"/>
      <c r="F295" s="98" t="s">
        <v>535</v>
      </c>
      <c r="G295" s="86">
        <v>44027</v>
      </c>
      <c r="H295" s="98"/>
      <c r="I295" s="102">
        <v>3.4399999999999995</v>
      </c>
      <c r="J295" s="79" t="s">
        <v>742</v>
      </c>
      <c r="K295" s="79" t="s">
        <v>135</v>
      </c>
      <c r="L295" s="80">
        <v>6.4985000000000001E-2</v>
      </c>
      <c r="M295" s="80">
        <v>7.1399999999999991E-2</v>
      </c>
      <c r="N295" s="102">
        <v>8570.8700000000008</v>
      </c>
      <c r="O295" s="78">
        <v>98.59</v>
      </c>
      <c r="P295" s="102">
        <v>35.8078</v>
      </c>
      <c r="Q295" s="103">
        <f t="shared" si="4"/>
        <v>1.5999689497942871E-4</v>
      </c>
      <c r="R295" s="103">
        <f>P295/'סכום נכסי הקרן'!$C$42</f>
        <v>8.3720310960503347E-6</v>
      </c>
    </row>
    <row r="296" spans="2:18">
      <c r="B296" s="99" t="s">
        <v>3410</v>
      </c>
      <c r="C296" s="79" t="s">
        <v>2970</v>
      </c>
      <c r="D296" s="98">
        <v>8015</v>
      </c>
      <c r="E296" s="98"/>
      <c r="F296" s="98" t="s">
        <v>535</v>
      </c>
      <c r="G296" s="86">
        <v>44124</v>
      </c>
      <c r="H296" s="98"/>
      <c r="I296" s="102">
        <v>3.4400000000000004</v>
      </c>
      <c r="J296" s="79" t="s">
        <v>742</v>
      </c>
      <c r="K296" s="79" t="s">
        <v>135</v>
      </c>
      <c r="L296" s="80">
        <v>6.4985000000000001E-2</v>
      </c>
      <c r="M296" s="80">
        <v>7.1399999999999991E-2</v>
      </c>
      <c r="N296" s="102">
        <v>6416.68</v>
      </c>
      <c r="O296" s="78">
        <v>98.59</v>
      </c>
      <c r="P296" s="102">
        <v>26.807950000000002</v>
      </c>
      <c r="Q296" s="103">
        <f t="shared" si="4"/>
        <v>1.1978364380843773E-4</v>
      </c>
      <c r="R296" s="103">
        <f>P296/'סכום נכסי הקרן'!$C$42</f>
        <v>6.2678240780322337E-6</v>
      </c>
    </row>
    <row r="297" spans="2:18">
      <c r="B297" s="99" t="s">
        <v>3410</v>
      </c>
      <c r="C297" s="79" t="s">
        <v>2970</v>
      </c>
      <c r="D297" s="98">
        <v>8143</v>
      </c>
      <c r="E297" s="98"/>
      <c r="F297" s="98" t="s">
        <v>535</v>
      </c>
      <c r="G297" s="86">
        <v>44187</v>
      </c>
      <c r="H297" s="98"/>
      <c r="I297" s="102">
        <v>3.44</v>
      </c>
      <c r="J297" s="79" t="s">
        <v>742</v>
      </c>
      <c r="K297" s="79" t="s">
        <v>135</v>
      </c>
      <c r="L297" s="80">
        <v>6.4985000000000001E-2</v>
      </c>
      <c r="M297" s="80">
        <v>7.1399999999999991E-2</v>
      </c>
      <c r="N297" s="102">
        <v>3100.6</v>
      </c>
      <c r="O297" s="78">
        <v>98.59</v>
      </c>
      <c r="P297" s="102">
        <v>12.95383</v>
      </c>
      <c r="Q297" s="103">
        <f t="shared" si="4"/>
        <v>5.7880477943112199E-5</v>
      </c>
      <c r="R297" s="103">
        <f>P297/'סכום נכסי הקרן'!$C$42</f>
        <v>3.0286660329020413E-6</v>
      </c>
    </row>
    <row r="298" spans="2:18">
      <c r="B298" s="99" t="s">
        <v>3410</v>
      </c>
      <c r="C298" s="79" t="s">
        <v>2970</v>
      </c>
      <c r="D298" s="98">
        <v>9209</v>
      </c>
      <c r="E298" s="98"/>
      <c r="F298" s="98" t="s">
        <v>535</v>
      </c>
      <c r="G298" s="86">
        <v>44803</v>
      </c>
      <c r="H298" s="98"/>
      <c r="I298" s="102">
        <v>3.44</v>
      </c>
      <c r="J298" s="79" t="s">
        <v>742</v>
      </c>
      <c r="K298" s="79" t="s">
        <v>135</v>
      </c>
      <c r="L298" s="80">
        <v>6.4737000000000003E-2</v>
      </c>
      <c r="M298" s="80">
        <v>7.1300000000000002E-2</v>
      </c>
      <c r="N298" s="102">
        <v>3810.26</v>
      </c>
      <c r="O298" s="78">
        <v>98.55</v>
      </c>
      <c r="P298" s="102">
        <v>15.912229999999999</v>
      </c>
      <c r="Q298" s="103">
        <f t="shared" si="4"/>
        <v>7.1099240729631953E-5</v>
      </c>
      <c r="R298" s="103">
        <f>P298/'סכום נכסי הקרן'!$C$42</f>
        <v>3.7203537879318198E-6</v>
      </c>
    </row>
    <row r="299" spans="2:18">
      <c r="B299" s="99" t="s">
        <v>3410</v>
      </c>
      <c r="C299" s="79" t="s">
        <v>2970</v>
      </c>
      <c r="D299" s="98">
        <v>9301</v>
      </c>
      <c r="E299" s="98"/>
      <c r="F299" s="98" t="s">
        <v>535</v>
      </c>
      <c r="G299" s="86">
        <v>44876</v>
      </c>
      <c r="H299" s="98"/>
      <c r="I299" s="102">
        <v>3.44</v>
      </c>
      <c r="J299" s="79" t="s">
        <v>742</v>
      </c>
      <c r="K299" s="79" t="s">
        <v>135</v>
      </c>
      <c r="L299" s="80">
        <v>6.4737000000000003E-2</v>
      </c>
      <c r="M299" s="80">
        <v>7.1300000000000002E-2</v>
      </c>
      <c r="N299" s="102">
        <v>475.37</v>
      </c>
      <c r="O299" s="78">
        <v>98.55</v>
      </c>
      <c r="P299" s="102">
        <v>1.9852300000000001</v>
      </c>
      <c r="Q299" s="103">
        <f t="shared" si="4"/>
        <v>8.8704314652118047E-6</v>
      </c>
      <c r="R299" s="103">
        <f>P299/'סכום נכסי הקרן'!$C$42</f>
        <v>4.6415605797653045E-7</v>
      </c>
    </row>
    <row r="300" spans="2:18">
      <c r="B300" s="99" t="s">
        <v>3410</v>
      </c>
      <c r="C300" s="79" t="s">
        <v>2970</v>
      </c>
      <c r="D300" s="98">
        <v>9376</v>
      </c>
      <c r="E300" s="98"/>
      <c r="F300" s="98" t="s">
        <v>535</v>
      </c>
      <c r="G300" s="86">
        <v>44910</v>
      </c>
      <c r="H300" s="98"/>
      <c r="I300" s="102">
        <v>3.4499999999999997</v>
      </c>
      <c r="J300" s="79" t="s">
        <v>742</v>
      </c>
      <c r="K300" s="79" t="s">
        <v>135</v>
      </c>
      <c r="L300" s="80">
        <v>6.3197000000000003E-2</v>
      </c>
      <c r="M300" s="80">
        <v>6.9599999999999995E-2</v>
      </c>
      <c r="N300" s="102">
        <v>825.24</v>
      </c>
      <c r="O300" s="78">
        <v>98.55</v>
      </c>
      <c r="P300" s="102">
        <v>3.4463600000000003</v>
      </c>
      <c r="Q300" s="103">
        <f t="shared" si="4"/>
        <v>1.5399072240721407E-5</v>
      </c>
      <c r="R300" s="103">
        <f>P300/'סכום נכסי הקרן'!$C$42</f>
        <v>8.057750849866241E-7</v>
      </c>
    </row>
    <row r="301" spans="2:18">
      <c r="B301" s="99" t="s">
        <v>3410</v>
      </c>
      <c r="C301" s="79" t="s">
        <v>2970</v>
      </c>
      <c r="D301" s="98">
        <v>9393</v>
      </c>
      <c r="E301" s="98"/>
      <c r="F301" s="98" t="s">
        <v>535</v>
      </c>
      <c r="G301" s="86">
        <v>44925</v>
      </c>
      <c r="H301" s="98"/>
      <c r="I301" s="102">
        <v>3.4600000000000004</v>
      </c>
      <c r="J301" s="79" t="s">
        <v>742</v>
      </c>
      <c r="K301" s="79" t="s">
        <v>135</v>
      </c>
      <c r="L301" s="80">
        <v>6.3067999999999999E-2</v>
      </c>
      <c r="M301" s="80">
        <v>6.5000000000000002E-2</v>
      </c>
      <c r="N301" s="102">
        <v>3105.09</v>
      </c>
      <c r="O301" s="78">
        <v>100</v>
      </c>
      <c r="P301" s="102">
        <v>13.15813</v>
      </c>
      <c r="Q301" s="103">
        <f t="shared" si="4"/>
        <v>5.8793333958960628E-5</v>
      </c>
      <c r="R301" s="103">
        <f>P301/'סכום נכסי הקרן'!$C$42</f>
        <v>3.0764323283159757E-6</v>
      </c>
    </row>
    <row r="302" spans="2:18">
      <c r="B302" s="99" t="s">
        <v>3410</v>
      </c>
      <c r="C302" s="79" t="s">
        <v>2970</v>
      </c>
      <c r="D302" s="98">
        <v>7276</v>
      </c>
      <c r="E302" s="98"/>
      <c r="F302" s="98" t="s">
        <v>535</v>
      </c>
      <c r="G302" s="86">
        <v>43788</v>
      </c>
      <c r="H302" s="98"/>
      <c r="I302" s="102">
        <v>3.6200000000000006</v>
      </c>
      <c r="J302" s="79" t="s">
        <v>742</v>
      </c>
      <c r="K302" s="79" t="s">
        <v>134</v>
      </c>
      <c r="L302" s="80">
        <v>3.8179999999999999E-2</v>
      </c>
      <c r="M302" s="80">
        <v>4.7500000000000001E-2</v>
      </c>
      <c r="N302" s="102">
        <v>111456.83</v>
      </c>
      <c r="O302" s="78">
        <v>97.21</v>
      </c>
      <c r="P302" s="102">
        <v>406.62696999999997</v>
      </c>
      <c r="Q302" s="103">
        <f t="shared" si="4"/>
        <v>1.8168961124362096E-3</v>
      </c>
      <c r="R302" s="103">
        <f>P302/'סכום נכסי הקרן'!$C$42</f>
        <v>9.5071287186946043E-5</v>
      </c>
    </row>
    <row r="303" spans="2:18">
      <c r="B303" s="99" t="s">
        <v>3410</v>
      </c>
      <c r="C303" s="79" t="s">
        <v>2970</v>
      </c>
      <c r="D303" s="98">
        <v>7275</v>
      </c>
      <c r="E303" s="98"/>
      <c r="F303" s="98" t="s">
        <v>535</v>
      </c>
      <c r="G303" s="86">
        <v>43788</v>
      </c>
      <c r="H303" s="98"/>
      <c r="I303" s="102">
        <v>3.44</v>
      </c>
      <c r="J303" s="79" t="s">
        <v>742</v>
      </c>
      <c r="K303" s="79" t="s">
        <v>135</v>
      </c>
      <c r="L303" s="80">
        <v>6.4985000000000001E-2</v>
      </c>
      <c r="M303" s="80">
        <v>7.1399999999999991E-2</v>
      </c>
      <c r="N303" s="102">
        <v>104735.72</v>
      </c>
      <c r="O303" s="78">
        <v>98.59</v>
      </c>
      <c r="P303" s="102">
        <v>437.57008000000002</v>
      </c>
      <c r="Q303" s="103">
        <f t="shared" si="4"/>
        <v>1.9551565339367464E-3</v>
      </c>
      <c r="R303" s="103">
        <f>P303/'סכום נכסי הקרן'!$C$42</f>
        <v>1.0230593101115492E-4</v>
      </c>
    </row>
    <row r="304" spans="2:18">
      <c r="B304" s="99" t="s">
        <v>3411</v>
      </c>
      <c r="C304" s="79" t="s">
        <v>2970</v>
      </c>
      <c r="D304" s="98">
        <v>9040</v>
      </c>
      <c r="E304" s="98"/>
      <c r="F304" s="98" t="s">
        <v>535</v>
      </c>
      <c r="G304" s="86">
        <v>44665</v>
      </c>
      <c r="H304" s="98"/>
      <c r="I304" s="102">
        <v>4.6000000000007732</v>
      </c>
      <c r="J304" s="79" t="s">
        <v>742</v>
      </c>
      <c r="K304" s="79" t="s">
        <v>134</v>
      </c>
      <c r="L304" s="80">
        <v>5.2839999999999998E-2</v>
      </c>
      <c r="M304" s="80">
        <v>6.440000000001006E-2</v>
      </c>
      <c r="N304" s="102">
        <v>694033.25</v>
      </c>
      <c r="O304" s="78">
        <v>99.27</v>
      </c>
      <c r="P304" s="102">
        <v>2585.6924855849998</v>
      </c>
      <c r="Q304" s="103">
        <f t="shared" si="4"/>
        <v>1.1553426043075564E-2</v>
      </c>
      <c r="R304" s="103">
        <f>P304/'סכום נכסי הקרן'!$C$42</f>
        <v>6.0454699518376728E-4</v>
      </c>
    </row>
    <row r="305" spans="2:18">
      <c r="B305" s="99" t="s">
        <v>3412</v>
      </c>
      <c r="C305" s="79" t="s">
        <v>2970</v>
      </c>
      <c r="D305" s="98">
        <v>9186</v>
      </c>
      <c r="E305" s="98"/>
      <c r="F305" s="98" t="s">
        <v>535</v>
      </c>
      <c r="G305" s="86">
        <v>44778</v>
      </c>
      <c r="H305" s="98"/>
      <c r="I305" s="102">
        <v>3.8300000000001844</v>
      </c>
      <c r="J305" s="79" t="s">
        <v>482</v>
      </c>
      <c r="K305" s="79" t="s">
        <v>134</v>
      </c>
      <c r="L305" s="80">
        <v>5.842E-2</v>
      </c>
      <c r="M305" s="80">
        <v>6.4000000000001278E-2</v>
      </c>
      <c r="N305" s="102">
        <v>415646.620536</v>
      </c>
      <c r="O305" s="78">
        <v>100.44</v>
      </c>
      <c r="P305" s="102">
        <v>1566.7854052370001</v>
      </c>
      <c r="Q305" s="103">
        <f t="shared" si="4"/>
        <v>7.0007316823989738E-3</v>
      </c>
      <c r="R305" s="103">
        <f>P305/'סכום נכסי הקרן'!$C$42</f>
        <v>3.6632175485458451E-4</v>
      </c>
    </row>
    <row r="306" spans="2:18">
      <c r="B306" s="99" t="s">
        <v>3412</v>
      </c>
      <c r="C306" s="79" t="s">
        <v>2970</v>
      </c>
      <c r="D306" s="98">
        <v>9187</v>
      </c>
      <c r="E306" s="98"/>
      <c r="F306" s="98" t="s">
        <v>535</v>
      </c>
      <c r="G306" s="86">
        <v>44778</v>
      </c>
      <c r="H306" s="98"/>
      <c r="I306" s="102">
        <v>3.6699999999998734</v>
      </c>
      <c r="J306" s="79" t="s">
        <v>482</v>
      </c>
      <c r="K306" s="79" t="s">
        <v>132</v>
      </c>
      <c r="L306" s="80">
        <v>7.9612000000000002E-2</v>
      </c>
      <c r="M306" s="80">
        <v>9.179999999999619E-2</v>
      </c>
      <c r="N306" s="102">
        <v>1144557.6455000001</v>
      </c>
      <c r="O306" s="78">
        <v>99.98</v>
      </c>
      <c r="P306" s="102">
        <v>4026.8928722529995</v>
      </c>
      <c r="Q306" s="103">
        <f t="shared" si="4"/>
        <v>1.7993017051460107E-2</v>
      </c>
      <c r="R306" s="103">
        <f>P306/'סכום נכסי הקרן'!$C$42</f>
        <v>9.4150638539551611E-4</v>
      </c>
    </row>
    <row r="307" spans="2:18">
      <c r="B307" s="99" t="s">
        <v>3413</v>
      </c>
      <c r="C307" s="79" t="s">
        <v>2970</v>
      </c>
      <c r="D307" s="98">
        <v>9047</v>
      </c>
      <c r="E307" s="98"/>
      <c r="F307" s="98" t="s">
        <v>535</v>
      </c>
      <c r="G307" s="86">
        <v>44677</v>
      </c>
      <c r="H307" s="98"/>
      <c r="I307" s="102">
        <v>3.3900000000043553</v>
      </c>
      <c r="J307" s="79" t="s">
        <v>742</v>
      </c>
      <c r="K307" s="79" t="s">
        <v>2916</v>
      </c>
      <c r="L307" s="80">
        <v>0.10060000000000001</v>
      </c>
      <c r="M307" s="80">
        <v>0.10830000000011131</v>
      </c>
      <c r="N307" s="102">
        <v>1164834.6472459999</v>
      </c>
      <c r="O307" s="78">
        <v>99.33</v>
      </c>
      <c r="P307" s="102">
        <v>413.29120258000006</v>
      </c>
      <c r="Q307" s="103">
        <f t="shared" si="4"/>
        <v>1.8466733263454908E-3</v>
      </c>
      <c r="R307" s="103">
        <f>P307/'סכום נכסי הקרן'!$C$42</f>
        <v>9.6629415929596319E-5</v>
      </c>
    </row>
    <row r="308" spans="2:18">
      <c r="B308" s="99" t="s">
        <v>3413</v>
      </c>
      <c r="C308" s="79" t="s">
        <v>2970</v>
      </c>
      <c r="D308" s="98">
        <v>9048</v>
      </c>
      <c r="E308" s="98"/>
      <c r="F308" s="98" t="s">
        <v>535</v>
      </c>
      <c r="G308" s="86">
        <v>44677</v>
      </c>
      <c r="H308" s="98"/>
      <c r="I308" s="102">
        <v>3.6400000000009065</v>
      </c>
      <c r="J308" s="79" t="s">
        <v>742</v>
      </c>
      <c r="K308" s="79" t="s">
        <v>2916</v>
      </c>
      <c r="L308" s="80">
        <v>6.1399999999999996E-2</v>
      </c>
      <c r="M308" s="80">
        <v>6.6600000000009818E-2</v>
      </c>
      <c r="N308" s="102">
        <v>3739506.1323139993</v>
      </c>
      <c r="O308" s="78">
        <v>99.05</v>
      </c>
      <c r="P308" s="102">
        <v>1323.061965095</v>
      </c>
      <c r="Q308" s="103">
        <f t="shared" si="4"/>
        <v>5.9117233195164548E-3</v>
      </c>
      <c r="R308" s="103">
        <f>P308/'סכום נכסי הקרן'!$C$42</f>
        <v>3.0933807477077072E-4</v>
      </c>
    </row>
    <row r="309" spans="2:18">
      <c r="B309" s="99" t="s">
        <v>3413</v>
      </c>
      <c r="C309" s="79" t="s">
        <v>2970</v>
      </c>
      <c r="D309" s="98">
        <v>9074</v>
      </c>
      <c r="E309" s="98"/>
      <c r="F309" s="98" t="s">
        <v>535</v>
      </c>
      <c r="G309" s="86">
        <v>44684</v>
      </c>
      <c r="H309" s="98"/>
      <c r="I309" s="102">
        <v>3.5600000000191248</v>
      </c>
      <c r="J309" s="79" t="s">
        <v>742</v>
      </c>
      <c r="K309" s="79" t="s">
        <v>2916</v>
      </c>
      <c r="L309" s="80">
        <v>6.6299999999999998E-2</v>
      </c>
      <c r="M309" s="80">
        <v>7.4500000000425809E-2</v>
      </c>
      <c r="N309" s="102">
        <v>189170.149569</v>
      </c>
      <c r="O309" s="78">
        <v>99.05</v>
      </c>
      <c r="P309" s="102">
        <v>66.929647387000003</v>
      </c>
      <c r="Q309" s="103">
        <f t="shared" si="4"/>
        <v>2.9905595328358722E-4</v>
      </c>
      <c r="R309" s="103">
        <f>P309/'סכום נכסי הקרן'!$C$42</f>
        <v>1.5648464557209548E-5</v>
      </c>
    </row>
    <row r="310" spans="2:18">
      <c r="B310" s="99" t="s">
        <v>3413</v>
      </c>
      <c r="C310" s="79" t="s">
        <v>2970</v>
      </c>
      <c r="D310" s="98">
        <v>9220</v>
      </c>
      <c r="E310" s="98"/>
      <c r="F310" s="98" t="s">
        <v>535</v>
      </c>
      <c r="G310" s="86">
        <v>44811</v>
      </c>
      <c r="H310" s="98"/>
      <c r="I310" s="102">
        <v>3.5999999999858647</v>
      </c>
      <c r="J310" s="79" t="s">
        <v>742</v>
      </c>
      <c r="K310" s="79" t="s">
        <v>2916</v>
      </c>
      <c r="L310" s="80">
        <v>6.7099999999999993E-2</v>
      </c>
      <c r="M310" s="80">
        <v>7.1299999999785951E-2</v>
      </c>
      <c r="N310" s="102">
        <v>279934.54112100002</v>
      </c>
      <c r="O310" s="78">
        <v>99.05</v>
      </c>
      <c r="P310" s="102">
        <v>99.042691624</v>
      </c>
      <c r="Q310" s="103">
        <f t="shared" si="4"/>
        <v>4.425438907233919E-4</v>
      </c>
      <c r="R310" s="103">
        <f>P310/'סכום נכסי הקרן'!$C$42</f>
        <v>2.3156644477255013E-5</v>
      </c>
    </row>
    <row r="311" spans="2:18">
      <c r="B311" s="99" t="s">
        <v>3414</v>
      </c>
      <c r="C311" s="79" t="s">
        <v>2970</v>
      </c>
      <c r="D311" s="98" t="s">
        <v>3147</v>
      </c>
      <c r="E311" s="98"/>
      <c r="F311" s="98" t="s">
        <v>535</v>
      </c>
      <c r="G311" s="86">
        <v>42870</v>
      </c>
      <c r="H311" s="98"/>
      <c r="I311" s="102">
        <v>1.4300000000020607</v>
      </c>
      <c r="J311" s="79" t="s">
        <v>806</v>
      </c>
      <c r="K311" s="79" t="s">
        <v>132</v>
      </c>
      <c r="L311" s="80">
        <v>7.0885999999999991E-2</v>
      </c>
      <c r="M311" s="80">
        <v>7.9700000000069868E-2</v>
      </c>
      <c r="N311" s="102">
        <v>113818.74030200001</v>
      </c>
      <c r="O311" s="78">
        <v>99.34</v>
      </c>
      <c r="P311" s="102">
        <v>397.88466522600004</v>
      </c>
      <c r="Q311" s="103">
        <f t="shared" ref="Q311:Q374" si="5">IFERROR(P311/$P$10,0)</f>
        <v>1.7778336283181173E-3</v>
      </c>
      <c r="R311" s="103">
        <f>P311/'סכום נכסי הקרן'!$C$42</f>
        <v>9.3027295447183295E-5</v>
      </c>
    </row>
    <row r="312" spans="2:18">
      <c r="B312" s="99" t="s">
        <v>3415</v>
      </c>
      <c r="C312" s="79" t="s">
        <v>2970</v>
      </c>
      <c r="D312" s="98">
        <v>8706</v>
      </c>
      <c r="E312" s="98"/>
      <c r="F312" s="98" t="s">
        <v>535</v>
      </c>
      <c r="G312" s="86">
        <v>44498</v>
      </c>
      <c r="H312" s="98"/>
      <c r="I312" s="102">
        <v>3.5199999999999996</v>
      </c>
      <c r="J312" s="79" t="s">
        <v>806</v>
      </c>
      <c r="K312" s="79" t="s">
        <v>132</v>
      </c>
      <c r="L312" s="80">
        <v>7.3286000000000004E-2</v>
      </c>
      <c r="M312" s="80">
        <v>8.3299999999999999E-2</v>
      </c>
      <c r="N312" s="102">
        <v>675463.05</v>
      </c>
      <c r="O312" s="78">
        <v>99.87</v>
      </c>
      <c r="P312" s="102">
        <v>2373.8643299999999</v>
      </c>
      <c r="Q312" s="103">
        <f t="shared" si="5"/>
        <v>1.0606932620893267E-2</v>
      </c>
      <c r="R312" s="103">
        <f>P312/'סכום נכסי הקרן'!$C$42</f>
        <v>5.5502058178845653E-4</v>
      </c>
    </row>
    <row r="313" spans="2:18">
      <c r="B313" s="99" t="s">
        <v>3416</v>
      </c>
      <c r="C313" s="79" t="s">
        <v>2970</v>
      </c>
      <c r="D313" s="98">
        <v>8702</v>
      </c>
      <c r="E313" s="98"/>
      <c r="F313" s="98" t="s">
        <v>535</v>
      </c>
      <c r="G313" s="86">
        <v>44497</v>
      </c>
      <c r="H313" s="98"/>
      <c r="I313" s="102">
        <v>0.54000000016570948</v>
      </c>
      <c r="J313" s="79" t="s">
        <v>755</v>
      </c>
      <c r="K313" s="79" t="s">
        <v>132</v>
      </c>
      <c r="L313" s="80">
        <v>6.2775999999999998E-2</v>
      </c>
      <c r="M313" s="80">
        <v>6.2600000006935247E-2</v>
      </c>
      <c r="N313" s="102">
        <v>921.79483600000003</v>
      </c>
      <c r="O313" s="78">
        <v>100.46</v>
      </c>
      <c r="P313" s="102">
        <v>3.2587174989999999</v>
      </c>
      <c r="Q313" s="103">
        <f t="shared" si="5"/>
        <v>1.4560645486601511E-5</v>
      </c>
      <c r="R313" s="103">
        <f>P313/'סכום נכסי הקרן'!$C$42</f>
        <v>7.6190339073808987E-7</v>
      </c>
    </row>
    <row r="314" spans="2:18">
      <c r="B314" s="99" t="s">
        <v>3416</v>
      </c>
      <c r="C314" s="79" t="s">
        <v>2970</v>
      </c>
      <c r="D314" s="98">
        <v>9118</v>
      </c>
      <c r="E314" s="98"/>
      <c r="F314" s="98" t="s">
        <v>535</v>
      </c>
      <c r="G314" s="86">
        <v>44733</v>
      </c>
      <c r="H314" s="98"/>
      <c r="I314" s="102">
        <v>0.54000000003544812</v>
      </c>
      <c r="J314" s="79" t="s">
        <v>755</v>
      </c>
      <c r="K314" s="79" t="s">
        <v>132</v>
      </c>
      <c r="L314" s="80">
        <v>6.2775999999999998E-2</v>
      </c>
      <c r="M314" s="80">
        <v>6.2599999999799649E-2</v>
      </c>
      <c r="N314" s="102">
        <v>3670.7272849999995</v>
      </c>
      <c r="O314" s="78">
        <v>100.46</v>
      </c>
      <c r="P314" s="102">
        <v>12.976708901</v>
      </c>
      <c r="Q314" s="103">
        <f t="shared" si="5"/>
        <v>5.7982705757179018E-5</v>
      </c>
      <c r="R314" s="103">
        <f>P314/'סכום נכסי הקרן'!$C$42</f>
        <v>3.0340152269495803E-6</v>
      </c>
    </row>
    <row r="315" spans="2:18">
      <c r="B315" s="99" t="s">
        <v>3416</v>
      </c>
      <c r="C315" s="79" t="s">
        <v>2970</v>
      </c>
      <c r="D315" s="98">
        <v>9233</v>
      </c>
      <c r="E315" s="98"/>
      <c r="F315" s="98" t="s">
        <v>535</v>
      </c>
      <c r="G315" s="86">
        <v>44819</v>
      </c>
      <c r="H315" s="98"/>
      <c r="I315" s="102">
        <v>0.53999999972518309</v>
      </c>
      <c r="J315" s="79" t="s">
        <v>755</v>
      </c>
      <c r="K315" s="79" t="s">
        <v>132</v>
      </c>
      <c r="L315" s="80">
        <v>6.2775999999999998E-2</v>
      </c>
      <c r="M315" s="80">
        <v>6.2599999990970309E-2</v>
      </c>
      <c r="N315" s="102">
        <v>720.51339500000006</v>
      </c>
      <c r="O315" s="78">
        <v>100.46</v>
      </c>
      <c r="P315" s="102">
        <v>2.5471500549999999</v>
      </c>
      <c r="Q315" s="103">
        <f t="shared" si="5"/>
        <v>1.1381210234828195E-5</v>
      </c>
      <c r="R315" s="103">
        <f>P315/'סכום נכסי הקרן'!$C$42</f>
        <v>5.9553559466837729E-7</v>
      </c>
    </row>
    <row r="316" spans="2:18">
      <c r="B316" s="99" t="s">
        <v>3416</v>
      </c>
      <c r="C316" s="79" t="s">
        <v>2970</v>
      </c>
      <c r="D316" s="98">
        <v>9276</v>
      </c>
      <c r="E316" s="98"/>
      <c r="F316" s="98" t="s">
        <v>535</v>
      </c>
      <c r="G316" s="86">
        <v>44854</v>
      </c>
      <c r="H316" s="98"/>
      <c r="I316" s="102">
        <v>0.53999999941093768</v>
      </c>
      <c r="J316" s="79" t="s">
        <v>755</v>
      </c>
      <c r="K316" s="79" t="s">
        <v>132</v>
      </c>
      <c r="L316" s="80">
        <v>6.2775999999999998E-2</v>
      </c>
      <c r="M316" s="80">
        <v>6.2599999953529523E-2</v>
      </c>
      <c r="N316" s="102">
        <v>172.87368800000002</v>
      </c>
      <c r="O316" s="78">
        <v>100.46</v>
      </c>
      <c r="P316" s="102">
        <v>0.61114083400000008</v>
      </c>
      <c r="Q316" s="103">
        <f t="shared" si="5"/>
        <v>2.7307077182942959E-6</v>
      </c>
      <c r="R316" s="103">
        <f>P316/'סכום נכסי הקרן'!$C$42</f>
        <v>1.4288758500422077E-7</v>
      </c>
    </row>
    <row r="317" spans="2:18">
      <c r="B317" s="99" t="s">
        <v>3416</v>
      </c>
      <c r="C317" s="79" t="s">
        <v>2970</v>
      </c>
      <c r="D317" s="98">
        <v>8060</v>
      </c>
      <c r="E317" s="98"/>
      <c r="F317" s="98" t="s">
        <v>535</v>
      </c>
      <c r="G317" s="86">
        <v>44150</v>
      </c>
      <c r="H317" s="98"/>
      <c r="I317" s="102">
        <v>0.54000000000003201</v>
      </c>
      <c r="J317" s="79" t="s">
        <v>755</v>
      </c>
      <c r="K317" s="79" t="s">
        <v>132</v>
      </c>
      <c r="L317" s="80">
        <v>6.2775999999999998E-2</v>
      </c>
      <c r="M317" s="80">
        <v>6.2599999999994646E-2</v>
      </c>
      <c r="N317" s="102">
        <v>1236689.9077409999</v>
      </c>
      <c r="O317" s="78">
        <v>100.46</v>
      </c>
      <c r="P317" s="102">
        <v>4371.9306559090001</v>
      </c>
      <c r="Q317" s="103">
        <f t="shared" si="5"/>
        <v>1.9534719530683739E-2</v>
      </c>
      <c r="R317" s="103">
        <f>P317/'סכום נכסי הקרן'!$C$42</f>
        <v>1.0221778327919025E-3</v>
      </c>
    </row>
    <row r="318" spans="2:18">
      <c r="B318" s="99" t="s">
        <v>3416</v>
      </c>
      <c r="C318" s="79" t="s">
        <v>2970</v>
      </c>
      <c r="D318" s="98">
        <v>8119</v>
      </c>
      <c r="E318" s="98"/>
      <c r="F318" s="98" t="s">
        <v>535</v>
      </c>
      <c r="G318" s="86">
        <v>44169</v>
      </c>
      <c r="H318" s="98"/>
      <c r="I318" s="102">
        <v>0.54000000001736559</v>
      </c>
      <c r="J318" s="79" t="s">
        <v>755</v>
      </c>
      <c r="K318" s="79" t="s">
        <v>132</v>
      </c>
      <c r="L318" s="80">
        <v>6.2775999999999998E-2</v>
      </c>
      <c r="M318" s="80">
        <v>6.2600000002334705E-2</v>
      </c>
      <c r="N318" s="102">
        <v>2932.0560369999998</v>
      </c>
      <c r="O318" s="78">
        <v>100.46</v>
      </c>
      <c r="P318" s="102">
        <v>10.365367432999999</v>
      </c>
      <c r="Q318" s="103">
        <f t="shared" si="5"/>
        <v>4.6314674584891884E-5</v>
      </c>
      <c r="R318" s="103">
        <f>P318/'סכום נכסי הקרן'!$C$42</f>
        <v>2.4234713797290936E-6</v>
      </c>
    </row>
    <row r="319" spans="2:18">
      <c r="B319" s="99" t="s">
        <v>3416</v>
      </c>
      <c r="C319" s="79" t="s">
        <v>2970</v>
      </c>
      <c r="D319" s="98">
        <v>8418</v>
      </c>
      <c r="E319" s="98"/>
      <c r="F319" s="98" t="s">
        <v>535</v>
      </c>
      <c r="G319" s="86">
        <v>44326</v>
      </c>
      <c r="H319" s="98"/>
      <c r="I319" s="102">
        <v>0.53999999995440495</v>
      </c>
      <c r="J319" s="79" t="s">
        <v>755</v>
      </c>
      <c r="K319" s="79" t="s">
        <v>132</v>
      </c>
      <c r="L319" s="80">
        <v>6.2775999999999998E-2</v>
      </c>
      <c r="M319" s="80">
        <v>6.2600000005015463E-2</v>
      </c>
      <c r="N319" s="102">
        <v>620.39673900000003</v>
      </c>
      <c r="O319" s="78">
        <v>100.46</v>
      </c>
      <c r="P319" s="102">
        <v>2.1932189150000001</v>
      </c>
      <c r="Q319" s="103">
        <f t="shared" si="5"/>
        <v>9.799770340823832E-6</v>
      </c>
      <c r="R319" s="103">
        <f>P319/'סכום נכסי הקרן'!$C$42</f>
        <v>5.1278483896876602E-7</v>
      </c>
    </row>
    <row r="320" spans="2:18">
      <c r="B320" s="99" t="s">
        <v>3417</v>
      </c>
      <c r="C320" s="79" t="s">
        <v>2970</v>
      </c>
      <c r="D320" s="98">
        <v>8718</v>
      </c>
      <c r="E320" s="98"/>
      <c r="F320" s="98" t="s">
        <v>535</v>
      </c>
      <c r="G320" s="86">
        <v>44508</v>
      </c>
      <c r="H320" s="98"/>
      <c r="I320" s="102">
        <v>3.6099999999995127</v>
      </c>
      <c r="J320" s="79" t="s">
        <v>806</v>
      </c>
      <c r="K320" s="79" t="s">
        <v>132</v>
      </c>
      <c r="L320" s="80">
        <v>7.3773999999999992E-2</v>
      </c>
      <c r="M320" s="80">
        <v>7.7299999999988822E-2</v>
      </c>
      <c r="N320" s="102">
        <v>1067207.3595370001</v>
      </c>
      <c r="O320" s="78">
        <v>99.8</v>
      </c>
      <c r="P320" s="102">
        <v>3747.9915487029998</v>
      </c>
      <c r="Q320" s="103">
        <f t="shared" si="5"/>
        <v>1.6746826395411619E-2</v>
      </c>
      <c r="R320" s="103">
        <f>P320/'סכום נכסי הקרן'!$C$42</f>
        <v>8.7629795166068206E-4</v>
      </c>
    </row>
    <row r="321" spans="2:18">
      <c r="B321" s="99" t="s">
        <v>3433</v>
      </c>
      <c r="C321" s="79" t="s">
        <v>2970</v>
      </c>
      <c r="D321" s="98">
        <v>9382</v>
      </c>
      <c r="E321" s="98"/>
      <c r="F321" s="98" t="s">
        <v>535</v>
      </c>
      <c r="G321" s="86">
        <v>44341</v>
      </c>
      <c r="H321" s="98"/>
      <c r="I321" s="102">
        <v>1.1800000000001307</v>
      </c>
      <c r="J321" s="79" t="s">
        <v>742</v>
      </c>
      <c r="K321" s="79" t="s">
        <v>132</v>
      </c>
      <c r="L321" s="80">
        <v>6.8678000000000003E-2</v>
      </c>
      <c r="M321" s="80">
        <v>7.5400000000018425E-2</v>
      </c>
      <c r="N321" s="102">
        <v>392622.91738100001</v>
      </c>
      <c r="O321" s="78">
        <v>99.83</v>
      </c>
      <c r="P321" s="102">
        <v>1379.2912351990001</v>
      </c>
      <c r="Q321" s="103">
        <f t="shared" si="5"/>
        <v>6.162967702684357E-3</v>
      </c>
      <c r="R321" s="103">
        <f>P321/'סכום נכסי הקרן'!$C$42</f>
        <v>3.2248474107863942E-4</v>
      </c>
    </row>
    <row r="322" spans="2:18">
      <c r="B322" s="99" t="s">
        <v>3418</v>
      </c>
      <c r="C322" s="79" t="s">
        <v>2970</v>
      </c>
      <c r="D322" s="98">
        <v>8806</v>
      </c>
      <c r="E322" s="98"/>
      <c r="F322" s="98" t="s">
        <v>535</v>
      </c>
      <c r="G322" s="86">
        <v>44137</v>
      </c>
      <c r="H322" s="98"/>
      <c r="I322" s="102">
        <v>0.70000000000001994</v>
      </c>
      <c r="J322" s="79" t="s">
        <v>755</v>
      </c>
      <c r="K322" s="79" t="s">
        <v>132</v>
      </c>
      <c r="L322" s="80">
        <v>6.2385000000000003E-2</v>
      </c>
      <c r="M322" s="80">
        <v>7.0799999999999683E-2</v>
      </c>
      <c r="N322" s="102">
        <v>1419437.28914</v>
      </c>
      <c r="O322" s="78">
        <v>100.32</v>
      </c>
      <c r="P322" s="102">
        <v>5010.9839418769998</v>
      </c>
      <c r="Q322" s="103">
        <f t="shared" si="5"/>
        <v>2.2390146043378762E-2</v>
      </c>
      <c r="R322" s="103">
        <f>P322/'סכום נכסי הקרן'!$C$42</f>
        <v>1.1715914795995042E-3</v>
      </c>
    </row>
    <row r="323" spans="2:18">
      <c r="B323" s="99" t="s">
        <v>3418</v>
      </c>
      <c r="C323" s="79" t="s">
        <v>2970</v>
      </c>
      <c r="D323" s="98">
        <v>9044</v>
      </c>
      <c r="E323" s="98"/>
      <c r="F323" s="98" t="s">
        <v>535</v>
      </c>
      <c r="G323" s="86">
        <v>44679</v>
      </c>
      <c r="H323" s="98"/>
      <c r="I323" s="102">
        <v>0.69999999999536522</v>
      </c>
      <c r="J323" s="79" t="s">
        <v>755</v>
      </c>
      <c r="K323" s="79" t="s">
        <v>132</v>
      </c>
      <c r="L323" s="80">
        <v>6.2385000000000003E-2</v>
      </c>
      <c r="M323" s="80">
        <v>7.0800000000584007E-2</v>
      </c>
      <c r="N323" s="102">
        <v>12223.126488000002</v>
      </c>
      <c r="O323" s="78">
        <v>100.32</v>
      </c>
      <c r="P323" s="102">
        <v>43.150825505999997</v>
      </c>
      <c r="Q323" s="103">
        <f t="shared" si="5"/>
        <v>1.9280710059705247E-4</v>
      </c>
      <c r="R323" s="103">
        <f>P323/'סכום נכסי הקרן'!$C$42</f>
        <v>1.0088864799191069E-5</v>
      </c>
    </row>
    <row r="324" spans="2:18">
      <c r="B324" s="99" t="s">
        <v>3418</v>
      </c>
      <c r="C324" s="79" t="s">
        <v>2970</v>
      </c>
      <c r="D324" s="98">
        <v>9224</v>
      </c>
      <c r="E324" s="98"/>
      <c r="F324" s="98" t="s">
        <v>535</v>
      </c>
      <c r="G324" s="86">
        <v>44810</v>
      </c>
      <c r="H324" s="98"/>
      <c r="I324" s="102">
        <v>0.69999999999743867</v>
      </c>
      <c r="J324" s="79" t="s">
        <v>755</v>
      </c>
      <c r="K324" s="79" t="s">
        <v>132</v>
      </c>
      <c r="L324" s="80">
        <v>6.2385000000000003E-2</v>
      </c>
      <c r="M324" s="80">
        <v>7.0800000000040983E-2</v>
      </c>
      <c r="N324" s="102">
        <v>22118.684075000001</v>
      </c>
      <c r="O324" s="78">
        <v>100.32</v>
      </c>
      <c r="P324" s="102">
        <v>78.084724996000006</v>
      </c>
      <c r="Q324" s="103">
        <f t="shared" si="5"/>
        <v>3.4889922152945966E-4</v>
      </c>
      <c r="R324" s="103">
        <f>P324/'סכום נכסי הקרן'!$C$42</f>
        <v>1.8256573869186349E-5</v>
      </c>
    </row>
    <row r="325" spans="2:18">
      <c r="B325" s="99" t="s">
        <v>3419</v>
      </c>
      <c r="C325" s="79" t="s">
        <v>2970</v>
      </c>
      <c r="D325" s="98" t="s">
        <v>3148</v>
      </c>
      <c r="E325" s="98"/>
      <c r="F325" s="98" t="s">
        <v>535</v>
      </c>
      <c r="G325" s="86">
        <v>42921</v>
      </c>
      <c r="H325" s="98"/>
      <c r="I325" s="102">
        <v>1.4100000000003261</v>
      </c>
      <c r="J325" s="79" t="s">
        <v>806</v>
      </c>
      <c r="K325" s="79" t="s">
        <v>132</v>
      </c>
      <c r="L325" s="80">
        <v>7.2993000000000002E-2</v>
      </c>
      <c r="M325" s="80">
        <v>8.4900000000018475E-2</v>
      </c>
      <c r="N325" s="102">
        <v>158465.72271199999</v>
      </c>
      <c r="O325" s="78">
        <v>98.94</v>
      </c>
      <c r="P325" s="102">
        <v>551.72989350199998</v>
      </c>
      <c r="Q325" s="103">
        <f t="shared" si="5"/>
        <v>2.4652469525536583E-3</v>
      </c>
      <c r="R325" s="103">
        <f>P325/'סכום נכסי הקרן'!$C$42</f>
        <v>1.2899702927907561E-4</v>
      </c>
    </row>
    <row r="326" spans="2:18">
      <c r="B326" s="99" t="s">
        <v>3419</v>
      </c>
      <c r="C326" s="79" t="s">
        <v>2970</v>
      </c>
      <c r="D326" s="98">
        <v>6497</v>
      </c>
      <c r="E326" s="98"/>
      <c r="F326" s="98" t="s">
        <v>535</v>
      </c>
      <c r="G326" s="86">
        <v>43342</v>
      </c>
      <c r="H326" s="98"/>
      <c r="I326" s="102">
        <v>2.4299999999900685</v>
      </c>
      <c r="J326" s="79" t="s">
        <v>806</v>
      </c>
      <c r="K326" s="79" t="s">
        <v>132</v>
      </c>
      <c r="L326" s="80">
        <v>7.2993000000000002E-2</v>
      </c>
      <c r="M326" s="80">
        <v>8.1399999999816647E-2</v>
      </c>
      <c r="N326" s="102">
        <v>30077.219292000002</v>
      </c>
      <c r="O326" s="78">
        <v>98.94</v>
      </c>
      <c r="P326" s="102">
        <v>104.71981392799999</v>
      </c>
      <c r="Q326" s="103">
        <f t="shared" si="5"/>
        <v>4.6791048518209809E-4</v>
      </c>
      <c r="R326" s="103">
        <f>P326/'סכום נכסי הקרן'!$C$42</f>
        <v>2.4483982221131177E-5</v>
      </c>
    </row>
    <row r="327" spans="2:18">
      <c r="B327" s="99" t="s">
        <v>3420</v>
      </c>
      <c r="C327" s="79" t="s">
        <v>2970</v>
      </c>
      <c r="D327" s="98">
        <v>8791</v>
      </c>
      <c r="E327" s="98"/>
      <c r="F327" s="98" t="s">
        <v>535</v>
      </c>
      <c r="G327" s="86">
        <v>43866</v>
      </c>
      <c r="H327" s="98"/>
      <c r="I327" s="102">
        <v>1.7399999999998912</v>
      </c>
      <c r="J327" s="79" t="s">
        <v>755</v>
      </c>
      <c r="K327" s="79" t="s">
        <v>132</v>
      </c>
      <c r="L327" s="80">
        <v>6.5016999999999991E-2</v>
      </c>
      <c r="M327" s="80">
        <v>8.0699999999992791E-2</v>
      </c>
      <c r="N327" s="102">
        <v>1167077.6337590001</v>
      </c>
      <c r="O327" s="78">
        <v>98.55</v>
      </c>
      <c r="P327" s="102">
        <v>4047.395377756</v>
      </c>
      <c r="Q327" s="103">
        <f t="shared" si="5"/>
        <v>1.8084626623111499E-2</v>
      </c>
      <c r="R327" s="103">
        <f>P327/'סכום נכסי הקרן'!$C$42</f>
        <v>9.4629996706258491E-4</v>
      </c>
    </row>
    <row r="328" spans="2:18">
      <c r="B328" s="99" t="s">
        <v>3420</v>
      </c>
      <c r="C328" s="79" t="s">
        <v>2970</v>
      </c>
      <c r="D328" s="98">
        <v>8933</v>
      </c>
      <c r="E328" s="98"/>
      <c r="F328" s="98" t="s">
        <v>535</v>
      </c>
      <c r="G328" s="86">
        <v>44601</v>
      </c>
      <c r="H328" s="98"/>
      <c r="I328" s="102">
        <v>1.7400000001144202</v>
      </c>
      <c r="J328" s="79" t="s">
        <v>755</v>
      </c>
      <c r="K328" s="79" t="s">
        <v>132</v>
      </c>
      <c r="L328" s="80">
        <v>6.5016999999999991E-2</v>
      </c>
      <c r="M328" s="80">
        <v>8.070000000397376E-2</v>
      </c>
      <c r="N328" s="102">
        <v>1864.8951039999999</v>
      </c>
      <c r="O328" s="78">
        <v>98.55</v>
      </c>
      <c r="P328" s="102">
        <v>6.467408249</v>
      </c>
      <c r="Q328" s="103">
        <f t="shared" si="5"/>
        <v>2.889776077849921E-5</v>
      </c>
      <c r="R328" s="103">
        <f>P328/'סכום נכסי הקרן'!$C$42</f>
        <v>1.5121102936086678E-6</v>
      </c>
    </row>
    <row r="329" spans="2:18">
      <c r="B329" s="99" t="s">
        <v>3420</v>
      </c>
      <c r="C329" s="79" t="s">
        <v>2970</v>
      </c>
      <c r="D329" s="98">
        <v>8952</v>
      </c>
      <c r="E329" s="98"/>
      <c r="F329" s="98" t="s">
        <v>535</v>
      </c>
      <c r="G329" s="86">
        <v>44620</v>
      </c>
      <c r="H329" s="98"/>
      <c r="I329" s="102">
        <v>1.7400000000050901</v>
      </c>
      <c r="J329" s="79" t="s">
        <v>755</v>
      </c>
      <c r="K329" s="79" t="s">
        <v>132</v>
      </c>
      <c r="L329" s="80">
        <v>6.5016999999999991E-2</v>
      </c>
      <c r="M329" s="80">
        <v>8.0700000000492031E-2</v>
      </c>
      <c r="N329" s="102">
        <v>13595.791696000002</v>
      </c>
      <c r="O329" s="78">
        <v>98.55</v>
      </c>
      <c r="P329" s="102">
        <v>47.149857724</v>
      </c>
      <c r="Q329" s="103">
        <f t="shared" si="5"/>
        <v>2.1067563029736073E-4</v>
      </c>
      <c r="R329" s="103">
        <f>P329/'סכום נכסי הקרן'!$C$42</f>
        <v>1.1023857233331204E-5</v>
      </c>
    </row>
    <row r="330" spans="2:18">
      <c r="B330" s="99" t="s">
        <v>3420</v>
      </c>
      <c r="C330" s="79" t="s">
        <v>2970</v>
      </c>
      <c r="D330" s="98">
        <v>9060</v>
      </c>
      <c r="E330" s="98"/>
      <c r="F330" s="98" t="s">
        <v>535</v>
      </c>
      <c r="G330" s="86">
        <v>44690</v>
      </c>
      <c r="H330" s="98"/>
      <c r="I330" s="102">
        <v>1.7399999999048752</v>
      </c>
      <c r="J330" s="79" t="s">
        <v>755</v>
      </c>
      <c r="K330" s="79" t="s">
        <v>132</v>
      </c>
      <c r="L330" s="80">
        <v>6.5016999999999991E-2</v>
      </c>
      <c r="M330" s="80">
        <v>8.0699999998291277E-2</v>
      </c>
      <c r="N330" s="102">
        <v>1636.9082349999999</v>
      </c>
      <c r="O330" s="78">
        <v>98.55</v>
      </c>
      <c r="P330" s="102">
        <v>5.6767562710000004</v>
      </c>
      <c r="Q330" s="103">
        <f t="shared" si="5"/>
        <v>2.5364958945118116E-5</v>
      </c>
      <c r="R330" s="103">
        <f>P330/'סכום נכסי הקרן'!$C$42</f>
        <v>1.3272521636490023E-6</v>
      </c>
    </row>
    <row r="331" spans="2:18">
      <c r="B331" s="99" t="s">
        <v>3420</v>
      </c>
      <c r="C331" s="79" t="s">
        <v>2970</v>
      </c>
      <c r="D331" s="98">
        <v>9076</v>
      </c>
      <c r="E331" s="98"/>
      <c r="F331" s="98" t="s">
        <v>535</v>
      </c>
      <c r="G331" s="86">
        <v>44700</v>
      </c>
      <c r="H331" s="98"/>
      <c r="I331" s="102">
        <v>1.7400000000429625</v>
      </c>
      <c r="J331" s="79" t="s">
        <v>755</v>
      </c>
      <c r="K331" s="79" t="s">
        <v>132</v>
      </c>
      <c r="L331" s="80">
        <v>6.5016999999999991E-2</v>
      </c>
      <c r="M331" s="80">
        <v>8.0700000000621219E-2</v>
      </c>
      <c r="N331" s="102">
        <v>4966.6882159999996</v>
      </c>
      <c r="O331" s="78">
        <v>98.55</v>
      </c>
      <c r="P331" s="102">
        <v>17.224347299000001</v>
      </c>
      <c r="Q331" s="103">
        <f t="shared" si="5"/>
        <v>7.6962060944467679E-5</v>
      </c>
      <c r="R331" s="103">
        <f>P331/'סכום נכסי הקרן'!$C$42</f>
        <v>4.0271329485865818E-6</v>
      </c>
    </row>
    <row r="332" spans="2:18">
      <c r="B332" s="99" t="s">
        <v>3420</v>
      </c>
      <c r="C332" s="79" t="s">
        <v>2970</v>
      </c>
      <c r="D332" s="98">
        <v>9109</v>
      </c>
      <c r="E332" s="98"/>
      <c r="F332" s="98" t="s">
        <v>535</v>
      </c>
      <c r="G332" s="86">
        <v>44721</v>
      </c>
      <c r="H332" s="98"/>
      <c r="I332" s="102">
        <v>1.7399999999815214</v>
      </c>
      <c r="J332" s="79" t="s">
        <v>755</v>
      </c>
      <c r="K332" s="79" t="s">
        <v>132</v>
      </c>
      <c r="L332" s="80">
        <v>6.5016999999999991E-2</v>
      </c>
      <c r="M332" s="80">
        <v>8.0700000002833436E-2</v>
      </c>
      <c r="N332" s="102">
        <v>1872.5415459999997</v>
      </c>
      <c r="O332" s="78">
        <v>98.55</v>
      </c>
      <c r="P332" s="102">
        <v>6.4939262879999999</v>
      </c>
      <c r="Q332" s="103">
        <f t="shared" si="5"/>
        <v>2.9016249038066771E-5</v>
      </c>
      <c r="R332" s="103">
        <f>P332/'סכום נכסי הקרן'!$C$42</f>
        <v>1.5183103351391239E-6</v>
      </c>
    </row>
    <row r="333" spans="2:18">
      <c r="B333" s="99" t="s">
        <v>3420</v>
      </c>
      <c r="C333" s="79" t="s">
        <v>2970</v>
      </c>
      <c r="D333" s="98">
        <v>9142</v>
      </c>
      <c r="E333" s="98"/>
      <c r="F333" s="98" t="s">
        <v>535</v>
      </c>
      <c r="G333" s="86">
        <v>44750</v>
      </c>
      <c r="H333" s="98"/>
      <c r="I333" s="102">
        <v>1.7400000001815785</v>
      </c>
      <c r="J333" s="79" t="s">
        <v>755</v>
      </c>
      <c r="K333" s="79" t="s">
        <v>132</v>
      </c>
      <c r="L333" s="80">
        <v>6.5016999999999991E-2</v>
      </c>
      <c r="M333" s="80">
        <v>8.0700000009986825E-2</v>
      </c>
      <c r="N333" s="102">
        <v>730.49512000000004</v>
      </c>
      <c r="O333" s="78">
        <v>98.55</v>
      </c>
      <c r="P333" s="102">
        <v>2.5333378209999999</v>
      </c>
      <c r="Q333" s="103">
        <f t="shared" si="5"/>
        <v>1.131949422455308E-5</v>
      </c>
      <c r="R333" s="103">
        <f>P333/'סכום נכסי הקרן'!$C$42</f>
        <v>5.9230622976592803E-7</v>
      </c>
    </row>
    <row r="334" spans="2:18">
      <c r="B334" s="99" t="s">
        <v>3420</v>
      </c>
      <c r="C334" s="79" t="s">
        <v>2970</v>
      </c>
      <c r="D334" s="98">
        <v>9147</v>
      </c>
      <c r="E334" s="98"/>
      <c r="F334" s="98" t="s">
        <v>535</v>
      </c>
      <c r="G334" s="86">
        <v>44757</v>
      </c>
      <c r="H334" s="98"/>
      <c r="I334" s="102">
        <v>1.7400000001070819</v>
      </c>
      <c r="J334" s="79" t="s">
        <v>755</v>
      </c>
      <c r="K334" s="79" t="s">
        <v>132</v>
      </c>
      <c r="L334" s="80">
        <v>6.5016999999999991E-2</v>
      </c>
      <c r="M334" s="80">
        <v>8.0700000003830236E-2</v>
      </c>
      <c r="N334" s="102">
        <v>2800.5372910000001</v>
      </c>
      <c r="O334" s="78">
        <v>98.55</v>
      </c>
      <c r="P334" s="102">
        <v>9.7121915039999998</v>
      </c>
      <c r="Q334" s="103">
        <f t="shared" si="5"/>
        <v>4.3396145088097782E-5</v>
      </c>
      <c r="R334" s="103">
        <f>P334/'סכום נכסי הקרן'!$C$42</f>
        <v>2.2707557929357254E-6</v>
      </c>
    </row>
    <row r="335" spans="2:18">
      <c r="B335" s="99" t="s">
        <v>3420</v>
      </c>
      <c r="C335" s="79" t="s">
        <v>2970</v>
      </c>
      <c r="D335" s="98">
        <v>9190</v>
      </c>
      <c r="E335" s="98"/>
      <c r="F335" s="98" t="s">
        <v>535</v>
      </c>
      <c r="G335" s="86">
        <v>44782</v>
      </c>
      <c r="H335" s="98"/>
      <c r="I335" s="102">
        <v>1.7399999997946722</v>
      </c>
      <c r="J335" s="79" t="s">
        <v>755</v>
      </c>
      <c r="K335" s="79" t="s">
        <v>132</v>
      </c>
      <c r="L335" s="80">
        <v>6.5016999999999991E-2</v>
      </c>
      <c r="M335" s="80">
        <v>8.0699999993739516E-2</v>
      </c>
      <c r="N335" s="102">
        <v>1432.4413199999999</v>
      </c>
      <c r="O335" s="78">
        <v>98.55</v>
      </c>
      <c r="P335" s="102">
        <v>4.9676702729999995</v>
      </c>
      <c r="Q335" s="103">
        <f t="shared" si="5"/>
        <v>2.2196611323834777E-5</v>
      </c>
      <c r="R335" s="103">
        <f>P335/'סכום נכסי הקרן'!$C$42</f>
        <v>1.1614645412586324E-6</v>
      </c>
    </row>
    <row r="336" spans="2:18">
      <c r="B336" s="99" t="s">
        <v>3420</v>
      </c>
      <c r="C336" s="79" t="s">
        <v>2970</v>
      </c>
      <c r="D336" s="98">
        <v>9206</v>
      </c>
      <c r="E336" s="98"/>
      <c r="F336" s="98" t="s">
        <v>535</v>
      </c>
      <c r="G336" s="86">
        <v>44796</v>
      </c>
      <c r="H336" s="98"/>
      <c r="I336" s="102">
        <v>1.740000000014867</v>
      </c>
      <c r="J336" s="79" t="s">
        <v>755</v>
      </c>
      <c r="K336" s="79" t="s">
        <v>132</v>
      </c>
      <c r="L336" s="80">
        <v>6.5016999999999991E-2</v>
      </c>
      <c r="M336" s="80">
        <v>8.0700000002410607E-2</v>
      </c>
      <c r="N336" s="102">
        <v>2715.3297189999998</v>
      </c>
      <c r="O336" s="78">
        <v>98.55</v>
      </c>
      <c r="P336" s="102">
        <v>9.416693939</v>
      </c>
      <c r="Q336" s="103">
        <f t="shared" si="5"/>
        <v>4.2075798882131989E-5</v>
      </c>
      <c r="R336" s="103">
        <f>P336/'סכום נכסי הקרן'!$C$42</f>
        <v>2.2016670803371535E-6</v>
      </c>
    </row>
    <row r="337" spans="2:18">
      <c r="B337" s="99" t="s">
        <v>3420</v>
      </c>
      <c r="C337" s="79" t="s">
        <v>2970</v>
      </c>
      <c r="D337" s="98">
        <v>9269</v>
      </c>
      <c r="E337" s="98"/>
      <c r="F337" s="98" t="s">
        <v>535</v>
      </c>
      <c r="G337" s="86">
        <v>44845</v>
      </c>
      <c r="H337" s="98"/>
      <c r="I337" s="102">
        <v>1.7400000000336611</v>
      </c>
      <c r="J337" s="79" t="s">
        <v>755</v>
      </c>
      <c r="K337" s="79" t="s">
        <v>132</v>
      </c>
      <c r="L337" s="80">
        <v>6.5016999999999991E-2</v>
      </c>
      <c r="M337" s="80">
        <v>8.0700000002187966E-2</v>
      </c>
      <c r="N337" s="102">
        <v>4283.1927500000002</v>
      </c>
      <c r="O337" s="78">
        <v>98.55</v>
      </c>
      <c r="P337" s="102">
        <v>14.854003324999999</v>
      </c>
      <c r="Q337" s="103">
        <f t="shared" si="5"/>
        <v>6.6370858025740481E-5</v>
      </c>
      <c r="R337" s="103">
        <f>P337/'סכום נכסי הקרן'!$C$42</f>
        <v>3.4729354424939556E-6</v>
      </c>
    </row>
    <row r="338" spans="2:18">
      <c r="B338" s="99" t="s">
        <v>3420</v>
      </c>
      <c r="C338" s="79" t="s">
        <v>2970</v>
      </c>
      <c r="D338" s="98">
        <v>9270</v>
      </c>
      <c r="E338" s="98"/>
      <c r="F338" s="98" t="s">
        <v>535</v>
      </c>
      <c r="G338" s="86">
        <v>44845</v>
      </c>
      <c r="H338" s="98"/>
      <c r="I338" s="102">
        <v>1.73999999935272</v>
      </c>
      <c r="J338" s="79" t="s">
        <v>755</v>
      </c>
      <c r="K338" s="79" t="s">
        <v>132</v>
      </c>
      <c r="L338" s="80">
        <v>6.5016999999999991E-2</v>
      </c>
      <c r="M338" s="80">
        <v>8.0699999984214302E-2</v>
      </c>
      <c r="N338" s="102">
        <v>436.57425900000004</v>
      </c>
      <c r="O338" s="78">
        <v>98.55</v>
      </c>
      <c r="P338" s="102">
        <v>1.514028677</v>
      </c>
      <c r="Q338" s="103">
        <f t="shared" si="5"/>
        <v>6.7650033576430943E-6</v>
      </c>
      <c r="R338" s="103">
        <f>P338/'סכום נכסי הקרן'!$C$42</f>
        <v>3.5398698507464714E-7</v>
      </c>
    </row>
    <row r="339" spans="2:18">
      <c r="B339" s="99" t="s">
        <v>3420</v>
      </c>
      <c r="C339" s="79" t="s">
        <v>2970</v>
      </c>
      <c r="D339" s="98">
        <v>9286</v>
      </c>
      <c r="E339" s="98"/>
      <c r="F339" s="98" t="s">
        <v>535</v>
      </c>
      <c r="G339" s="86">
        <v>44865</v>
      </c>
      <c r="H339" s="98"/>
      <c r="I339" s="102">
        <v>1.740000000069895</v>
      </c>
      <c r="J339" s="79" t="s">
        <v>755</v>
      </c>
      <c r="K339" s="79" t="s">
        <v>132</v>
      </c>
      <c r="L339" s="80">
        <v>6.5016999999999991E-2</v>
      </c>
      <c r="M339" s="80">
        <v>8.0700000005785755E-2</v>
      </c>
      <c r="N339" s="102">
        <v>1485.1871530000001</v>
      </c>
      <c r="O339" s="78">
        <v>98.55</v>
      </c>
      <c r="P339" s="102">
        <v>5.1505907859999995</v>
      </c>
      <c r="Q339" s="103">
        <f t="shared" si="5"/>
        <v>2.3013939227477119E-5</v>
      </c>
      <c r="R339" s="103">
        <f>P339/'סכום נכסי הקרן'!$C$42</f>
        <v>1.2042322126302743E-6</v>
      </c>
    </row>
    <row r="340" spans="2:18">
      <c r="B340" s="99" t="s">
        <v>3420</v>
      </c>
      <c r="C340" s="79" t="s">
        <v>2970</v>
      </c>
      <c r="D340" s="98">
        <v>9297</v>
      </c>
      <c r="E340" s="98"/>
      <c r="F340" s="98" t="s">
        <v>535</v>
      </c>
      <c r="G340" s="86">
        <v>44874</v>
      </c>
      <c r="H340" s="98"/>
      <c r="I340" s="102">
        <v>1.7400000000238229</v>
      </c>
      <c r="J340" s="79" t="s">
        <v>755</v>
      </c>
      <c r="K340" s="79" t="s">
        <v>132</v>
      </c>
      <c r="L340" s="80">
        <v>6.5016999999999991E-2</v>
      </c>
      <c r="M340" s="80">
        <v>8.0700000003692582E-2</v>
      </c>
      <c r="N340" s="102">
        <v>1210.3887130000001</v>
      </c>
      <c r="O340" s="78">
        <v>98.55</v>
      </c>
      <c r="P340" s="102">
        <v>4.197596935</v>
      </c>
      <c r="Q340" s="103">
        <f t="shared" si="5"/>
        <v>1.8755759247291562E-5</v>
      </c>
      <c r="R340" s="103">
        <f>P340/'סכום נכסי הקרן'!$C$42</f>
        <v>9.8141779356747914E-7</v>
      </c>
    </row>
    <row r="341" spans="2:18">
      <c r="B341" s="99" t="s">
        <v>3420</v>
      </c>
      <c r="C341" s="79" t="s">
        <v>2970</v>
      </c>
      <c r="D341" s="98">
        <v>9380</v>
      </c>
      <c r="E341" s="98"/>
      <c r="F341" s="98" t="s">
        <v>535</v>
      </c>
      <c r="G341" s="86">
        <v>44915</v>
      </c>
      <c r="H341" s="98"/>
      <c r="I341" s="102">
        <v>1.7399999999904352</v>
      </c>
      <c r="J341" s="79" t="s">
        <v>755</v>
      </c>
      <c r="K341" s="79" t="s">
        <v>132</v>
      </c>
      <c r="L341" s="80">
        <v>6.5926999999999999E-2</v>
      </c>
      <c r="M341" s="80">
        <v>8.0599999998182709E-2</v>
      </c>
      <c r="N341" s="102">
        <v>3020.2732150000002</v>
      </c>
      <c r="O341" s="78">
        <v>98.37</v>
      </c>
      <c r="P341" s="102">
        <v>10.455098715</v>
      </c>
      <c r="Q341" s="103">
        <f t="shared" si="5"/>
        <v>4.6715613109529633E-5</v>
      </c>
      <c r="R341" s="103">
        <f>P341/'סכום נכסי הקרן'!$C$42</f>
        <v>2.4444509730912233E-6</v>
      </c>
    </row>
    <row r="342" spans="2:18">
      <c r="B342" s="99" t="s">
        <v>3421</v>
      </c>
      <c r="C342" s="79" t="s">
        <v>2970</v>
      </c>
      <c r="D342" s="98">
        <v>8061</v>
      </c>
      <c r="E342" s="98"/>
      <c r="F342" s="98" t="s">
        <v>535</v>
      </c>
      <c r="G342" s="86">
        <v>44136</v>
      </c>
      <c r="H342" s="98"/>
      <c r="I342" s="102">
        <v>0.15999999999990031</v>
      </c>
      <c r="J342" s="79" t="s">
        <v>755</v>
      </c>
      <c r="K342" s="79" t="s">
        <v>132</v>
      </c>
      <c r="L342" s="80">
        <v>6.096E-2</v>
      </c>
      <c r="M342" s="80">
        <v>8.5200000000010101E-2</v>
      </c>
      <c r="N342" s="102">
        <v>796361.85009700002</v>
      </c>
      <c r="O342" s="78">
        <v>100.22</v>
      </c>
      <c r="P342" s="102">
        <v>2808.5641192580001</v>
      </c>
      <c r="Q342" s="103">
        <f t="shared" si="5"/>
        <v>1.2549264083018615E-2</v>
      </c>
      <c r="R342" s="103">
        <f>P342/'סכום נכסי הקרן'!$C$42</f>
        <v>6.5665542540114727E-4</v>
      </c>
    </row>
    <row r="343" spans="2:18">
      <c r="B343" s="99" t="s">
        <v>3421</v>
      </c>
      <c r="C343" s="79" t="s">
        <v>2970</v>
      </c>
      <c r="D343" s="98">
        <v>9119</v>
      </c>
      <c r="E343" s="98"/>
      <c r="F343" s="98" t="s">
        <v>535</v>
      </c>
      <c r="G343" s="86">
        <v>44734</v>
      </c>
      <c r="H343" s="98"/>
      <c r="I343" s="102">
        <v>0.15999999998604547</v>
      </c>
      <c r="J343" s="79" t="s">
        <v>755</v>
      </c>
      <c r="K343" s="79" t="s">
        <v>132</v>
      </c>
      <c r="L343" s="80">
        <v>6.0953999999999994E-2</v>
      </c>
      <c r="M343" s="80">
        <v>8.5200000002162921E-2</v>
      </c>
      <c r="N343" s="102">
        <v>1625.5564890000001</v>
      </c>
      <c r="O343" s="78">
        <v>100.22</v>
      </c>
      <c r="P343" s="102">
        <v>5.732918413000001</v>
      </c>
      <c r="Q343" s="103">
        <f t="shared" si="5"/>
        <v>2.5615903385586221E-5</v>
      </c>
      <c r="R343" s="103">
        <f>P343/'סכום נכסי הקרן'!$C$42</f>
        <v>1.3403831350922298E-6</v>
      </c>
    </row>
    <row r="344" spans="2:18">
      <c r="B344" s="99" t="s">
        <v>3421</v>
      </c>
      <c r="C344" s="79" t="s">
        <v>2970</v>
      </c>
      <c r="D344" s="98">
        <v>8073</v>
      </c>
      <c r="E344" s="98"/>
      <c r="F344" s="98" t="s">
        <v>535</v>
      </c>
      <c r="G344" s="86">
        <v>44153</v>
      </c>
      <c r="H344" s="98"/>
      <c r="I344" s="102">
        <v>0.16000000002193362</v>
      </c>
      <c r="J344" s="79" t="s">
        <v>755</v>
      </c>
      <c r="K344" s="79" t="s">
        <v>132</v>
      </c>
      <c r="L344" s="80">
        <v>6.0953999999999994E-2</v>
      </c>
      <c r="M344" s="80">
        <v>8.5199999998428075E-2</v>
      </c>
      <c r="N344" s="102">
        <v>3102.6088780000005</v>
      </c>
      <c r="O344" s="78">
        <v>100.22</v>
      </c>
      <c r="P344" s="102">
        <v>10.942100736</v>
      </c>
      <c r="Q344" s="103">
        <f t="shared" si="5"/>
        <v>4.8891642109041099E-5</v>
      </c>
      <c r="R344" s="103">
        <f>P344/'סכום נכסי הקרן'!$C$42</f>
        <v>2.5583143230778564E-6</v>
      </c>
    </row>
    <row r="345" spans="2:18">
      <c r="B345" s="99" t="s">
        <v>3421</v>
      </c>
      <c r="C345" s="79" t="s">
        <v>2970</v>
      </c>
      <c r="D345" s="98">
        <v>8531</v>
      </c>
      <c r="E345" s="98"/>
      <c r="F345" s="98" t="s">
        <v>535</v>
      </c>
      <c r="G345" s="86">
        <v>44392</v>
      </c>
      <c r="H345" s="98"/>
      <c r="I345" s="102">
        <v>0.16000000000551717</v>
      </c>
      <c r="J345" s="79" t="s">
        <v>755</v>
      </c>
      <c r="K345" s="79" t="s">
        <v>132</v>
      </c>
      <c r="L345" s="80">
        <v>6.0953999999999994E-2</v>
      </c>
      <c r="M345" s="80">
        <v>8.5200000000754006E-2</v>
      </c>
      <c r="N345" s="102">
        <v>6167.2170759999999</v>
      </c>
      <c r="O345" s="78">
        <v>100.22</v>
      </c>
      <c r="P345" s="102">
        <v>21.750182818000003</v>
      </c>
      <c r="Q345" s="103">
        <f t="shared" si="5"/>
        <v>9.7184460260471781E-5</v>
      </c>
      <c r="R345" s="103">
        <f>P345/'סכום נכסי הקרן'!$C$42</f>
        <v>5.0852944581090083E-6</v>
      </c>
    </row>
    <row r="346" spans="2:18">
      <c r="B346" s="99" t="s">
        <v>3421</v>
      </c>
      <c r="C346" s="79" t="s">
        <v>2970</v>
      </c>
      <c r="D346" s="98">
        <v>9005</v>
      </c>
      <c r="E346" s="98"/>
      <c r="F346" s="98" t="s">
        <v>535</v>
      </c>
      <c r="G346" s="86">
        <v>44649</v>
      </c>
      <c r="H346" s="98"/>
      <c r="I346" s="102">
        <v>0.16000000001928877</v>
      </c>
      <c r="J346" s="79" t="s">
        <v>755</v>
      </c>
      <c r="K346" s="79" t="s">
        <v>132</v>
      </c>
      <c r="L346" s="80">
        <v>6.0953999999999994E-2</v>
      </c>
      <c r="M346" s="80">
        <v>8.5200000001488002E-2</v>
      </c>
      <c r="N346" s="102">
        <v>4116.0406720000001</v>
      </c>
      <c r="O346" s="78">
        <v>100.22</v>
      </c>
      <c r="P346" s="102">
        <v>14.516213317</v>
      </c>
      <c r="Q346" s="103">
        <f t="shared" si="5"/>
        <v>6.486154015546986E-5</v>
      </c>
      <c r="R346" s="103">
        <f>P346/'סכום נכסי הקרן'!$C$42</f>
        <v>3.3939585589403424E-6</v>
      </c>
    </row>
    <row r="347" spans="2:18">
      <c r="B347" s="99" t="s">
        <v>3421</v>
      </c>
      <c r="C347" s="79" t="s">
        <v>2970</v>
      </c>
      <c r="D347" s="98">
        <v>9075</v>
      </c>
      <c r="E347" s="98"/>
      <c r="F347" s="98" t="s">
        <v>535</v>
      </c>
      <c r="G347" s="86">
        <v>44699</v>
      </c>
      <c r="H347" s="98"/>
      <c r="I347" s="102">
        <v>0.1600000000396945</v>
      </c>
      <c r="J347" s="79" t="s">
        <v>755</v>
      </c>
      <c r="K347" s="79" t="s">
        <v>132</v>
      </c>
      <c r="L347" s="80">
        <v>6.0953999999999994E-2</v>
      </c>
      <c r="M347" s="80">
        <v>8.5200000000463114E-2</v>
      </c>
      <c r="N347" s="102">
        <v>3428.7593929999998</v>
      </c>
      <c r="O347" s="78">
        <v>100.22</v>
      </c>
      <c r="P347" s="102">
        <v>12.092349247</v>
      </c>
      <c r="Q347" s="103">
        <f t="shared" si="5"/>
        <v>5.4031198021850909E-5</v>
      </c>
      <c r="R347" s="103">
        <f>P347/'סכום נכסי הקרן'!$C$42</f>
        <v>2.8272478041148814E-6</v>
      </c>
    </row>
    <row r="348" spans="2:18">
      <c r="B348" s="99" t="s">
        <v>3422</v>
      </c>
      <c r="C348" s="79" t="s">
        <v>2970</v>
      </c>
      <c r="D348" s="98">
        <v>6588</v>
      </c>
      <c r="E348" s="98"/>
      <c r="F348" s="98" t="s">
        <v>535</v>
      </c>
      <c r="G348" s="86">
        <v>43397</v>
      </c>
      <c r="H348" s="98"/>
      <c r="I348" s="102">
        <v>0.51000000000020052</v>
      </c>
      <c r="J348" s="79" t="s">
        <v>755</v>
      </c>
      <c r="K348" s="79" t="s">
        <v>132</v>
      </c>
      <c r="L348" s="80">
        <v>6.037E-2</v>
      </c>
      <c r="M348" s="80">
        <v>6.6800000000006396E-2</v>
      </c>
      <c r="N348" s="102">
        <v>763436.57499999995</v>
      </c>
      <c r="O348" s="78">
        <v>100.26</v>
      </c>
      <c r="P348" s="102">
        <v>2693.518219346</v>
      </c>
      <c r="Q348" s="103">
        <f t="shared" si="5"/>
        <v>1.2035214441151923E-2</v>
      </c>
      <c r="R348" s="103">
        <f>P348/'סכום נכסי הקרן'!$C$42</f>
        <v>6.2975715598676376E-4</v>
      </c>
    </row>
    <row r="349" spans="2:18">
      <c r="B349" s="99" t="s">
        <v>3434</v>
      </c>
      <c r="C349" s="79" t="s">
        <v>2970</v>
      </c>
      <c r="D349" s="98" t="s">
        <v>3149</v>
      </c>
      <c r="E349" s="98"/>
      <c r="F349" s="98" t="s">
        <v>535</v>
      </c>
      <c r="G349" s="86">
        <v>44144</v>
      </c>
      <c r="H349" s="98"/>
      <c r="I349" s="102">
        <v>0.50999999999993351</v>
      </c>
      <c r="J349" s="79" t="s">
        <v>755</v>
      </c>
      <c r="K349" s="79" t="s">
        <v>132</v>
      </c>
      <c r="L349" s="80">
        <v>7.3783000000000001E-2</v>
      </c>
      <c r="M349" s="80">
        <v>7.4200000000011368E-2</v>
      </c>
      <c r="N349" s="102">
        <v>933542.10521599988</v>
      </c>
      <c r="O349" s="78">
        <v>100.73</v>
      </c>
      <c r="P349" s="102">
        <v>3309.116112922</v>
      </c>
      <c r="Q349" s="103">
        <f t="shared" si="5"/>
        <v>1.4785837253165976E-2</v>
      </c>
      <c r="R349" s="103">
        <f>P349/'סכום נכסי הקרן'!$C$42</f>
        <v>7.7368682236340122E-4</v>
      </c>
    </row>
    <row r="350" spans="2:18">
      <c r="B350" s="99" t="s">
        <v>3423</v>
      </c>
      <c r="C350" s="79" t="s">
        <v>2970</v>
      </c>
      <c r="D350" s="98">
        <v>6826</v>
      </c>
      <c r="E350" s="98"/>
      <c r="F350" s="98" t="s">
        <v>535</v>
      </c>
      <c r="G350" s="86">
        <v>43550</v>
      </c>
      <c r="H350" s="98"/>
      <c r="I350" s="102">
        <v>2.5199999999999436</v>
      </c>
      <c r="J350" s="79" t="s">
        <v>806</v>
      </c>
      <c r="K350" s="79" t="s">
        <v>132</v>
      </c>
      <c r="L350" s="80">
        <v>7.4768000000000001E-2</v>
      </c>
      <c r="M350" s="80">
        <v>7.6499999999999305E-2</v>
      </c>
      <c r="N350" s="102">
        <v>401493.38508199999</v>
      </c>
      <c r="O350" s="78">
        <v>100.52</v>
      </c>
      <c r="P350" s="102">
        <v>1420.2020378540001</v>
      </c>
      <c r="Q350" s="103">
        <f t="shared" si="5"/>
        <v>6.3457659029624016E-3</v>
      </c>
      <c r="R350" s="103">
        <f>P350/'סכום נכסי הקרן'!$C$42</f>
        <v>3.320498780597452E-4</v>
      </c>
    </row>
    <row r="351" spans="2:18">
      <c r="B351" s="99" t="s">
        <v>3424</v>
      </c>
      <c r="C351" s="79" t="s">
        <v>2970</v>
      </c>
      <c r="D351" s="98">
        <v>8705</v>
      </c>
      <c r="E351" s="98"/>
      <c r="F351" s="98" t="s">
        <v>535</v>
      </c>
      <c r="G351" s="86">
        <v>43707</v>
      </c>
      <c r="H351" s="98"/>
      <c r="I351" s="102">
        <v>8.2000000000000739</v>
      </c>
      <c r="J351" s="79" t="s">
        <v>806</v>
      </c>
      <c r="K351" s="79" t="s">
        <v>135</v>
      </c>
      <c r="L351" s="80">
        <v>5.3793000000000001E-2</v>
      </c>
      <c r="M351" s="80">
        <v>5.9099999999998563E-2</v>
      </c>
      <c r="N351" s="102">
        <v>667394.90605200001</v>
      </c>
      <c r="O351" s="78">
        <v>96.02</v>
      </c>
      <c r="P351" s="102">
        <v>2715.5920973289999</v>
      </c>
      <c r="Q351" s="103">
        <f t="shared" si="5"/>
        <v>1.2133845240515043E-2</v>
      </c>
      <c r="R351" s="103">
        <f>P351/'סכום נכסי הקרן'!$C$42</f>
        <v>6.3491813188821806E-4</v>
      </c>
    </row>
    <row r="352" spans="2:18">
      <c r="B352" s="99" t="s">
        <v>3424</v>
      </c>
      <c r="C352" s="79" t="s">
        <v>2970</v>
      </c>
      <c r="D352" s="98">
        <v>8826</v>
      </c>
      <c r="E352" s="98"/>
      <c r="F352" s="98" t="s">
        <v>535</v>
      </c>
      <c r="G352" s="86">
        <v>44561</v>
      </c>
      <c r="H352" s="98"/>
      <c r="I352" s="102">
        <v>8.2000000001410651</v>
      </c>
      <c r="J352" s="79" t="s">
        <v>806</v>
      </c>
      <c r="K352" s="79" t="s">
        <v>135</v>
      </c>
      <c r="L352" s="80">
        <v>5.3793000000000001E-2</v>
      </c>
      <c r="M352" s="80">
        <v>5.9100000000881663E-2</v>
      </c>
      <c r="N352" s="102">
        <v>3484.3832439999996</v>
      </c>
      <c r="O352" s="78">
        <v>96.02</v>
      </c>
      <c r="P352" s="102">
        <v>14.177758425</v>
      </c>
      <c r="Q352" s="103">
        <f t="shared" si="5"/>
        <v>6.3349251441541666E-5</v>
      </c>
      <c r="R352" s="103">
        <f>P352/'סכום נכסי הקרן'!$C$42</f>
        <v>3.3148262223981822E-6</v>
      </c>
    </row>
    <row r="353" spans="2:18">
      <c r="B353" s="99" t="s">
        <v>3424</v>
      </c>
      <c r="C353" s="79" t="s">
        <v>2970</v>
      </c>
      <c r="D353" s="98">
        <v>8917</v>
      </c>
      <c r="E353" s="98"/>
      <c r="F353" s="98" t="s">
        <v>535</v>
      </c>
      <c r="G353" s="86">
        <v>44592</v>
      </c>
      <c r="H353" s="98"/>
      <c r="I353" s="102">
        <v>8.1999999999545619</v>
      </c>
      <c r="J353" s="79" t="s">
        <v>806</v>
      </c>
      <c r="K353" s="79" t="s">
        <v>135</v>
      </c>
      <c r="L353" s="80">
        <v>5.3793000000000001E-2</v>
      </c>
      <c r="M353" s="80">
        <v>5.9099999999896145E-2</v>
      </c>
      <c r="N353" s="102">
        <v>7572.0963929999989</v>
      </c>
      <c r="O353" s="78">
        <v>96.02</v>
      </c>
      <c r="P353" s="102">
        <v>30.810431551999997</v>
      </c>
      <c r="Q353" s="103">
        <f t="shared" si="5"/>
        <v>1.376675858694536E-4</v>
      </c>
      <c r="R353" s="103">
        <f>P353/'סכום נכסי הקרן'!$C$42</f>
        <v>7.2036229825924619E-6</v>
      </c>
    </row>
    <row r="354" spans="2:18">
      <c r="B354" s="99" t="s">
        <v>3424</v>
      </c>
      <c r="C354" s="79" t="s">
        <v>2970</v>
      </c>
      <c r="D354" s="98">
        <v>8958</v>
      </c>
      <c r="E354" s="98"/>
      <c r="F354" s="98" t="s">
        <v>535</v>
      </c>
      <c r="G354" s="86">
        <v>44620</v>
      </c>
      <c r="H354" s="98"/>
      <c r="I354" s="102">
        <v>7.5900000000107486</v>
      </c>
      <c r="J354" s="79" t="s">
        <v>806</v>
      </c>
      <c r="K354" s="79" t="s">
        <v>135</v>
      </c>
      <c r="L354" s="80">
        <v>6.7449999999999996E-2</v>
      </c>
      <c r="M354" s="80">
        <v>7.4300000000111971E-2</v>
      </c>
      <c r="N354" s="102">
        <v>65624.835449999999</v>
      </c>
      <c r="O354" s="78">
        <v>96.02</v>
      </c>
      <c r="P354" s="102">
        <v>267.02374580700001</v>
      </c>
      <c r="Q354" s="103">
        <f t="shared" si="5"/>
        <v>1.1931191029579101E-3</v>
      </c>
      <c r="R354" s="103">
        <f>P354/'סכום נכסי הקרן'!$C$42</f>
        <v>6.2431400512738696E-5</v>
      </c>
    </row>
    <row r="355" spans="2:18">
      <c r="B355" s="99" t="s">
        <v>3424</v>
      </c>
      <c r="C355" s="79" t="s">
        <v>2970</v>
      </c>
      <c r="D355" s="98">
        <v>9036</v>
      </c>
      <c r="E355" s="98"/>
      <c r="F355" s="98" t="s">
        <v>535</v>
      </c>
      <c r="G355" s="86">
        <v>44670</v>
      </c>
      <c r="H355" s="98"/>
      <c r="I355" s="102">
        <v>7.5900000000128447</v>
      </c>
      <c r="J355" s="79" t="s">
        <v>806</v>
      </c>
      <c r="K355" s="79" t="s">
        <v>135</v>
      </c>
      <c r="L355" s="80">
        <v>6.7449999999999996E-2</v>
      </c>
      <c r="M355" s="80">
        <v>7.4300000000141614E-2</v>
      </c>
      <c r="N355" s="102">
        <v>37315.180456000002</v>
      </c>
      <c r="O355" s="78">
        <v>96.01</v>
      </c>
      <c r="P355" s="102">
        <v>151.81754739499999</v>
      </c>
      <c r="Q355" s="103">
        <f t="shared" si="5"/>
        <v>6.7835321317121563E-4</v>
      </c>
      <c r="R355" s="103">
        <f>P355/'סכום נכסי הקרן'!$C$42</f>
        <v>3.5495652559415424E-5</v>
      </c>
    </row>
    <row r="356" spans="2:18">
      <c r="B356" s="99" t="s">
        <v>3425</v>
      </c>
      <c r="C356" s="79" t="s">
        <v>2970</v>
      </c>
      <c r="D356" s="98">
        <v>6528</v>
      </c>
      <c r="E356" s="98"/>
      <c r="F356" s="98" t="s">
        <v>535</v>
      </c>
      <c r="G356" s="86">
        <v>43373</v>
      </c>
      <c r="H356" s="98"/>
      <c r="I356" s="102">
        <v>4.7500000000002078</v>
      </c>
      <c r="J356" s="79" t="s">
        <v>806</v>
      </c>
      <c r="K356" s="79" t="s">
        <v>135</v>
      </c>
      <c r="L356" s="80">
        <v>3.032E-2</v>
      </c>
      <c r="M356" s="80">
        <v>7.1600000000002814E-2</v>
      </c>
      <c r="N356" s="102">
        <v>687963.583461</v>
      </c>
      <c r="O356" s="78">
        <v>82.66</v>
      </c>
      <c r="P356" s="102">
        <v>2409.799058002</v>
      </c>
      <c r="Q356" s="103">
        <f t="shared" si="5"/>
        <v>1.0767496657283392E-2</v>
      </c>
      <c r="R356" s="103">
        <f>P356/'סכום נכסי הקרן'!$C$42</f>
        <v>5.6342228924495638E-4</v>
      </c>
    </row>
    <row r="357" spans="2:18">
      <c r="B357" s="99" t="s">
        <v>3426</v>
      </c>
      <c r="C357" s="79" t="s">
        <v>2970</v>
      </c>
      <c r="D357" s="98">
        <v>8860</v>
      </c>
      <c r="E357" s="98"/>
      <c r="F357" s="98" t="s">
        <v>535</v>
      </c>
      <c r="G357" s="86">
        <v>44585</v>
      </c>
      <c r="H357" s="98"/>
      <c r="I357" s="102">
        <v>3.0599999999920624</v>
      </c>
      <c r="J357" s="79" t="s">
        <v>742</v>
      </c>
      <c r="K357" s="79" t="s">
        <v>134</v>
      </c>
      <c r="L357" s="80">
        <v>4.607E-2</v>
      </c>
      <c r="M357" s="80">
        <v>6.4399999999874072E-2</v>
      </c>
      <c r="N357" s="102">
        <v>39959.490167999997</v>
      </c>
      <c r="O357" s="78">
        <v>97.44</v>
      </c>
      <c r="P357" s="102">
        <v>146.12878823599999</v>
      </c>
      <c r="Q357" s="103">
        <f t="shared" si="5"/>
        <v>6.5293462276002625E-4</v>
      </c>
      <c r="R357" s="103">
        <f>P357/'סכום נכסי הקרן'!$C$42</f>
        <v>3.4165594064420217E-5</v>
      </c>
    </row>
    <row r="358" spans="2:18">
      <c r="B358" s="99" t="s">
        <v>3426</v>
      </c>
      <c r="C358" s="79" t="s">
        <v>2970</v>
      </c>
      <c r="D358" s="98">
        <v>8977</v>
      </c>
      <c r="E358" s="98"/>
      <c r="F358" s="98" t="s">
        <v>535</v>
      </c>
      <c r="G358" s="86">
        <v>44553</v>
      </c>
      <c r="H358" s="98"/>
      <c r="I358" s="102">
        <v>3.0600000000583121</v>
      </c>
      <c r="J358" s="79" t="s">
        <v>742</v>
      </c>
      <c r="K358" s="79" t="s">
        <v>134</v>
      </c>
      <c r="L358" s="80">
        <v>4.607E-2</v>
      </c>
      <c r="M358" s="80">
        <v>6.3200000000796008E-2</v>
      </c>
      <c r="N358" s="102">
        <v>5888.7669109999997</v>
      </c>
      <c r="O358" s="78">
        <v>97.77</v>
      </c>
      <c r="P358" s="102">
        <v>21.607700429000005</v>
      </c>
      <c r="Q358" s="103">
        <f t="shared" si="5"/>
        <v>9.6547818527965157E-5</v>
      </c>
      <c r="R358" s="103">
        <f>P358/'סכום נכסי הקרן'!$C$42</f>
        <v>5.0519814092384396E-6</v>
      </c>
    </row>
    <row r="359" spans="2:18">
      <c r="B359" s="99" t="s">
        <v>3426</v>
      </c>
      <c r="C359" s="79" t="s">
        <v>2970</v>
      </c>
      <c r="D359" s="98">
        <v>8978</v>
      </c>
      <c r="E359" s="98"/>
      <c r="F359" s="98" t="s">
        <v>535</v>
      </c>
      <c r="G359" s="86">
        <v>44553</v>
      </c>
      <c r="H359" s="98"/>
      <c r="I359" s="102">
        <v>3.0600000000086736</v>
      </c>
      <c r="J359" s="79" t="s">
        <v>742</v>
      </c>
      <c r="K359" s="79" t="s">
        <v>134</v>
      </c>
      <c r="L359" s="80">
        <v>4.607E-2</v>
      </c>
      <c r="M359" s="80">
        <v>6.459999999994219E-2</v>
      </c>
      <c r="N359" s="102">
        <v>7571.2718809999988</v>
      </c>
      <c r="O359" s="78">
        <v>97.39</v>
      </c>
      <c r="P359" s="102">
        <v>27.673353096</v>
      </c>
      <c r="Q359" s="103">
        <f t="shared" si="5"/>
        <v>1.2365044959560098E-4</v>
      </c>
      <c r="R359" s="103">
        <f>P359/'סכום נכסי הקרן'!$C$42</f>
        <v>6.4701593689557254E-6</v>
      </c>
    </row>
    <row r="360" spans="2:18">
      <c r="B360" s="99" t="s">
        <v>3426</v>
      </c>
      <c r="C360" s="79" t="s">
        <v>2970</v>
      </c>
      <c r="D360" s="98">
        <v>8979</v>
      </c>
      <c r="E360" s="98"/>
      <c r="F360" s="98" t="s">
        <v>535</v>
      </c>
      <c r="G360" s="86">
        <v>44553</v>
      </c>
      <c r="H360" s="98"/>
      <c r="I360" s="102">
        <v>3.0600000000041638</v>
      </c>
      <c r="J360" s="79" t="s">
        <v>742</v>
      </c>
      <c r="K360" s="79" t="s">
        <v>134</v>
      </c>
      <c r="L360" s="80">
        <v>4.607E-2</v>
      </c>
      <c r="M360" s="80">
        <v>6.3100000000099479E-2</v>
      </c>
      <c r="N360" s="102">
        <v>35332.601187</v>
      </c>
      <c r="O360" s="78">
        <v>97.79</v>
      </c>
      <c r="P360" s="102">
        <v>129.67272214100001</v>
      </c>
      <c r="Q360" s="103">
        <f t="shared" si="5"/>
        <v>5.7940540625478856E-4</v>
      </c>
      <c r="R360" s="103">
        <f>P360/'סכום נכסי הקרן'!$C$42</f>
        <v>3.0318088854214639E-5</v>
      </c>
    </row>
    <row r="361" spans="2:18">
      <c r="B361" s="99" t="s">
        <v>3426</v>
      </c>
      <c r="C361" s="79" t="s">
        <v>2970</v>
      </c>
      <c r="D361" s="98">
        <v>8918</v>
      </c>
      <c r="E361" s="98"/>
      <c r="F361" s="98" t="s">
        <v>535</v>
      </c>
      <c r="G361" s="86">
        <v>44553</v>
      </c>
      <c r="H361" s="98"/>
      <c r="I361" s="102">
        <v>3.0600000000388832</v>
      </c>
      <c r="J361" s="79" t="s">
        <v>742</v>
      </c>
      <c r="K361" s="79" t="s">
        <v>134</v>
      </c>
      <c r="L361" s="80">
        <v>4.607E-2</v>
      </c>
      <c r="M361" s="80">
        <v>6.3300000000788462E-2</v>
      </c>
      <c r="N361" s="102">
        <v>5047.5144950000004</v>
      </c>
      <c r="O361" s="78">
        <v>97.75</v>
      </c>
      <c r="P361" s="102">
        <v>18.517096937999998</v>
      </c>
      <c r="Q361" s="103">
        <f t="shared" si="5"/>
        <v>8.2738342319636687E-5</v>
      </c>
      <c r="R361" s="103">
        <f>P361/'סכום נכסי הקרן'!$C$42</f>
        <v>4.3293838597600084E-6</v>
      </c>
    </row>
    <row r="362" spans="2:18">
      <c r="B362" s="99" t="s">
        <v>3426</v>
      </c>
      <c r="C362" s="79" t="s">
        <v>2970</v>
      </c>
      <c r="D362" s="98">
        <v>9037</v>
      </c>
      <c r="E362" s="98"/>
      <c r="F362" s="98" t="s">
        <v>535</v>
      </c>
      <c r="G362" s="86">
        <v>44671</v>
      </c>
      <c r="H362" s="98"/>
      <c r="I362" s="102">
        <v>3.0600000001282881</v>
      </c>
      <c r="J362" s="79" t="s">
        <v>742</v>
      </c>
      <c r="K362" s="79" t="s">
        <v>134</v>
      </c>
      <c r="L362" s="80">
        <v>4.607E-2</v>
      </c>
      <c r="M362" s="80">
        <v>6.4400000003051183E-2</v>
      </c>
      <c r="N362" s="102">
        <v>3154.696629</v>
      </c>
      <c r="O362" s="78">
        <v>97.44</v>
      </c>
      <c r="P362" s="102">
        <v>11.536483442000003</v>
      </c>
      <c r="Q362" s="103">
        <f t="shared" si="5"/>
        <v>5.1547470933751664E-5</v>
      </c>
      <c r="R362" s="103">
        <f>P362/'סכום נכסי הקרן'!$C$42</f>
        <v>2.6972837793858833E-6</v>
      </c>
    </row>
    <row r="363" spans="2:18">
      <c r="B363" s="99" t="s">
        <v>3426</v>
      </c>
      <c r="C363" s="79" t="s">
        <v>2970</v>
      </c>
      <c r="D363" s="98">
        <v>9130</v>
      </c>
      <c r="E363" s="98"/>
      <c r="F363" s="98" t="s">
        <v>535</v>
      </c>
      <c r="G363" s="86">
        <v>44742</v>
      </c>
      <c r="H363" s="98"/>
      <c r="I363" s="102">
        <v>3.059999999999711</v>
      </c>
      <c r="J363" s="79" t="s">
        <v>742</v>
      </c>
      <c r="K363" s="79" t="s">
        <v>134</v>
      </c>
      <c r="L363" s="80">
        <v>4.607E-2</v>
      </c>
      <c r="M363" s="80">
        <v>6.4399999999930652E-2</v>
      </c>
      <c r="N363" s="102">
        <v>18928.179495</v>
      </c>
      <c r="O363" s="78">
        <v>97.44</v>
      </c>
      <c r="P363" s="102">
        <v>69.218899266999998</v>
      </c>
      <c r="Q363" s="103">
        <f t="shared" si="5"/>
        <v>3.0928481941403419E-4</v>
      </c>
      <c r="R363" s="103">
        <f>P363/'סכום נכסי הקרן'!$C$42</f>
        <v>1.6183702352495818E-5</v>
      </c>
    </row>
    <row r="364" spans="2:18">
      <c r="B364" s="99" t="s">
        <v>3426</v>
      </c>
      <c r="C364" s="79" t="s">
        <v>2970</v>
      </c>
      <c r="D364" s="98">
        <v>9313</v>
      </c>
      <c r="E364" s="98"/>
      <c r="F364" s="98" t="s">
        <v>535</v>
      </c>
      <c r="G364" s="86">
        <v>44886</v>
      </c>
      <c r="H364" s="98"/>
      <c r="I364" s="102">
        <v>3.0700000000433167</v>
      </c>
      <c r="J364" s="79" t="s">
        <v>742</v>
      </c>
      <c r="K364" s="79" t="s">
        <v>134</v>
      </c>
      <c r="L364" s="80">
        <v>4.6409000000000006E-2</v>
      </c>
      <c r="M364" s="80">
        <v>6.3000000000764403E-2</v>
      </c>
      <c r="N364" s="102">
        <v>8622.8373319999992</v>
      </c>
      <c r="O364" s="78">
        <v>97.02</v>
      </c>
      <c r="P364" s="102">
        <v>31.397135751999997</v>
      </c>
      <c r="Q364" s="103">
        <f t="shared" si="5"/>
        <v>1.4028910549007787E-4</v>
      </c>
      <c r="R364" s="103">
        <f>P364/'סכום נכסי הקרן'!$C$42</f>
        <v>7.3407971682889678E-6</v>
      </c>
    </row>
    <row r="365" spans="2:18">
      <c r="B365" s="99" t="s">
        <v>3426</v>
      </c>
      <c r="C365" s="79" t="s">
        <v>2970</v>
      </c>
      <c r="D365" s="98">
        <v>8829</v>
      </c>
      <c r="E365" s="98"/>
      <c r="F365" s="98" t="s">
        <v>535</v>
      </c>
      <c r="G365" s="86">
        <v>44553</v>
      </c>
      <c r="H365" s="98"/>
      <c r="I365" s="102">
        <v>3.059999999999985</v>
      </c>
      <c r="J365" s="79" t="s">
        <v>742</v>
      </c>
      <c r="K365" s="79" t="s">
        <v>134</v>
      </c>
      <c r="L365" s="80">
        <v>4.6029999999999995E-2</v>
      </c>
      <c r="M365" s="80">
        <v>6.4299999999990601E-2</v>
      </c>
      <c r="N365" s="102">
        <v>381718.28833299992</v>
      </c>
      <c r="O365" s="78">
        <v>97.44</v>
      </c>
      <c r="P365" s="102">
        <v>1395.9144249170004</v>
      </c>
      <c r="Q365" s="103">
        <f t="shared" si="5"/>
        <v>6.2372436632162527E-3</v>
      </c>
      <c r="R365" s="103">
        <f>P365/'סכום נכסי הקרן'!$C$42</f>
        <v>3.2637132057346019E-4</v>
      </c>
    </row>
    <row r="366" spans="2:18">
      <c r="B366" s="99" t="s">
        <v>3427</v>
      </c>
      <c r="C366" s="79" t="s">
        <v>2970</v>
      </c>
      <c r="D366" s="98">
        <v>7770</v>
      </c>
      <c r="E366" s="98"/>
      <c r="F366" s="98" t="s">
        <v>535</v>
      </c>
      <c r="G366" s="86">
        <v>44004</v>
      </c>
      <c r="H366" s="98"/>
      <c r="I366" s="102">
        <v>2.2599999999997298</v>
      </c>
      <c r="J366" s="79" t="s">
        <v>742</v>
      </c>
      <c r="K366" s="79" t="s">
        <v>136</v>
      </c>
      <c r="L366" s="80">
        <v>6.4335000000000003E-2</v>
      </c>
      <c r="M366" s="80">
        <v>7.0699999999991464E-2</v>
      </c>
      <c r="N366" s="102">
        <v>1586984.2363519999</v>
      </c>
      <c r="O366" s="78">
        <v>101.36</v>
      </c>
      <c r="P366" s="102">
        <v>3846.566735504</v>
      </c>
      <c r="Q366" s="103">
        <f t="shared" si="5"/>
        <v>1.718728137477861E-2</v>
      </c>
      <c r="R366" s="103">
        <f>P366/'סכום נכסי הקרן'!$C$42</f>
        <v>8.9934529132402194E-4</v>
      </c>
    </row>
    <row r="367" spans="2:18">
      <c r="B367" s="99" t="s">
        <v>3427</v>
      </c>
      <c r="C367" s="79" t="s">
        <v>2970</v>
      </c>
      <c r="D367" s="98">
        <v>8789</v>
      </c>
      <c r="E367" s="98"/>
      <c r="F367" s="98" t="s">
        <v>535</v>
      </c>
      <c r="G367" s="86">
        <v>44004</v>
      </c>
      <c r="H367" s="98"/>
      <c r="I367" s="102">
        <v>2.26000000000163</v>
      </c>
      <c r="J367" s="79" t="s">
        <v>742</v>
      </c>
      <c r="K367" s="79" t="s">
        <v>136</v>
      </c>
      <c r="L367" s="80">
        <v>6.4335000000000003E-2</v>
      </c>
      <c r="M367" s="80">
        <v>7.2100000000059297E-2</v>
      </c>
      <c r="N367" s="102">
        <v>182800.25965399999</v>
      </c>
      <c r="O367" s="78">
        <v>101.07</v>
      </c>
      <c r="P367" s="102">
        <v>441.807547478</v>
      </c>
      <c r="Q367" s="103">
        <f t="shared" si="5"/>
        <v>1.9740904432820933E-3</v>
      </c>
      <c r="R367" s="103">
        <f>P367/'סכום נכסי הקרן'!$C$42</f>
        <v>1.0329667072413137E-4</v>
      </c>
    </row>
    <row r="368" spans="2:18">
      <c r="B368" s="99" t="s">
        <v>3427</v>
      </c>
      <c r="C368" s="79" t="s">
        <v>2970</v>
      </c>
      <c r="D368" s="98">
        <v>8980</v>
      </c>
      <c r="E368" s="98"/>
      <c r="F368" s="98" t="s">
        <v>535</v>
      </c>
      <c r="G368" s="86">
        <v>44627</v>
      </c>
      <c r="H368" s="98"/>
      <c r="I368" s="102">
        <v>2.2600000000031244</v>
      </c>
      <c r="J368" s="79" t="s">
        <v>742</v>
      </c>
      <c r="K368" s="79" t="s">
        <v>136</v>
      </c>
      <c r="L368" s="80">
        <v>6.4335000000000003E-2</v>
      </c>
      <c r="M368" s="80">
        <v>7.390000000005803E-2</v>
      </c>
      <c r="N368" s="102">
        <v>186122.369595</v>
      </c>
      <c r="O368" s="78">
        <v>100.68</v>
      </c>
      <c r="P368" s="102">
        <v>448.10092105999996</v>
      </c>
      <c r="Q368" s="103">
        <f t="shared" si="5"/>
        <v>2.0022105800139101E-3</v>
      </c>
      <c r="R368" s="103">
        <f>P368/'סכום נכסי הקרן'!$C$42</f>
        <v>1.0476809089871805E-4</v>
      </c>
    </row>
    <row r="369" spans="2:18">
      <c r="B369" s="99" t="s">
        <v>3427</v>
      </c>
      <c r="C369" s="79" t="s">
        <v>2970</v>
      </c>
      <c r="D369" s="98">
        <v>9027</v>
      </c>
      <c r="E369" s="98"/>
      <c r="F369" s="98" t="s">
        <v>535</v>
      </c>
      <c r="G369" s="86">
        <v>44658</v>
      </c>
      <c r="H369" s="98"/>
      <c r="I369" s="102">
        <v>2.259999999996086</v>
      </c>
      <c r="J369" s="79" t="s">
        <v>742</v>
      </c>
      <c r="K369" s="79" t="s">
        <v>136</v>
      </c>
      <c r="L369" s="80">
        <v>6.4335000000000003E-2</v>
      </c>
      <c r="M369" s="80">
        <v>7.3899999999715471E-2</v>
      </c>
      <c r="N369" s="102">
        <v>27589.851735</v>
      </c>
      <c r="O369" s="78">
        <v>100.68</v>
      </c>
      <c r="P369" s="102">
        <v>66.424245850999995</v>
      </c>
      <c r="Q369" s="103">
        <f t="shared" si="5"/>
        <v>2.9679771132295758E-4</v>
      </c>
      <c r="R369" s="103">
        <f>P369/'סכום נכסי הקרן'!$C$42</f>
        <v>1.5530299314570134E-5</v>
      </c>
    </row>
    <row r="370" spans="2:18">
      <c r="B370" s="99" t="s">
        <v>3427</v>
      </c>
      <c r="C370" s="79" t="s">
        <v>2970</v>
      </c>
      <c r="D370" s="98">
        <v>9126</v>
      </c>
      <c r="E370" s="98"/>
      <c r="F370" s="98" t="s">
        <v>535</v>
      </c>
      <c r="G370" s="86">
        <v>44741</v>
      </c>
      <c r="H370" s="98"/>
      <c r="I370" s="102">
        <v>2.2600000000016838</v>
      </c>
      <c r="J370" s="79" t="s">
        <v>742</v>
      </c>
      <c r="K370" s="79" t="s">
        <v>136</v>
      </c>
      <c r="L370" s="80">
        <v>6.4335000000000003E-2</v>
      </c>
      <c r="M370" s="80">
        <v>7.3900000000050522E-2</v>
      </c>
      <c r="N370" s="102">
        <v>246704.85054899997</v>
      </c>
      <c r="O370" s="78">
        <v>100.68</v>
      </c>
      <c r="P370" s="102">
        <v>593.95692729999996</v>
      </c>
      <c r="Q370" s="103">
        <f t="shared" si="5"/>
        <v>2.6539263545797918E-3</v>
      </c>
      <c r="R370" s="103">
        <f>P370/'סכום נכסי הקרן'!$C$42</f>
        <v>1.3886990725680182E-4</v>
      </c>
    </row>
    <row r="371" spans="2:18">
      <c r="B371" s="99" t="s">
        <v>3427</v>
      </c>
      <c r="C371" s="79" t="s">
        <v>2970</v>
      </c>
      <c r="D371" s="98">
        <v>9261</v>
      </c>
      <c r="E371" s="98"/>
      <c r="F371" s="98" t="s">
        <v>535</v>
      </c>
      <c r="G371" s="86">
        <v>44833</v>
      </c>
      <c r="H371" s="98"/>
      <c r="I371" s="102">
        <v>2.2600000000009084</v>
      </c>
      <c r="J371" s="79" t="s">
        <v>742</v>
      </c>
      <c r="K371" s="79" t="s">
        <v>136</v>
      </c>
      <c r="L371" s="80">
        <v>6.6406999999999994E-2</v>
      </c>
      <c r="M371" s="80">
        <v>7.5500000000068096E-2</v>
      </c>
      <c r="N371" s="102">
        <v>182949.66488499998</v>
      </c>
      <c r="O371" s="78">
        <v>100.68</v>
      </c>
      <c r="P371" s="102">
        <v>440.46243886000002</v>
      </c>
      <c r="Q371" s="103">
        <f t="shared" si="5"/>
        <v>1.9680802108106746E-3</v>
      </c>
      <c r="R371" s="103">
        <f>P371/'סכום נכסי הקרן'!$C$42</f>
        <v>1.029821780388097E-4</v>
      </c>
    </row>
    <row r="372" spans="2:18">
      <c r="B372" s="99" t="s">
        <v>3427</v>
      </c>
      <c r="C372" s="79" t="s">
        <v>2970</v>
      </c>
      <c r="D372" s="98">
        <v>9285</v>
      </c>
      <c r="E372" s="98"/>
      <c r="F372" s="98" t="s">
        <v>535</v>
      </c>
      <c r="G372" s="86">
        <v>44861</v>
      </c>
      <c r="H372" s="98"/>
      <c r="I372" s="102">
        <v>2.2700000000045621</v>
      </c>
      <c r="J372" s="79" t="s">
        <v>742</v>
      </c>
      <c r="K372" s="79" t="s">
        <v>136</v>
      </c>
      <c r="L372" s="80">
        <v>6.4923000000000008E-2</v>
      </c>
      <c r="M372" s="80">
        <v>7.2800000000120282E-2</v>
      </c>
      <c r="N372" s="102">
        <v>80386.971814999997</v>
      </c>
      <c r="O372" s="78">
        <v>100.34</v>
      </c>
      <c r="P372" s="102">
        <v>192.88294595600001</v>
      </c>
      <c r="Q372" s="103">
        <f t="shared" si="5"/>
        <v>8.6184218096182845E-4</v>
      </c>
      <c r="R372" s="103">
        <f>P372/'סכום נכסי הקרן'!$C$42</f>
        <v>4.509693478631551E-5</v>
      </c>
    </row>
    <row r="373" spans="2:18">
      <c r="B373" s="99" t="s">
        <v>3427</v>
      </c>
      <c r="C373" s="79" t="s">
        <v>2970</v>
      </c>
      <c r="D373" s="98">
        <v>9374</v>
      </c>
      <c r="E373" s="98"/>
      <c r="F373" s="98" t="s">
        <v>535</v>
      </c>
      <c r="G373" s="86">
        <v>44910</v>
      </c>
      <c r="H373" s="98"/>
      <c r="I373" s="102">
        <v>2.2899999999945395</v>
      </c>
      <c r="J373" s="79" t="s">
        <v>742</v>
      </c>
      <c r="K373" s="79" t="s">
        <v>136</v>
      </c>
      <c r="L373" s="80">
        <v>6.515E-2</v>
      </c>
      <c r="M373" s="80">
        <v>7.229999999987563E-2</v>
      </c>
      <c r="N373" s="102">
        <v>55439.291476999999</v>
      </c>
      <c r="O373" s="78">
        <v>99.46</v>
      </c>
      <c r="P373" s="102">
        <v>131.856094668</v>
      </c>
      <c r="Q373" s="103">
        <f t="shared" si="5"/>
        <v>5.8916118083193064E-4</v>
      </c>
      <c r="R373" s="103">
        <f>P373/'סכום נכסי הקרן'!$C$42</f>
        <v>3.0828571561622125E-5</v>
      </c>
    </row>
    <row r="374" spans="2:18">
      <c r="B374" s="99" t="s">
        <v>3428</v>
      </c>
      <c r="C374" s="79" t="s">
        <v>2970</v>
      </c>
      <c r="D374" s="98">
        <v>7382</v>
      </c>
      <c r="E374" s="98"/>
      <c r="F374" s="98" t="s">
        <v>535</v>
      </c>
      <c r="G374" s="86">
        <v>43860</v>
      </c>
      <c r="H374" s="98"/>
      <c r="I374" s="102">
        <v>3.1100000000002193</v>
      </c>
      <c r="J374" s="79" t="s">
        <v>806</v>
      </c>
      <c r="K374" s="79" t="s">
        <v>132</v>
      </c>
      <c r="L374" s="80">
        <v>7.0786000000000002E-2</v>
      </c>
      <c r="M374" s="80">
        <v>7.6100000000006413E-2</v>
      </c>
      <c r="N374" s="102">
        <v>672505.74594599986</v>
      </c>
      <c r="O374" s="78">
        <v>100.25</v>
      </c>
      <c r="P374" s="102">
        <v>2372.463980168</v>
      </c>
      <c r="Q374" s="103">
        <f t="shared" si="5"/>
        <v>1.0600675558884292E-2</v>
      </c>
      <c r="R374" s="103">
        <f>P374/'סכום נכסי הקרן'!$C$42</f>
        <v>5.5469317344896481E-4</v>
      </c>
    </row>
    <row r="375" spans="2:18">
      <c r="B375" s="99" t="s">
        <v>3429</v>
      </c>
      <c r="C375" s="79" t="s">
        <v>2970</v>
      </c>
      <c r="D375" s="98">
        <v>9158</v>
      </c>
      <c r="E375" s="98"/>
      <c r="F375" s="98" t="s">
        <v>535</v>
      </c>
      <c r="G375" s="86">
        <v>44179</v>
      </c>
      <c r="H375" s="98"/>
      <c r="I375" s="102">
        <v>3.1</v>
      </c>
      <c r="J375" s="79" t="s">
        <v>806</v>
      </c>
      <c r="K375" s="79" t="s">
        <v>132</v>
      </c>
      <c r="L375" s="80">
        <v>7.0286000000000001E-2</v>
      </c>
      <c r="M375" s="80">
        <v>7.2999999999999995E-2</v>
      </c>
      <c r="N375" s="102">
        <v>383759.28</v>
      </c>
      <c r="O375" s="78">
        <v>100.22</v>
      </c>
      <c r="P375" s="102">
        <v>1353.41985</v>
      </c>
      <c r="Q375" s="103">
        <f t="shared" ref="Q375:Q378" si="6">IFERROR(P375/$P$10,0)</f>
        <v>6.0473688303532792E-3</v>
      </c>
      <c r="R375" s="103">
        <f>P375/'סכום נכסי הקרן'!$C$42</f>
        <v>3.1643589023094913E-4</v>
      </c>
    </row>
    <row r="376" spans="2:18">
      <c r="B376" s="99" t="s">
        <v>3430</v>
      </c>
      <c r="C376" s="79" t="s">
        <v>2970</v>
      </c>
      <c r="D376" s="98">
        <v>7823</v>
      </c>
      <c r="E376" s="98"/>
      <c r="F376" s="98" t="s">
        <v>535</v>
      </c>
      <c r="G376" s="86">
        <v>44027</v>
      </c>
      <c r="H376" s="98"/>
      <c r="I376" s="102">
        <v>4.0599999999995955</v>
      </c>
      <c r="J376" s="79" t="s">
        <v>742</v>
      </c>
      <c r="K376" s="79" t="s">
        <v>134</v>
      </c>
      <c r="L376" s="80">
        <v>2.35E-2</v>
      </c>
      <c r="M376" s="80">
        <v>2.789999999999929E-2</v>
      </c>
      <c r="N376" s="102">
        <v>454823.123074</v>
      </c>
      <c r="O376" s="78">
        <v>98.47</v>
      </c>
      <c r="P376" s="102">
        <v>1680.834751828</v>
      </c>
      <c r="Q376" s="103">
        <f t="shared" si="6"/>
        <v>7.5103285112740423E-3</v>
      </c>
      <c r="R376" s="103">
        <f>P376/'סכום נכסי הקרן'!$C$42</f>
        <v>3.9298702544211215E-4</v>
      </c>
    </row>
    <row r="377" spans="2:18">
      <c r="B377" s="99" t="s">
        <v>3430</v>
      </c>
      <c r="C377" s="79" t="s">
        <v>2970</v>
      </c>
      <c r="D377" s="98">
        <v>7993</v>
      </c>
      <c r="E377" s="98"/>
      <c r="F377" s="98" t="s">
        <v>535</v>
      </c>
      <c r="G377" s="86">
        <v>44119</v>
      </c>
      <c r="H377" s="98"/>
      <c r="I377" s="102">
        <v>4.0600000000012262</v>
      </c>
      <c r="J377" s="79" t="s">
        <v>742</v>
      </c>
      <c r="K377" s="79" t="s">
        <v>134</v>
      </c>
      <c r="L377" s="80">
        <v>2.35E-2</v>
      </c>
      <c r="M377" s="80">
        <v>2.7900000000004702E-2</v>
      </c>
      <c r="N377" s="102">
        <v>454823.12335200002</v>
      </c>
      <c r="O377" s="78">
        <v>98.47</v>
      </c>
      <c r="P377" s="102">
        <v>1680.8347527989999</v>
      </c>
      <c r="Q377" s="103">
        <f t="shared" si="6"/>
        <v>7.5103285156126768E-3</v>
      </c>
      <c r="R377" s="103">
        <f>P377/'סכום נכסי הקרן'!$C$42</f>
        <v>3.9298702566913649E-4</v>
      </c>
    </row>
    <row r="378" spans="2:18">
      <c r="B378" s="99" t="s">
        <v>3430</v>
      </c>
      <c r="C378" s="79" t="s">
        <v>2970</v>
      </c>
      <c r="D378" s="98">
        <v>8187</v>
      </c>
      <c r="E378" s="98"/>
      <c r="F378" s="98" t="s">
        <v>535</v>
      </c>
      <c r="G378" s="86">
        <v>44211</v>
      </c>
      <c r="H378" s="98"/>
      <c r="I378" s="102">
        <v>4.0599999999995955</v>
      </c>
      <c r="J378" s="79" t="s">
        <v>742</v>
      </c>
      <c r="K378" s="79" t="s">
        <v>134</v>
      </c>
      <c r="L378" s="80">
        <v>2.35E-2</v>
      </c>
      <c r="M378" s="80">
        <v>2.789999999999929E-2</v>
      </c>
      <c r="N378" s="102">
        <v>454823.123074</v>
      </c>
      <c r="O378" s="78">
        <v>98.47</v>
      </c>
      <c r="P378" s="102">
        <v>1680.834751828</v>
      </c>
      <c r="Q378" s="103">
        <f t="shared" si="6"/>
        <v>7.5103285112740423E-3</v>
      </c>
      <c r="R378" s="103">
        <f>P378/'סכום נכסי הקרן'!$C$42</f>
        <v>3.9298702544211215E-4</v>
      </c>
    </row>
    <row r="379" spans="2:18">
      <c r="B379" s="120"/>
      <c r="C379" s="120"/>
      <c r="D379" s="120"/>
      <c r="E379" s="120"/>
      <c r="F379" s="121"/>
      <c r="G379" s="121"/>
      <c r="H379" s="121"/>
      <c r="I379" s="121"/>
      <c r="J379" s="121"/>
      <c r="K379" s="121"/>
      <c r="L379" s="121"/>
      <c r="M379" s="121"/>
      <c r="N379" s="121"/>
      <c r="O379" s="121"/>
      <c r="P379" s="121"/>
      <c r="Q379" s="121"/>
      <c r="R379" s="121"/>
    </row>
    <row r="380" spans="2:18">
      <c r="B380" s="120"/>
      <c r="C380" s="120"/>
      <c r="D380" s="120"/>
      <c r="E380" s="120"/>
      <c r="F380" s="121"/>
      <c r="G380" s="121"/>
      <c r="H380" s="121"/>
      <c r="I380" s="121"/>
      <c r="J380" s="121"/>
      <c r="K380" s="121"/>
      <c r="L380" s="121"/>
      <c r="M380" s="121"/>
      <c r="N380" s="121"/>
      <c r="O380" s="121"/>
      <c r="P380" s="121"/>
      <c r="Q380" s="121"/>
      <c r="R380" s="121"/>
    </row>
    <row r="381" spans="2:18">
      <c r="B381" s="120"/>
      <c r="C381" s="120"/>
      <c r="D381" s="120"/>
      <c r="E381" s="120"/>
      <c r="F381" s="121"/>
      <c r="G381" s="121"/>
      <c r="H381" s="121"/>
      <c r="I381" s="121"/>
      <c r="J381" s="121"/>
      <c r="K381" s="121"/>
      <c r="L381" s="121"/>
      <c r="M381" s="121"/>
      <c r="N381" s="121"/>
      <c r="O381" s="121"/>
      <c r="P381" s="121"/>
      <c r="Q381" s="121"/>
      <c r="R381" s="121"/>
    </row>
    <row r="382" spans="2:18">
      <c r="B382" s="128" t="s">
        <v>221</v>
      </c>
      <c r="C382" s="120"/>
      <c r="D382" s="120"/>
      <c r="E382" s="120"/>
      <c r="F382" s="121"/>
      <c r="G382" s="121"/>
      <c r="H382" s="121"/>
      <c r="I382" s="121"/>
      <c r="J382" s="121"/>
      <c r="K382" s="121"/>
      <c r="L382" s="121"/>
      <c r="M382" s="121"/>
      <c r="N382" s="121"/>
      <c r="O382" s="121"/>
      <c r="P382" s="121"/>
      <c r="Q382" s="121"/>
      <c r="R382" s="121"/>
    </row>
    <row r="383" spans="2:18">
      <c r="B383" s="128" t="s">
        <v>113</v>
      </c>
      <c r="C383" s="120"/>
      <c r="D383" s="120"/>
      <c r="E383" s="120"/>
      <c r="F383" s="121"/>
      <c r="G383" s="121"/>
      <c r="H383" s="121"/>
      <c r="I383" s="121"/>
      <c r="J383" s="121"/>
      <c r="K383" s="121"/>
      <c r="L383" s="121"/>
      <c r="M383" s="121"/>
      <c r="N383" s="121"/>
      <c r="O383" s="121"/>
      <c r="P383" s="121"/>
      <c r="Q383" s="121"/>
      <c r="R383" s="121"/>
    </row>
    <row r="384" spans="2:18">
      <c r="B384" s="128" t="s">
        <v>204</v>
      </c>
      <c r="C384" s="120"/>
      <c r="D384" s="120"/>
      <c r="E384" s="120"/>
      <c r="F384" s="121"/>
      <c r="G384" s="121"/>
      <c r="H384" s="121"/>
      <c r="I384" s="121"/>
      <c r="J384" s="121"/>
      <c r="K384" s="121"/>
      <c r="L384" s="121"/>
      <c r="M384" s="121"/>
      <c r="N384" s="121"/>
      <c r="O384" s="121"/>
      <c r="P384" s="121"/>
      <c r="Q384" s="121"/>
      <c r="R384" s="121"/>
    </row>
    <row r="385" spans="2:18">
      <c r="B385" s="128" t="s">
        <v>212</v>
      </c>
      <c r="C385" s="120"/>
      <c r="D385" s="120"/>
      <c r="E385" s="120"/>
      <c r="F385" s="121"/>
      <c r="G385" s="121"/>
      <c r="H385" s="121"/>
      <c r="I385" s="121"/>
      <c r="J385" s="121"/>
      <c r="K385" s="121"/>
      <c r="L385" s="121"/>
      <c r="M385" s="121"/>
      <c r="N385" s="121"/>
      <c r="O385" s="121"/>
      <c r="P385" s="121"/>
      <c r="Q385" s="121"/>
      <c r="R385" s="121"/>
    </row>
    <row r="386" spans="2:18">
      <c r="B386" s="120"/>
      <c r="C386" s="120"/>
      <c r="D386" s="120"/>
      <c r="E386" s="120"/>
      <c r="F386" s="121"/>
      <c r="G386" s="121"/>
      <c r="H386" s="121"/>
      <c r="I386" s="121"/>
      <c r="J386" s="121"/>
      <c r="K386" s="121"/>
      <c r="L386" s="121"/>
      <c r="M386" s="121"/>
      <c r="N386" s="121"/>
      <c r="O386" s="121"/>
      <c r="P386" s="121"/>
      <c r="Q386" s="121"/>
      <c r="R386" s="121"/>
    </row>
    <row r="387" spans="2:18">
      <c r="B387" s="120"/>
      <c r="C387" s="120"/>
      <c r="D387" s="120"/>
      <c r="E387" s="120"/>
      <c r="F387" s="121"/>
      <c r="G387" s="121"/>
      <c r="H387" s="121"/>
      <c r="I387" s="121"/>
      <c r="J387" s="121"/>
      <c r="K387" s="121"/>
      <c r="L387" s="121"/>
      <c r="M387" s="121"/>
      <c r="N387" s="121"/>
      <c r="O387" s="121"/>
      <c r="P387" s="121"/>
      <c r="Q387" s="121"/>
      <c r="R387" s="121"/>
    </row>
    <row r="388" spans="2:18">
      <c r="B388" s="120"/>
      <c r="C388" s="120"/>
      <c r="D388" s="120"/>
      <c r="E388" s="120"/>
      <c r="F388" s="121"/>
      <c r="G388" s="121"/>
      <c r="H388" s="121"/>
      <c r="I388" s="121"/>
      <c r="J388" s="121"/>
      <c r="K388" s="121"/>
      <c r="L388" s="121"/>
      <c r="M388" s="121"/>
      <c r="N388" s="121"/>
      <c r="O388" s="121"/>
      <c r="P388" s="121"/>
      <c r="Q388" s="121"/>
      <c r="R388" s="121"/>
    </row>
    <row r="389" spans="2:18">
      <c r="B389" s="120"/>
      <c r="C389" s="120"/>
      <c r="D389" s="120"/>
      <c r="E389" s="120"/>
      <c r="F389" s="121"/>
      <c r="G389" s="121"/>
      <c r="H389" s="121"/>
      <c r="I389" s="121"/>
      <c r="J389" s="121"/>
      <c r="K389" s="121"/>
      <c r="L389" s="121"/>
      <c r="M389" s="121"/>
      <c r="N389" s="121"/>
      <c r="O389" s="121"/>
      <c r="P389" s="121"/>
      <c r="Q389" s="121"/>
      <c r="R389" s="121"/>
    </row>
    <row r="390" spans="2:18">
      <c r="B390" s="120"/>
      <c r="C390" s="120"/>
      <c r="D390" s="120"/>
      <c r="E390" s="120"/>
      <c r="F390" s="121"/>
      <c r="G390" s="121"/>
      <c r="H390" s="121"/>
      <c r="I390" s="121"/>
      <c r="J390" s="121"/>
      <c r="K390" s="121"/>
      <c r="L390" s="121"/>
      <c r="M390" s="121"/>
      <c r="N390" s="121"/>
      <c r="O390" s="121"/>
      <c r="P390" s="121"/>
      <c r="Q390" s="121"/>
      <c r="R390" s="121"/>
    </row>
    <row r="391" spans="2:18">
      <c r="B391" s="120"/>
      <c r="C391" s="120"/>
      <c r="D391" s="120"/>
      <c r="E391" s="120"/>
      <c r="F391" s="121"/>
      <c r="G391" s="121"/>
      <c r="H391" s="121"/>
      <c r="I391" s="121"/>
      <c r="J391" s="121"/>
      <c r="K391" s="121"/>
      <c r="L391" s="121"/>
      <c r="M391" s="121"/>
      <c r="N391" s="121"/>
      <c r="O391" s="121"/>
      <c r="P391" s="121"/>
      <c r="Q391" s="121"/>
      <c r="R391" s="121"/>
    </row>
    <row r="392" spans="2:18">
      <c r="B392" s="120"/>
      <c r="C392" s="120"/>
      <c r="D392" s="120"/>
      <c r="E392" s="120"/>
      <c r="F392" s="121"/>
      <c r="G392" s="121"/>
      <c r="H392" s="121"/>
      <c r="I392" s="121"/>
      <c r="J392" s="121"/>
      <c r="K392" s="121"/>
      <c r="L392" s="121"/>
      <c r="M392" s="121"/>
      <c r="N392" s="121"/>
      <c r="O392" s="121"/>
      <c r="P392" s="121"/>
      <c r="Q392" s="121"/>
      <c r="R392" s="121"/>
    </row>
    <row r="393" spans="2:18">
      <c r="B393" s="120"/>
      <c r="C393" s="120"/>
      <c r="D393" s="120"/>
      <c r="E393" s="120"/>
      <c r="F393" s="121"/>
      <c r="G393" s="121"/>
      <c r="H393" s="121"/>
      <c r="I393" s="121"/>
      <c r="J393" s="121"/>
      <c r="K393" s="121"/>
      <c r="L393" s="121"/>
      <c r="M393" s="121"/>
      <c r="N393" s="121"/>
      <c r="O393" s="121"/>
      <c r="P393" s="121"/>
      <c r="Q393" s="121"/>
      <c r="R393" s="121"/>
    </row>
    <row r="394" spans="2:18">
      <c r="B394" s="120"/>
      <c r="C394" s="120"/>
      <c r="D394" s="120"/>
      <c r="E394" s="120"/>
      <c r="F394" s="121"/>
      <c r="G394" s="121"/>
      <c r="H394" s="121"/>
      <c r="I394" s="121"/>
      <c r="J394" s="121"/>
      <c r="K394" s="121"/>
      <c r="L394" s="121"/>
      <c r="M394" s="121"/>
      <c r="N394" s="121"/>
      <c r="O394" s="121"/>
      <c r="P394" s="121"/>
      <c r="Q394" s="121"/>
      <c r="R394" s="121"/>
    </row>
    <row r="395" spans="2:18">
      <c r="B395" s="120"/>
      <c r="C395" s="120"/>
      <c r="D395" s="120"/>
      <c r="E395" s="120"/>
      <c r="F395" s="121"/>
      <c r="G395" s="121"/>
      <c r="H395" s="121"/>
      <c r="I395" s="121"/>
      <c r="J395" s="121"/>
      <c r="K395" s="121"/>
      <c r="L395" s="121"/>
      <c r="M395" s="121"/>
      <c r="N395" s="121"/>
      <c r="O395" s="121"/>
      <c r="P395" s="121"/>
      <c r="Q395" s="121"/>
      <c r="R395" s="121"/>
    </row>
    <row r="396" spans="2:18">
      <c r="B396" s="120"/>
      <c r="C396" s="120"/>
      <c r="D396" s="120"/>
      <c r="E396" s="120"/>
      <c r="F396" s="121"/>
      <c r="G396" s="121"/>
      <c r="H396" s="121"/>
      <c r="I396" s="121"/>
      <c r="J396" s="121"/>
      <c r="K396" s="121"/>
      <c r="L396" s="121"/>
      <c r="M396" s="121"/>
      <c r="N396" s="121"/>
      <c r="O396" s="121"/>
      <c r="P396" s="121"/>
      <c r="Q396" s="121"/>
      <c r="R396" s="121"/>
    </row>
    <row r="397" spans="2:18">
      <c r="B397" s="120"/>
      <c r="C397" s="120"/>
      <c r="D397" s="120"/>
      <c r="E397" s="120"/>
      <c r="F397" s="121"/>
      <c r="G397" s="121"/>
      <c r="H397" s="121"/>
      <c r="I397" s="121"/>
      <c r="J397" s="121"/>
      <c r="K397" s="121"/>
      <c r="L397" s="121"/>
      <c r="M397" s="121"/>
      <c r="N397" s="121"/>
      <c r="O397" s="121"/>
      <c r="P397" s="121"/>
      <c r="Q397" s="121"/>
      <c r="R397" s="121"/>
    </row>
    <row r="398" spans="2:18">
      <c r="B398" s="120"/>
      <c r="C398" s="120"/>
      <c r="D398" s="120"/>
      <c r="E398" s="120"/>
      <c r="F398" s="121"/>
      <c r="G398" s="121"/>
      <c r="H398" s="121"/>
      <c r="I398" s="121"/>
      <c r="J398" s="121"/>
      <c r="K398" s="121"/>
      <c r="L398" s="121"/>
      <c r="M398" s="121"/>
      <c r="N398" s="121"/>
      <c r="O398" s="121"/>
      <c r="P398" s="121"/>
      <c r="Q398" s="121"/>
      <c r="R398" s="121"/>
    </row>
    <row r="399" spans="2:18">
      <c r="B399" s="120"/>
      <c r="C399" s="120"/>
      <c r="D399" s="120"/>
      <c r="E399" s="120"/>
      <c r="F399" s="121"/>
      <c r="G399" s="121"/>
      <c r="H399" s="121"/>
      <c r="I399" s="121"/>
      <c r="J399" s="121"/>
      <c r="K399" s="121"/>
      <c r="L399" s="121"/>
      <c r="M399" s="121"/>
      <c r="N399" s="121"/>
      <c r="O399" s="121"/>
      <c r="P399" s="121"/>
      <c r="Q399" s="121"/>
      <c r="R399" s="121"/>
    </row>
    <row r="400" spans="2:18">
      <c r="B400" s="120"/>
      <c r="C400" s="120"/>
      <c r="D400" s="120"/>
      <c r="E400" s="120"/>
      <c r="F400" s="121"/>
      <c r="G400" s="121"/>
      <c r="H400" s="121"/>
      <c r="I400" s="121"/>
      <c r="J400" s="121"/>
      <c r="K400" s="121"/>
      <c r="L400" s="121"/>
      <c r="M400" s="121"/>
      <c r="N400" s="121"/>
      <c r="O400" s="121"/>
      <c r="P400" s="121"/>
      <c r="Q400" s="121"/>
      <c r="R400" s="121"/>
    </row>
    <row r="401" spans="2:18">
      <c r="B401" s="120"/>
      <c r="C401" s="120"/>
      <c r="D401" s="120"/>
      <c r="E401" s="120"/>
      <c r="F401" s="121"/>
      <c r="G401" s="121"/>
      <c r="H401" s="121"/>
      <c r="I401" s="121"/>
      <c r="J401" s="121"/>
      <c r="K401" s="121"/>
      <c r="L401" s="121"/>
      <c r="M401" s="121"/>
      <c r="N401" s="121"/>
      <c r="O401" s="121"/>
      <c r="P401" s="121"/>
      <c r="Q401" s="121"/>
      <c r="R401" s="121"/>
    </row>
    <row r="402" spans="2:18">
      <c r="B402" s="120"/>
      <c r="C402" s="120"/>
      <c r="D402" s="120"/>
      <c r="E402" s="120"/>
      <c r="F402" s="121"/>
      <c r="G402" s="121"/>
      <c r="H402" s="121"/>
      <c r="I402" s="121"/>
      <c r="J402" s="121"/>
      <c r="K402" s="121"/>
      <c r="L402" s="121"/>
      <c r="M402" s="121"/>
      <c r="N402" s="121"/>
      <c r="O402" s="121"/>
      <c r="P402" s="121"/>
      <c r="Q402" s="121"/>
      <c r="R402" s="121"/>
    </row>
    <row r="403" spans="2:18">
      <c r="B403" s="120"/>
      <c r="C403" s="120"/>
      <c r="D403" s="120"/>
      <c r="E403" s="120"/>
      <c r="F403" s="121"/>
      <c r="G403" s="121"/>
      <c r="H403" s="121"/>
      <c r="I403" s="121"/>
      <c r="J403" s="121"/>
      <c r="K403" s="121"/>
      <c r="L403" s="121"/>
      <c r="M403" s="121"/>
      <c r="N403" s="121"/>
      <c r="O403" s="121"/>
      <c r="P403" s="121"/>
      <c r="Q403" s="121"/>
      <c r="R403" s="121"/>
    </row>
    <row r="404" spans="2:18">
      <c r="B404" s="120"/>
      <c r="C404" s="120"/>
      <c r="D404" s="120"/>
      <c r="E404" s="120"/>
      <c r="F404" s="121"/>
      <c r="G404" s="121"/>
      <c r="H404" s="121"/>
      <c r="I404" s="121"/>
      <c r="J404" s="121"/>
      <c r="K404" s="121"/>
      <c r="L404" s="121"/>
      <c r="M404" s="121"/>
      <c r="N404" s="121"/>
      <c r="O404" s="121"/>
      <c r="P404" s="121"/>
      <c r="Q404" s="121"/>
      <c r="R404" s="121"/>
    </row>
    <row r="405" spans="2:18">
      <c r="B405" s="120"/>
      <c r="C405" s="120"/>
      <c r="D405" s="120"/>
      <c r="E405" s="120"/>
      <c r="F405" s="121"/>
      <c r="G405" s="121"/>
      <c r="H405" s="121"/>
      <c r="I405" s="121"/>
      <c r="J405" s="121"/>
      <c r="K405" s="121"/>
      <c r="L405" s="121"/>
      <c r="M405" s="121"/>
      <c r="N405" s="121"/>
      <c r="O405" s="121"/>
      <c r="P405" s="121"/>
      <c r="Q405" s="121"/>
      <c r="R405" s="121"/>
    </row>
    <row r="406" spans="2:18">
      <c r="B406" s="120"/>
      <c r="C406" s="120"/>
      <c r="D406" s="120"/>
      <c r="E406" s="120"/>
      <c r="F406" s="121"/>
      <c r="G406" s="121"/>
      <c r="H406" s="121"/>
      <c r="I406" s="121"/>
      <c r="J406" s="121"/>
      <c r="K406" s="121"/>
      <c r="L406" s="121"/>
      <c r="M406" s="121"/>
      <c r="N406" s="121"/>
      <c r="O406" s="121"/>
      <c r="P406" s="121"/>
      <c r="Q406" s="121"/>
      <c r="R406" s="121"/>
    </row>
    <row r="407" spans="2:18">
      <c r="B407" s="120"/>
      <c r="C407" s="120"/>
      <c r="D407" s="120"/>
      <c r="E407" s="120"/>
      <c r="F407" s="121"/>
      <c r="G407" s="121"/>
      <c r="H407" s="121"/>
      <c r="I407" s="121"/>
      <c r="J407" s="121"/>
      <c r="K407" s="121"/>
      <c r="L407" s="121"/>
      <c r="M407" s="121"/>
      <c r="N407" s="121"/>
      <c r="O407" s="121"/>
      <c r="P407" s="121"/>
      <c r="Q407" s="121"/>
      <c r="R407" s="121"/>
    </row>
    <row r="408" spans="2:18">
      <c r="B408" s="120"/>
      <c r="C408" s="120"/>
      <c r="D408" s="120"/>
      <c r="E408" s="120"/>
      <c r="F408" s="121"/>
      <c r="G408" s="121"/>
      <c r="H408" s="121"/>
      <c r="I408" s="121"/>
      <c r="J408" s="121"/>
      <c r="K408" s="121"/>
      <c r="L408" s="121"/>
      <c r="M408" s="121"/>
      <c r="N408" s="121"/>
      <c r="O408" s="121"/>
      <c r="P408" s="121"/>
      <c r="Q408" s="121"/>
      <c r="R408" s="121"/>
    </row>
    <row r="409" spans="2:18">
      <c r="B409" s="120"/>
      <c r="C409" s="120"/>
      <c r="D409" s="120"/>
      <c r="E409" s="120"/>
      <c r="F409" s="121"/>
      <c r="G409" s="121"/>
      <c r="H409" s="121"/>
      <c r="I409" s="121"/>
      <c r="J409" s="121"/>
      <c r="K409" s="121"/>
      <c r="L409" s="121"/>
      <c r="M409" s="121"/>
      <c r="N409" s="121"/>
      <c r="O409" s="121"/>
      <c r="P409" s="121"/>
      <c r="Q409" s="121"/>
      <c r="R409" s="121"/>
    </row>
    <row r="410" spans="2:18">
      <c r="B410" s="120"/>
      <c r="C410" s="120"/>
      <c r="D410" s="120"/>
      <c r="E410" s="120"/>
      <c r="F410" s="121"/>
      <c r="G410" s="121"/>
      <c r="H410" s="121"/>
      <c r="I410" s="121"/>
      <c r="J410" s="121"/>
      <c r="K410" s="121"/>
      <c r="L410" s="121"/>
      <c r="M410" s="121"/>
      <c r="N410" s="121"/>
      <c r="O410" s="121"/>
      <c r="P410" s="121"/>
      <c r="Q410" s="121"/>
      <c r="R410" s="121"/>
    </row>
    <row r="411" spans="2:18">
      <c r="B411" s="120"/>
      <c r="C411" s="120"/>
      <c r="D411" s="120"/>
      <c r="E411" s="120"/>
      <c r="F411" s="121"/>
      <c r="G411" s="121"/>
      <c r="H411" s="121"/>
      <c r="I411" s="121"/>
      <c r="J411" s="121"/>
      <c r="K411" s="121"/>
      <c r="L411" s="121"/>
      <c r="M411" s="121"/>
      <c r="N411" s="121"/>
      <c r="O411" s="121"/>
      <c r="P411" s="121"/>
      <c r="Q411" s="121"/>
      <c r="R411" s="121"/>
    </row>
    <row r="412" spans="2:18">
      <c r="B412" s="120"/>
      <c r="C412" s="120"/>
      <c r="D412" s="120"/>
      <c r="E412" s="120"/>
      <c r="F412" s="121"/>
      <c r="G412" s="121"/>
      <c r="H412" s="121"/>
      <c r="I412" s="121"/>
      <c r="J412" s="121"/>
      <c r="K412" s="121"/>
      <c r="L412" s="121"/>
      <c r="M412" s="121"/>
      <c r="N412" s="121"/>
      <c r="O412" s="121"/>
      <c r="P412" s="121"/>
      <c r="Q412" s="121"/>
      <c r="R412" s="121"/>
    </row>
    <row r="413" spans="2:18">
      <c r="B413" s="120"/>
      <c r="C413" s="120"/>
      <c r="D413" s="120"/>
      <c r="E413" s="120"/>
      <c r="F413" s="121"/>
      <c r="G413" s="121"/>
      <c r="H413" s="121"/>
      <c r="I413" s="121"/>
      <c r="J413" s="121"/>
      <c r="K413" s="121"/>
      <c r="L413" s="121"/>
      <c r="M413" s="121"/>
      <c r="N413" s="121"/>
      <c r="O413" s="121"/>
      <c r="P413" s="121"/>
      <c r="Q413" s="121"/>
      <c r="R413" s="121"/>
    </row>
    <row r="414" spans="2:18">
      <c r="B414" s="120"/>
      <c r="C414" s="120"/>
      <c r="D414" s="120"/>
      <c r="E414" s="120"/>
      <c r="F414" s="121"/>
      <c r="G414" s="121"/>
      <c r="H414" s="121"/>
      <c r="I414" s="121"/>
      <c r="J414" s="121"/>
      <c r="K414" s="121"/>
      <c r="L414" s="121"/>
      <c r="M414" s="121"/>
      <c r="N414" s="121"/>
      <c r="O414" s="121"/>
      <c r="P414" s="121"/>
      <c r="Q414" s="121"/>
      <c r="R414" s="121"/>
    </row>
    <row r="415" spans="2:18">
      <c r="B415" s="120"/>
      <c r="C415" s="120"/>
      <c r="D415" s="120"/>
      <c r="E415" s="120"/>
      <c r="F415" s="121"/>
      <c r="G415" s="121"/>
      <c r="H415" s="121"/>
      <c r="I415" s="121"/>
      <c r="J415" s="121"/>
      <c r="K415" s="121"/>
      <c r="L415" s="121"/>
      <c r="M415" s="121"/>
      <c r="N415" s="121"/>
      <c r="O415" s="121"/>
      <c r="P415" s="121"/>
      <c r="Q415" s="121"/>
      <c r="R415" s="121"/>
    </row>
    <row r="416" spans="2:18">
      <c r="B416" s="120"/>
      <c r="C416" s="120"/>
      <c r="D416" s="120"/>
      <c r="E416" s="120"/>
      <c r="F416" s="121"/>
      <c r="G416" s="121"/>
      <c r="H416" s="121"/>
      <c r="I416" s="121"/>
      <c r="J416" s="121"/>
      <c r="K416" s="121"/>
      <c r="L416" s="121"/>
      <c r="M416" s="121"/>
      <c r="N416" s="121"/>
      <c r="O416" s="121"/>
      <c r="P416" s="121"/>
      <c r="Q416" s="121"/>
      <c r="R416" s="121"/>
    </row>
    <row r="417" spans="2:18">
      <c r="B417" s="120"/>
      <c r="C417" s="120"/>
      <c r="D417" s="120"/>
      <c r="E417" s="120"/>
      <c r="F417" s="121"/>
      <c r="G417" s="121"/>
      <c r="H417" s="121"/>
      <c r="I417" s="121"/>
      <c r="J417" s="121"/>
      <c r="K417" s="121"/>
      <c r="L417" s="121"/>
      <c r="M417" s="121"/>
      <c r="N417" s="121"/>
      <c r="O417" s="121"/>
      <c r="P417" s="121"/>
      <c r="Q417" s="121"/>
      <c r="R417" s="121"/>
    </row>
    <row r="418" spans="2:18">
      <c r="B418" s="120"/>
      <c r="C418" s="120"/>
      <c r="D418" s="120"/>
      <c r="E418" s="120"/>
      <c r="F418" s="121"/>
      <c r="G418" s="121"/>
      <c r="H418" s="121"/>
      <c r="I418" s="121"/>
      <c r="J418" s="121"/>
      <c r="K418" s="121"/>
      <c r="L418" s="121"/>
      <c r="M418" s="121"/>
      <c r="N418" s="121"/>
      <c r="O418" s="121"/>
      <c r="P418" s="121"/>
      <c r="Q418" s="121"/>
      <c r="R418" s="121"/>
    </row>
    <row r="419" spans="2:18">
      <c r="B419" s="120"/>
      <c r="C419" s="120"/>
      <c r="D419" s="120"/>
      <c r="E419" s="120"/>
      <c r="F419" s="121"/>
      <c r="G419" s="121"/>
      <c r="H419" s="121"/>
      <c r="I419" s="121"/>
      <c r="J419" s="121"/>
      <c r="K419" s="121"/>
      <c r="L419" s="121"/>
      <c r="M419" s="121"/>
      <c r="N419" s="121"/>
      <c r="O419" s="121"/>
      <c r="P419" s="121"/>
      <c r="Q419" s="121"/>
      <c r="R419" s="121"/>
    </row>
    <row r="420" spans="2:18">
      <c r="B420" s="120"/>
      <c r="C420" s="120"/>
      <c r="D420" s="120"/>
      <c r="E420" s="120"/>
      <c r="F420" s="121"/>
      <c r="G420" s="121"/>
      <c r="H420" s="121"/>
      <c r="I420" s="121"/>
      <c r="J420" s="121"/>
      <c r="K420" s="121"/>
      <c r="L420" s="121"/>
      <c r="M420" s="121"/>
      <c r="N420" s="121"/>
      <c r="O420" s="121"/>
      <c r="P420" s="121"/>
      <c r="Q420" s="121"/>
      <c r="R420" s="121"/>
    </row>
    <row r="421" spans="2:18">
      <c r="B421" s="120"/>
      <c r="C421" s="120"/>
      <c r="D421" s="120"/>
      <c r="E421" s="120"/>
      <c r="F421" s="121"/>
      <c r="G421" s="121"/>
      <c r="H421" s="121"/>
      <c r="I421" s="121"/>
      <c r="J421" s="121"/>
      <c r="K421" s="121"/>
      <c r="L421" s="121"/>
      <c r="M421" s="121"/>
      <c r="N421" s="121"/>
      <c r="O421" s="121"/>
      <c r="P421" s="121"/>
      <c r="Q421" s="121"/>
      <c r="R421" s="121"/>
    </row>
    <row r="422" spans="2:18">
      <c r="B422" s="120"/>
      <c r="C422" s="120"/>
      <c r="D422" s="120"/>
      <c r="E422" s="120"/>
      <c r="F422" s="121"/>
      <c r="G422" s="121"/>
      <c r="H422" s="121"/>
      <c r="I422" s="121"/>
      <c r="J422" s="121"/>
      <c r="K422" s="121"/>
      <c r="L422" s="121"/>
      <c r="M422" s="121"/>
      <c r="N422" s="121"/>
      <c r="O422" s="121"/>
      <c r="P422" s="121"/>
      <c r="Q422" s="121"/>
      <c r="R422" s="121"/>
    </row>
    <row r="423" spans="2:18">
      <c r="B423" s="120"/>
      <c r="C423" s="120"/>
      <c r="D423" s="120"/>
      <c r="E423" s="120"/>
      <c r="F423" s="121"/>
      <c r="G423" s="121"/>
      <c r="H423" s="121"/>
      <c r="I423" s="121"/>
      <c r="J423" s="121"/>
      <c r="K423" s="121"/>
      <c r="L423" s="121"/>
      <c r="M423" s="121"/>
      <c r="N423" s="121"/>
      <c r="O423" s="121"/>
      <c r="P423" s="121"/>
      <c r="Q423" s="121"/>
      <c r="R423" s="121"/>
    </row>
    <row r="424" spans="2:18">
      <c r="B424" s="120"/>
      <c r="C424" s="120"/>
      <c r="D424" s="120"/>
      <c r="E424" s="120"/>
      <c r="F424" s="121"/>
      <c r="G424" s="121"/>
      <c r="H424" s="121"/>
      <c r="I424" s="121"/>
      <c r="J424" s="121"/>
      <c r="K424" s="121"/>
      <c r="L424" s="121"/>
      <c r="M424" s="121"/>
      <c r="N424" s="121"/>
      <c r="O424" s="121"/>
      <c r="P424" s="121"/>
      <c r="Q424" s="121"/>
      <c r="R424" s="121"/>
    </row>
    <row r="425" spans="2:18">
      <c r="B425" s="120"/>
      <c r="C425" s="120"/>
      <c r="D425" s="120"/>
      <c r="E425" s="120"/>
      <c r="F425" s="121"/>
      <c r="G425" s="121"/>
      <c r="H425" s="121"/>
      <c r="I425" s="121"/>
      <c r="J425" s="121"/>
      <c r="K425" s="121"/>
      <c r="L425" s="121"/>
      <c r="M425" s="121"/>
      <c r="N425" s="121"/>
      <c r="O425" s="121"/>
      <c r="P425" s="121"/>
      <c r="Q425" s="121"/>
      <c r="R425" s="121"/>
    </row>
    <row r="426" spans="2:18">
      <c r="B426" s="120"/>
      <c r="C426" s="120"/>
      <c r="D426" s="120"/>
      <c r="E426" s="120"/>
      <c r="F426" s="121"/>
      <c r="G426" s="121"/>
      <c r="H426" s="121"/>
      <c r="I426" s="121"/>
      <c r="J426" s="121"/>
      <c r="K426" s="121"/>
      <c r="L426" s="121"/>
      <c r="M426" s="121"/>
      <c r="N426" s="121"/>
      <c r="O426" s="121"/>
      <c r="P426" s="121"/>
      <c r="Q426" s="121"/>
      <c r="R426" s="121"/>
    </row>
    <row r="427" spans="2:18">
      <c r="B427" s="120"/>
      <c r="C427" s="120"/>
      <c r="D427" s="120"/>
      <c r="E427" s="120"/>
      <c r="F427" s="121"/>
      <c r="G427" s="121"/>
      <c r="H427" s="121"/>
      <c r="I427" s="121"/>
      <c r="J427" s="121"/>
      <c r="K427" s="121"/>
      <c r="L427" s="121"/>
      <c r="M427" s="121"/>
      <c r="N427" s="121"/>
      <c r="O427" s="121"/>
      <c r="P427" s="121"/>
      <c r="Q427" s="121"/>
      <c r="R427" s="121"/>
    </row>
    <row r="428" spans="2:18">
      <c r="B428" s="120"/>
      <c r="C428" s="120"/>
      <c r="D428" s="120"/>
      <c r="E428" s="120"/>
      <c r="F428" s="121"/>
      <c r="G428" s="121"/>
      <c r="H428" s="121"/>
      <c r="I428" s="121"/>
      <c r="J428" s="121"/>
      <c r="K428" s="121"/>
      <c r="L428" s="121"/>
      <c r="M428" s="121"/>
      <c r="N428" s="121"/>
      <c r="O428" s="121"/>
      <c r="P428" s="121"/>
      <c r="Q428" s="121"/>
      <c r="R428" s="121"/>
    </row>
    <row r="429" spans="2:18">
      <c r="B429" s="120"/>
      <c r="C429" s="120"/>
      <c r="D429" s="120"/>
      <c r="E429" s="120"/>
      <c r="F429" s="121"/>
      <c r="G429" s="121"/>
      <c r="H429" s="121"/>
      <c r="I429" s="121"/>
      <c r="J429" s="121"/>
      <c r="K429" s="121"/>
      <c r="L429" s="121"/>
      <c r="M429" s="121"/>
      <c r="N429" s="121"/>
      <c r="O429" s="121"/>
      <c r="P429" s="121"/>
      <c r="Q429" s="121"/>
      <c r="R429" s="121"/>
    </row>
    <row r="430" spans="2:18">
      <c r="B430" s="120"/>
      <c r="C430" s="120"/>
      <c r="D430" s="120"/>
      <c r="E430" s="120"/>
      <c r="F430" s="121"/>
      <c r="G430" s="121"/>
      <c r="H430" s="121"/>
      <c r="I430" s="121"/>
      <c r="J430" s="121"/>
      <c r="K430" s="121"/>
      <c r="L430" s="121"/>
      <c r="M430" s="121"/>
      <c r="N430" s="121"/>
      <c r="O430" s="121"/>
      <c r="P430" s="121"/>
      <c r="Q430" s="121"/>
      <c r="R430" s="121"/>
    </row>
    <row r="431" spans="2:18">
      <c r="B431" s="120"/>
      <c r="C431" s="120"/>
      <c r="D431" s="120"/>
      <c r="E431" s="120"/>
      <c r="F431" s="121"/>
      <c r="G431" s="121"/>
      <c r="H431" s="121"/>
      <c r="I431" s="121"/>
      <c r="J431" s="121"/>
      <c r="K431" s="121"/>
      <c r="L431" s="121"/>
      <c r="M431" s="121"/>
      <c r="N431" s="121"/>
      <c r="O431" s="121"/>
      <c r="P431" s="121"/>
      <c r="Q431" s="121"/>
      <c r="R431" s="121"/>
    </row>
    <row r="432" spans="2:18">
      <c r="B432" s="120"/>
      <c r="C432" s="120"/>
      <c r="D432" s="120"/>
      <c r="E432" s="120"/>
      <c r="F432" s="121"/>
      <c r="G432" s="121"/>
      <c r="H432" s="121"/>
      <c r="I432" s="121"/>
      <c r="J432" s="121"/>
      <c r="K432" s="121"/>
      <c r="L432" s="121"/>
      <c r="M432" s="121"/>
      <c r="N432" s="121"/>
      <c r="O432" s="121"/>
      <c r="P432" s="121"/>
      <c r="Q432" s="121"/>
      <c r="R432" s="121"/>
    </row>
    <row r="433" spans="2:18">
      <c r="B433" s="120"/>
      <c r="C433" s="120"/>
      <c r="D433" s="120"/>
      <c r="E433" s="120"/>
      <c r="F433" s="121"/>
      <c r="G433" s="121"/>
      <c r="H433" s="121"/>
      <c r="I433" s="121"/>
      <c r="J433" s="121"/>
      <c r="K433" s="121"/>
      <c r="L433" s="121"/>
      <c r="M433" s="121"/>
      <c r="N433" s="121"/>
      <c r="O433" s="121"/>
      <c r="P433" s="121"/>
      <c r="Q433" s="121"/>
      <c r="R433" s="121"/>
    </row>
    <row r="434" spans="2:18">
      <c r="B434" s="120"/>
      <c r="C434" s="120"/>
      <c r="D434" s="120"/>
      <c r="E434" s="120"/>
      <c r="F434" s="121"/>
      <c r="G434" s="121"/>
      <c r="H434" s="121"/>
      <c r="I434" s="121"/>
      <c r="J434" s="121"/>
      <c r="K434" s="121"/>
      <c r="L434" s="121"/>
      <c r="M434" s="121"/>
      <c r="N434" s="121"/>
      <c r="O434" s="121"/>
      <c r="P434" s="121"/>
      <c r="Q434" s="121"/>
      <c r="R434" s="121"/>
    </row>
    <row r="435" spans="2:18">
      <c r="B435" s="120"/>
      <c r="C435" s="120"/>
      <c r="D435" s="120"/>
      <c r="E435" s="120"/>
      <c r="F435" s="121"/>
      <c r="G435" s="121"/>
      <c r="H435" s="121"/>
      <c r="I435" s="121"/>
      <c r="J435" s="121"/>
      <c r="K435" s="121"/>
      <c r="L435" s="121"/>
      <c r="M435" s="121"/>
      <c r="N435" s="121"/>
      <c r="O435" s="121"/>
      <c r="P435" s="121"/>
      <c r="Q435" s="121"/>
      <c r="R435" s="121"/>
    </row>
    <row r="436" spans="2:18">
      <c r="B436" s="120"/>
      <c r="C436" s="120"/>
      <c r="D436" s="120"/>
      <c r="E436" s="120"/>
      <c r="F436" s="121"/>
      <c r="G436" s="121"/>
      <c r="H436" s="121"/>
      <c r="I436" s="121"/>
      <c r="J436" s="121"/>
      <c r="K436" s="121"/>
      <c r="L436" s="121"/>
      <c r="M436" s="121"/>
      <c r="N436" s="121"/>
      <c r="O436" s="121"/>
      <c r="P436" s="121"/>
      <c r="Q436" s="121"/>
      <c r="R436" s="121"/>
    </row>
    <row r="437" spans="2:18">
      <c r="B437" s="120"/>
      <c r="C437" s="120"/>
      <c r="D437" s="120"/>
      <c r="E437" s="120"/>
      <c r="F437" s="121"/>
      <c r="G437" s="121"/>
      <c r="H437" s="121"/>
      <c r="I437" s="121"/>
      <c r="J437" s="121"/>
      <c r="K437" s="121"/>
      <c r="L437" s="121"/>
      <c r="M437" s="121"/>
      <c r="N437" s="121"/>
      <c r="O437" s="121"/>
      <c r="P437" s="121"/>
      <c r="Q437" s="121"/>
      <c r="R437" s="121"/>
    </row>
    <row r="438" spans="2:18">
      <c r="B438" s="120"/>
      <c r="C438" s="120"/>
      <c r="D438" s="120"/>
      <c r="E438" s="120"/>
      <c r="F438" s="121"/>
      <c r="G438" s="121"/>
      <c r="H438" s="121"/>
      <c r="I438" s="121"/>
      <c r="J438" s="121"/>
      <c r="K438" s="121"/>
      <c r="L438" s="121"/>
      <c r="M438" s="121"/>
      <c r="N438" s="121"/>
      <c r="O438" s="121"/>
      <c r="P438" s="121"/>
      <c r="Q438" s="121"/>
      <c r="R438" s="121"/>
    </row>
    <row r="439" spans="2:18">
      <c r="B439" s="120"/>
      <c r="C439" s="120"/>
      <c r="D439" s="120"/>
      <c r="E439" s="120"/>
      <c r="F439" s="121"/>
      <c r="G439" s="121"/>
      <c r="H439" s="121"/>
      <c r="I439" s="121"/>
      <c r="J439" s="121"/>
      <c r="K439" s="121"/>
      <c r="L439" s="121"/>
      <c r="M439" s="121"/>
      <c r="N439" s="121"/>
      <c r="O439" s="121"/>
      <c r="P439" s="121"/>
      <c r="Q439" s="121"/>
      <c r="R439" s="121"/>
    </row>
    <row r="440" spans="2:18">
      <c r="B440" s="120"/>
      <c r="C440" s="120"/>
      <c r="D440" s="120"/>
      <c r="E440" s="120"/>
      <c r="F440" s="121"/>
      <c r="G440" s="121"/>
      <c r="H440" s="121"/>
      <c r="I440" s="121"/>
      <c r="J440" s="121"/>
      <c r="K440" s="121"/>
      <c r="L440" s="121"/>
      <c r="M440" s="121"/>
      <c r="N440" s="121"/>
      <c r="O440" s="121"/>
      <c r="P440" s="121"/>
      <c r="Q440" s="121"/>
      <c r="R440" s="121"/>
    </row>
    <row r="441" spans="2:18">
      <c r="B441" s="120"/>
      <c r="C441" s="120"/>
      <c r="D441" s="120"/>
      <c r="E441" s="120"/>
      <c r="F441" s="121"/>
      <c r="G441" s="121"/>
      <c r="H441" s="121"/>
      <c r="I441" s="121"/>
      <c r="J441" s="121"/>
      <c r="K441" s="121"/>
      <c r="L441" s="121"/>
      <c r="M441" s="121"/>
      <c r="N441" s="121"/>
      <c r="O441" s="121"/>
      <c r="P441" s="121"/>
      <c r="Q441" s="121"/>
      <c r="R441" s="121"/>
    </row>
    <row r="442" spans="2:18">
      <c r="B442" s="120"/>
      <c r="C442" s="120"/>
      <c r="D442" s="120"/>
      <c r="E442" s="120"/>
      <c r="F442" s="121"/>
      <c r="G442" s="121"/>
      <c r="H442" s="121"/>
      <c r="I442" s="121"/>
      <c r="J442" s="121"/>
      <c r="K442" s="121"/>
      <c r="L442" s="121"/>
      <c r="M442" s="121"/>
      <c r="N442" s="121"/>
      <c r="O442" s="121"/>
      <c r="P442" s="121"/>
      <c r="Q442" s="121"/>
      <c r="R442" s="121"/>
    </row>
    <row r="443" spans="2:18">
      <c r="B443" s="120"/>
      <c r="C443" s="120"/>
      <c r="D443" s="120"/>
      <c r="E443" s="120"/>
      <c r="F443" s="121"/>
      <c r="G443" s="121"/>
      <c r="H443" s="121"/>
      <c r="I443" s="121"/>
      <c r="J443" s="121"/>
      <c r="K443" s="121"/>
      <c r="L443" s="121"/>
      <c r="M443" s="121"/>
      <c r="N443" s="121"/>
      <c r="O443" s="121"/>
      <c r="P443" s="121"/>
      <c r="Q443" s="121"/>
      <c r="R443" s="121"/>
    </row>
    <row r="444" spans="2:18">
      <c r="B444" s="120"/>
      <c r="C444" s="120"/>
      <c r="D444" s="120"/>
      <c r="E444" s="120"/>
      <c r="F444" s="121"/>
      <c r="G444" s="121"/>
      <c r="H444" s="121"/>
      <c r="I444" s="121"/>
      <c r="J444" s="121"/>
      <c r="K444" s="121"/>
      <c r="L444" s="121"/>
      <c r="M444" s="121"/>
      <c r="N444" s="121"/>
      <c r="O444" s="121"/>
      <c r="P444" s="121"/>
      <c r="Q444" s="121"/>
      <c r="R444" s="121"/>
    </row>
    <row r="445" spans="2:18">
      <c r="B445" s="120"/>
      <c r="C445" s="120"/>
      <c r="D445" s="120"/>
      <c r="E445" s="120"/>
      <c r="F445" s="121"/>
      <c r="G445" s="121"/>
      <c r="H445" s="121"/>
      <c r="I445" s="121"/>
      <c r="J445" s="121"/>
      <c r="K445" s="121"/>
      <c r="L445" s="121"/>
      <c r="M445" s="121"/>
      <c r="N445" s="121"/>
      <c r="O445" s="121"/>
      <c r="P445" s="121"/>
      <c r="Q445" s="121"/>
      <c r="R445" s="121"/>
    </row>
    <row r="446" spans="2:18">
      <c r="B446" s="120"/>
      <c r="C446" s="120"/>
      <c r="D446" s="120"/>
      <c r="E446" s="120"/>
      <c r="F446" s="121"/>
      <c r="G446" s="121"/>
      <c r="H446" s="121"/>
      <c r="I446" s="121"/>
      <c r="J446" s="121"/>
      <c r="K446" s="121"/>
      <c r="L446" s="121"/>
      <c r="M446" s="121"/>
      <c r="N446" s="121"/>
      <c r="O446" s="121"/>
      <c r="P446" s="121"/>
      <c r="Q446" s="121"/>
      <c r="R446" s="121"/>
    </row>
    <row r="447" spans="2:18">
      <c r="B447" s="120"/>
      <c r="C447" s="120"/>
      <c r="D447" s="120"/>
      <c r="E447" s="120"/>
      <c r="F447" s="121"/>
      <c r="G447" s="121"/>
      <c r="H447" s="121"/>
      <c r="I447" s="121"/>
      <c r="J447" s="121"/>
      <c r="K447" s="121"/>
      <c r="L447" s="121"/>
      <c r="M447" s="121"/>
      <c r="N447" s="121"/>
      <c r="O447" s="121"/>
      <c r="P447" s="121"/>
      <c r="Q447" s="121"/>
      <c r="R447" s="121"/>
    </row>
    <row r="448" spans="2:18">
      <c r="B448" s="120"/>
      <c r="C448" s="120"/>
      <c r="D448" s="120"/>
      <c r="E448" s="120"/>
      <c r="F448" s="121"/>
      <c r="G448" s="121"/>
      <c r="H448" s="121"/>
      <c r="I448" s="121"/>
      <c r="J448" s="121"/>
      <c r="K448" s="121"/>
      <c r="L448" s="121"/>
      <c r="M448" s="121"/>
      <c r="N448" s="121"/>
      <c r="O448" s="121"/>
      <c r="P448" s="121"/>
      <c r="Q448" s="121"/>
      <c r="R448" s="121"/>
    </row>
    <row r="449" spans="2:18">
      <c r="B449" s="120"/>
      <c r="C449" s="120"/>
      <c r="D449" s="120"/>
      <c r="E449" s="120"/>
      <c r="F449" s="121"/>
      <c r="G449" s="121"/>
      <c r="H449" s="121"/>
      <c r="I449" s="121"/>
      <c r="J449" s="121"/>
      <c r="K449" s="121"/>
      <c r="L449" s="121"/>
      <c r="M449" s="121"/>
      <c r="N449" s="121"/>
      <c r="O449" s="121"/>
      <c r="P449" s="121"/>
      <c r="Q449" s="121"/>
      <c r="R449" s="121"/>
    </row>
    <row r="450" spans="2:18">
      <c r="B450" s="120"/>
      <c r="C450" s="120"/>
      <c r="D450" s="120"/>
      <c r="E450" s="120"/>
      <c r="F450" s="121"/>
      <c r="G450" s="121"/>
      <c r="H450" s="121"/>
      <c r="I450" s="121"/>
      <c r="J450" s="121"/>
      <c r="K450" s="121"/>
      <c r="L450" s="121"/>
      <c r="M450" s="121"/>
      <c r="N450" s="121"/>
      <c r="O450" s="121"/>
      <c r="P450" s="121"/>
      <c r="Q450" s="121"/>
      <c r="R450" s="121"/>
    </row>
    <row r="451" spans="2:18">
      <c r="B451" s="120"/>
      <c r="C451" s="120"/>
      <c r="D451" s="120"/>
      <c r="E451" s="120"/>
      <c r="F451" s="121"/>
      <c r="G451" s="121"/>
      <c r="H451" s="121"/>
      <c r="I451" s="121"/>
      <c r="J451" s="121"/>
      <c r="K451" s="121"/>
      <c r="L451" s="121"/>
      <c r="M451" s="121"/>
      <c r="N451" s="121"/>
      <c r="O451" s="121"/>
      <c r="P451" s="121"/>
      <c r="Q451" s="121"/>
      <c r="R451" s="121"/>
    </row>
    <row r="452" spans="2:18">
      <c r="B452" s="120"/>
      <c r="C452" s="120"/>
      <c r="D452" s="120"/>
      <c r="E452" s="120"/>
      <c r="F452" s="121"/>
      <c r="G452" s="121"/>
      <c r="H452" s="121"/>
      <c r="I452" s="121"/>
      <c r="J452" s="121"/>
      <c r="K452" s="121"/>
      <c r="L452" s="121"/>
      <c r="M452" s="121"/>
      <c r="N452" s="121"/>
      <c r="O452" s="121"/>
      <c r="P452" s="121"/>
      <c r="Q452" s="121"/>
      <c r="R452" s="121"/>
    </row>
    <row r="453" spans="2:18">
      <c r="B453" s="120"/>
      <c r="C453" s="120"/>
      <c r="D453" s="120"/>
      <c r="E453" s="120"/>
      <c r="F453" s="121"/>
      <c r="G453" s="121"/>
      <c r="H453" s="121"/>
      <c r="I453" s="121"/>
      <c r="J453" s="121"/>
      <c r="K453" s="121"/>
      <c r="L453" s="121"/>
      <c r="M453" s="121"/>
      <c r="N453" s="121"/>
      <c r="O453" s="121"/>
      <c r="P453" s="121"/>
      <c r="Q453" s="121"/>
      <c r="R453" s="121"/>
    </row>
    <row r="454" spans="2:18">
      <c r="B454" s="120"/>
      <c r="C454" s="120"/>
      <c r="D454" s="120"/>
      <c r="E454" s="120"/>
      <c r="F454" s="121"/>
      <c r="G454" s="121"/>
      <c r="H454" s="121"/>
      <c r="I454" s="121"/>
      <c r="J454" s="121"/>
      <c r="K454" s="121"/>
      <c r="L454" s="121"/>
      <c r="M454" s="121"/>
      <c r="N454" s="121"/>
      <c r="O454" s="121"/>
      <c r="P454" s="121"/>
      <c r="Q454" s="121"/>
      <c r="R454" s="121"/>
    </row>
    <row r="455" spans="2:18">
      <c r="B455" s="120"/>
      <c r="C455" s="120"/>
      <c r="D455" s="120"/>
      <c r="E455" s="120"/>
      <c r="F455" s="121"/>
      <c r="G455" s="121"/>
      <c r="H455" s="121"/>
      <c r="I455" s="121"/>
      <c r="J455" s="121"/>
      <c r="K455" s="121"/>
      <c r="L455" s="121"/>
      <c r="M455" s="121"/>
      <c r="N455" s="121"/>
      <c r="O455" s="121"/>
      <c r="P455" s="121"/>
      <c r="Q455" s="121"/>
      <c r="R455" s="121"/>
    </row>
    <row r="456" spans="2:18">
      <c r="B456" s="120"/>
      <c r="C456" s="120"/>
      <c r="D456" s="120"/>
      <c r="E456" s="120"/>
      <c r="F456" s="121"/>
      <c r="G456" s="121"/>
      <c r="H456" s="121"/>
      <c r="I456" s="121"/>
      <c r="J456" s="121"/>
      <c r="K456" s="121"/>
      <c r="L456" s="121"/>
      <c r="M456" s="121"/>
      <c r="N456" s="121"/>
      <c r="O456" s="121"/>
      <c r="P456" s="121"/>
      <c r="Q456" s="121"/>
      <c r="R456" s="121"/>
    </row>
    <row r="457" spans="2:18">
      <c r="B457" s="120"/>
      <c r="C457" s="120"/>
      <c r="D457" s="120"/>
      <c r="E457" s="120"/>
      <c r="F457" s="121"/>
      <c r="G457" s="121"/>
      <c r="H457" s="121"/>
      <c r="I457" s="121"/>
      <c r="J457" s="121"/>
      <c r="K457" s="121"/>
      <c r="L457" s="121"/>
      <c r="M457" s="121"/>
      <c r="N457" s="121"/>
      <c r="O457" s="121"/>
      <c r="P457" s="121"/>
      <c r="Q457" s="121"/>
      <c r="R457" s="121"/>
    </row>
    <row r="458" spans="2:18">
      <c r="B458" s="120"/>
      <c r="C458" s="120"/>
      <c r="D458" s="120"/>
      <c r="E458" s="120"/>
      <c r="F458" s="121"/>
      <c r="G458" s="121"/>
      <c r="H458" s="121"/>
      <c r="I458" s="121"/>
      <c r="J458" s="121"/>
      <c r="K458" s="121"/>
      <c r="L458" s="121"/>
      <c r="M458" s="121"/>
      <c r="N458" s="121"/>
      <c r="O458" s="121"/>
      <c r="P458" s="121"/>
      <c r="Q458" s="121"/>
      <c r="R458" s="121"/>
    </row>
    <row r="459" spans="2:18">
      <c r="B459" s="120"/>
      <c r="C459" s="120"/>
      <c r="D459" s="120"/>
      <c r="E459" s="120"/>
      <c r="F459" s="121"/>
      <c r="G459" s="121"/>
      <c r="H459" s="121"/>
      <c r="I459" s="121"/>
      <c r="J459" s="121"/>
      <c r="K459" s="121"/>
      <c r="L459" s="121"/>
      <c r="M459" s="121"/>
      <c r="N459" s="121"/>
      <c r="O459" s="121"/>
      <c r="P459" s="121"/>
      <c r="Q459" s="121"/>
      <c r="R459" s="121"/>
    </row>
    <row r="460" spans="2:18">
      <c r="B460" s="120"/>
      <c r="C460" s="120"/>
      <c r="D460" s="120"/>
      <c r="E460" s="120"/>
      <c r="F460" s="121"/>
      <c r="G460" s="121"/>
      <c r="H460" s="121"/>
      <c r="I460" s="121"/>
      <c r="J460" s="121"/>
      <c r="K460" s="121"/>
      <c r="L460" s="121"/>
      <c r="M460" s="121"/>
      <c r="N460" s="121"/>
      <c r="O460" s="121"/>
      <c r="P460" s="121"/>
      <c r="Q460" s="121"/>
      <c r="R460" s="121"/>
    </row>
    <row r="461" spans="2:18">
      <c r="B461" s="120"/>
      <c r="C461" s="120"/>
      <c r="D461" s="120"/>
      <c r="E461" s="120"/>
      <c r="F461" s="121"/>
      <c r="G461" s="121"/>
      <c r="H461" s="121"/>
      <c r="I461" s="121"/>
      <c r="J461" s="121"/>
      <c r="K461" s="121"/>
      <c r="L461" s="121"/>
      <c r="M461" s="121"/>
      <c r="N461" s="121"/>
      <c r="O461" s="121"/>
      <c r="P461" s="121"/>
      <c r="Q461" s="121"/>
      <c r="R461" s="121"/>
    </row>
    <row r="462" spans="2:18">
      <c r="B462" s="120"/>
      <c r="C462" s="120"/>
      <c r="D462" s="120"/>
      <c r="E462" s="120"/>
      <c r="F462" s="121"/>
      <c r="G462" s="121"/>
      <c r="H462" s="121"/>
      <c r="I462" s="121"/>
      <c r="J462" s="121"/>
      <c r="K462" s="121"/>
      <c r="L462" s="121"/>
      <c r="M462" s="121"/>
      <c r="N462" s="121"/>
      <c r="O462" s="121"/>
      <c r="P462" s="121"/>
      <c r="Q462" s="121"/>
      <c r="R462" s="121"/>
    </row>
    <row r="463" spans="2:18">
      <c r="B463" s="120"/>
      <c r="C463" s="120"/>
      <c r="D463" s="120"/>
      <c r="E463" s="120"/>
      <c r="F463" s="121"/>
      <c r="G463" s="121"/>
      <c r="H463" s="121"/>
      <c r="I463" s="121"/>
      <c r="J463" s="121"/>
      <c r="K463" s="121"/>
      <c r="L463" s="121"/>
      <c r="M463" s="121"/>
      <c r="N463" s="121"/>
      <c r="O463" s="121"/>
      <c r="P463" s="121"/>
      <c r="Q463" s="121"/>
      <c r="R463" s="121"/>
    </row>
    <row r="464" spans="2:18">
      <c r="B464" s="120"/>
      <c r="C464" s="120"/>
      <c r="D464" s="120"/>
      <c r="E464" s="120"/>
      <c r="F464" s="121"/>
      <c r="G464" s="121"/>
      <c r="H464" s="121"/>
      <c r="I464" s="121"/>
      <c r="J464" s="121"/>
      <c r="K464" s="121"/>
      <c r="L464" s="121"/>
      <c r="M464" s="121"/>
      <c r="N464" s="121"/>
      <c r="O464" s="121"/>
      <c r="P464" s="121"/>
      <c r="Q464" s="121"/>
      <c r="R464" s="121"/>
    </row>
    <row r="465" spans="2:18">
      <c r="B465" s="120"/>
      <c r="C465" s="120"/>
      <c r="D465" s="120"/>
      <c r="E465" s="120"/>
      <c r="F465" s="121"/>
      <c r="G465" s="121"/>
      <c r="H465" s="121"/>
      <c r="I465" s="121"/>
      <c r="J465" s="121"/>
      <c r="K465" s="121"/>
      <c r="L465" s="121"/>
      <c r="M465" s="121"/>
      <c r="N465" s="121"/>
      <c r="O465" s="121"/>
      <c r="P465" s="121"/>
      <c r="Q465" s="121"/>
      <c r="R465" s="121"/>
    </row>
    <row r="466" spans="2:18">
      <c r="B466" s="120"/>
      <c r="C466" s="120"/>
      <c r="D466" s="120"/>
      <c r="E466" s="120"/>
      <c r="F466" s="121"/>
      <c r="G466" s="121"/>
      <c r="H466" s="121"/>
      <c r="I466" s="121"/>
      <c r="J466" s="121"/>
      <c r="K466" s="121"/>
      <c r="L466" s="121"/>
      <c r="M466" s="121"/>
      <c r="N466" s="121"/>
      <c r="O466" s="121"/>
      <c r="P466" s="121"/>
      <c r="Q466" s="121"/>
      <c r="R466" s="121"/>
    </row>
    <row r="467" spans="2:18">
      <c r="B467" s="120"/>
      <c r="C467" s="120"/>
      <c r="D467" s="120"/>
      <c r="E467" s="120"/>
      <c r="F467" s="121"/>
      <c r="G467" s="121"/>
      <c r="H467" s="121"/>
      <c r="I467" s="121"/>
      <c r="J467" s="121"/>
      <c r="K467" s="121"/>
      <c r="L467" s="121"/>
      <c r="M467" s="121"/>
      <c r="N467" s="121"/>
      <c r="O467" s="121"/>
      <c r="P467" s="121"/>
      <c r="Q467" s="121"/>
      <c r="R467" s="121"/>
    </row>
    <row r="468" spans="2:18">
      <c r="B468" s="120"/>
      <c r="C468" s="120"/>
      <c r="D468" s="120"/>
      <c r="E468" s="120"/>
      <c r="F468" s="121"/>
      <c r="G468" s="121"/>
      <c r="H468" s="121"/>
      <c r="I468" s="121"/>
      <c r="J468" s="121"/>
      <c r="K468" s="121"/>
      <c r="L468" s="121"/>
      <c r="M468" s="121"/>
      <c r="N468" s="121"/>
      <c r="O468" s="121"/>
      <c r="P468" s="121"/>
      <c r="Q468" s="121"/>
      <c r="R468" s="121"/>
    </row>
    <row r="469" spans="2:18">
      <c r="B469" s="120"/>
      <c r="C469" s="120"/>
      <c r="D469" s="120"/>
      <c r="E469" s="120"/>
      <c r="F469" s="121"/>
      <c r="G469" s="121"/>
      <c r="H469" s="121"/>
      <c r="I469" s="121"/>
      <c r="J469" s="121"/>
      <c r="K469" s="121"/>
      <c r="L469" s="121"/>
      <c r="M469" s="121"/>
      <c r="N469" s="121"/>
      <c r="O469" s="121"/>
      <c r="P469" s="121"/>
      <c r="Q469" s="121"/>
      <c r="R469" s="121"/>
    </row>
    <row r="470" spans="2:18">
      <c r="B470" s="120"/>
      <c r="C470" s="120"/>
      <c r="D470" s="120"/>
      <c r="E470" s="120"/>
      <c r="F470" s="121"/>
      <c r="G470" s="121"/>
      <c r="H470" s="121"/>
      <c r="I470" s="121"/>
      <c r="J470" s="121"/>
      <c r="K470" s="121"/>
      <c r="L470" s="121"/>
      <c r="M470" s="121"/>
      <c r="N470" s="121"/>
      <c r="O470" s="121"/>
      <c r="P470" s="121"/>
      <c r="Q470" s="121"/>
      <c r="R470" s="121"/>
    </row>
    <row r="471" spans="2:18">
      <c r="B471" s="120"/>
      <c r="C471" s="120"/>
      <c r="D471" s="120"/>
      <c r="E471" s="120"/>
      <c r="F471" s="121"/>
      <c r="G471" s="121"/>
      <c r="H471" s="121"/>
      <c r="I471" s="121"/>
      <c r="J471" s="121"/>
      <c r="K471" s="121"/>
      <c r="L471" s="121"/>
      <c r="M471" s="121"/>
      <c r="N471" s="121"/>
      <c r="O471" s="121"/>
      <c r="P471" s="121"/>
      <c r="Q471" s="121"/>
      <c r="R471" s="121"/>
    </row>
    <row r="472" spans="2:18">
      <c r="B472" s="120"/>
      <c r="C472" s="120"/>
      <c r="D472" s="120"/>
      <c r="E472" s="120"/>
      <c r="F472" s="121"/>
      <c r="G472" s="121"/>
      <c r="H472" s="121"/>
      <c r="I472" s="121"/>
      <c r="J472" s="121"/>
      <c r="K472" s="121"/>
      <c r="L472" s="121"/>
      <c r="M472" s="121"/>
      <c r="N472" s="121"/>
      <c r="O472" s="121"/>
      <c r="P472" s="121"/>
      <c r="Q472" s="121"/>
      <c r="R472" s="121"/>
    </row>
    <row r="473" spans="2:18">
      <c r="B473" s="120"/>
      <c r="C473" s="120"/>
      <c r="D473" s="120"/>
      <c r="E473" s="120"/>
      <c r="F473" s="121"/>
      <c r="G473" s="121"/>
      <c r="H473" s="121"/>
      <c r="I473" s="121"/>
      <c r="J473" s="121"/>
      <c r="K473" s="121"/>
      <c r="L473" s="121"/>
      <c r="M473" s="121"/>
      <c r="N473" s="121"/>
      <c r="O473" s="121"/>
      <c r="P473" s="121"/>
      <c r="Q473" s="121"/>
      <c r="R473" s="121"/>
    </row>
    <row r="474" spans="2:18">
      <c r="B474" s="120"/>
      <c r="C474" s="120"/>
      <c r="D474" s="120"/>
      <c r="E474" s="120"/>
      <c r="F474" s="121"/>
      <c r="G474" s="121"/>
      <c r="H474" s="121"/>
      <c r="I474" s="121"/>
      <c r="J474" s="121"/>
      <c r="K474" s="121"/>
      <c r="L474" s="121"/>
      <c r="M474" s="121"/>
      <c r="N474" s="121"/>
      <c r="O474" s="121"/>
      <c r="P474" s="121"/>
      <c r="Q474" s="121"/>
      <c r="R474" s="121"/>
    </row>
    <row r="475" spans="2:18">
      <c r="B475" s="120"/>
      <c r="C475" s="120"/>
      <c r="D475" s="120"/>
      <c r="E475" s="120"/>
      <c r="F475" s="121"/>
      <c r="G475" s="121"/>
      <c r="H475" s="121"/>
      <c r="I475" s="121"/>
      <c r="J475" s="121"/>
      <c r="K475" s="121"/>
      <c r="L475" s="121"/>
      <c r="M475" s="121"/>
      <c r="N475" s="121"/>
      <c r="O475" s="121"/>
      <c r="P475" s="121"/>
      <c r="Q475" s="121"/>
      <c r="R475" s="121"/>
    </row>
    <row r="476" spans="2:18">
      <c r="B476" s="120"/>
      <c r="C476" s="120"/>
      <c r="D476" s="120"/>
      <c r="E476" s="120"/>
      <c r="F476" s="121"/>
      <c r="G476" s="121"/>
      <c r="H476" s="121"/>
      <c r="I476" s="121"/>
      <c r="J476" s="121"/>
      <c r="K476" s="121"/>
      <c r="L476" s="121"/>
      <c r="M476" s="121"/>
      <c r="N476" s="121"/>
      <c r="O476" s="121"/>
      <c r="P476" s="121"/>
      <c r="Q476" s="121"/>
      <c r="R476" s="121"/>
    </row>
    <row r="477" spans="2:18">
      <c r="B477" s="120"/>
      <c r="C477" s="120"/>
      <c r="D477" s="120"/>
      <c r="E477" s="120"/>
      <c r="F477" s="121"/>
      <c r="G477" s="121"/>
      <c r="H477" s="121"/>
      <c r="I477" s="121"/>
      <c r="J477" s="121"/>
      <c r="K477" s="121"/>
      <c r="L477" s="121"/>
      <c r="M477" s="121"/>
      <c r="N477" s="121"/>
      <c r="O477" s="121"/>
      <c r="P477" s="121"/>
      <c r="Q477" s="121"/>
      <c r="R477" s="121"/>
    </row>
    <row r="478" spans="2:18">
      <c r="B478" s="120"/>
      <c r="C478" s="120"/>
      <c r="D478" s="120"/>
      <c r="E478" s="120"/>
      <c r="F478" s="121"/>
      <c r="G478" s="121"/>
      <c r="H478" s="121"/>
      <c r="I478" s="121"/>
      <c r="J478" s="121"/>
      <c r="K478" s="121"/>
      <c r="L478" s="121"/>
      <c r="M478" s="121"/>
      <c r="N478" s="121"/>
      <c r="O478" s="121"/>
      <c r="P478" s="121"/>
      <c r="Q478" s="121"/>
      <c r="R478" s="121"/>
    </row>
    <row r="479" spans="2:18">
      <c r="B479" s="120"/>
      <c r="C479" s="120"/>
      <c r="D479" s="120"/>
      <c r="E479" s="120"/>
      <c r="F479" s="121"/>
      <c r="G479" s="121"/>
      <c r="H479" s="121"/>
      <c r="I479" s="121"/>
      <c r="J479" s="121"/>
      <c r="K479" s="121"/>
      <c r="L479" s="121"/>
      <c r="M479" s="121"/>
      <c r="N479" s="121"/>
      <c r="O479" s="121"/>
      <c r="P479" s="121"/>
      <c r="Q479" s="121"/>
      <c r="R479" s="121"/>
    </row>
    <row r="480" spans="2:18">
      <c r="B480" s="120"/>
      <c r="C480" s="120"/>
      <c r="D480" s="120"/>
      <c r="E480" s="120"/>
      <c r="F480" s="121"/>
      <c r="G480" s="121"/>
      <c r="H480" s="121"/>
      <c r="I480" s="121"/>
      <c r="J480" s="121"/>
      <c r="K480" s="121"/>
      <c r="L480" s="121"/>
      <c r="M480" s="121"/>
      <c r="N480" s="121"/>
      <c r="O480" s="121"/>
      <c r="P480" s="121"/>
      <c r="Q480" s="121"/>
      <c r="R480" s="121"/>
    </row>
    <row r="481" spans="2:18">
      <c r="B481" s="120"/>
      <c r="C481" s="120"/>
      <c r="D481" s="120"/>
      <c r="E481" s="120"/>
      <c r="F481" s="121"/>
      <c r="G481" s="121"/>
      <c r="H481" s="121"/>
      <c r="I481" s="121"/>
      <c r="J481" s="121"/>
      <c r="K481" s="121"/>
      <c r="L481" s="121"/>
      <c r="M481" s="121"/>
      <c r="N481" s="121"/>
      <c r="O481" s="121"/>
      <c r="P481" s="121"/>
      <c r="Q481" s="121"/>
      <c r="R481" s="121"/>
    </row>
    <row r="482" spans="2:18">
      <c r="B482" s="120"/>
      <c r="C482" s="120"/>
      <c r="D482" s="120"/>
      <c r="E482" s="120"/>
      <c r="F482" s="121"/>
      <c r="G482" s="121"/>
      <c r="H482" s="121"/>
      <c r="I482" s="121"/>
      <c r="J482" s="121"/>
      <c r="K482" s="121"/>
      <c r="L482" s="121"/>
      <c r="M482" s="121"/>
      <c r="N482" s="121"/>
      <c r="O482" s="121"/>
      <c r="P482" s="121"/>
      <c r="Q482" s="121"/>
      <c r="R482" s="121"/>
    </row>
    <row r="483" spans="2:18">
      <c r="B483" s="120"/>
      <c r="C483" s="120"/>
      <c r="D483" s="120"/>
      <c r="E483" s="120"/>
      <c r="F483" s="121"/>
      <c r="G483" s="121"/>
      <c r="H483" s="121"/>
      <c r="I483" s="121"/>
      <c r="J483" s="121"/>
      <c r="K483" s="121"/>
      <c r="L483" s="121"/>
      <c r="M483" s="121"/>
      <c r="N483" s="121"/>
      <c r="O483" s="121"/>
      <c r="P483" s="121"/>
      <c r="Q483" s="121"/>
      <c r="R483" s="121"/>
    </row>
    <row r="484" spans="2:18">
      <c r="B484" s="120"/>
      <c r="C484" s="120"/>
      <c r="D484" s="120"/>
      <c r="E484" s="120"/>
      <c r="F484" s="121"/>
      <c r="G484" s="121"/>
      <c r="H484" s="121"/>
      <c r="I484" s="121"/>
      <c r="J484" s="121"/>
      <c r="K484" s="121"/>
      <c r="L484" s="121"/>
      <c r="M484" s="121"/>
      <c r="N484" s="121"/>
      <c r="O484" s="121"/>
      <c r="P484" s="121"/>
      <c r="Q484" s="121"/>
      <c r="R484" s="121"/>
    </row>
    <row r="485" spans="2:18">
      <c r="B485" s="120"/>
      <c r="C485" s="120"/>
      <c r="D485" s="120"/>
      <c r="E485" s="120"/>
      <c r="F485" s="121"/>
      <c r="G485" s="121"/>
      <c r="H485" s="121"/>
      <c r="I485" s="121"/>
      <c r="J485" s="121"/>
      <c r="K485" s="121"/>
      <c r="L485" s="121"/>
      <c r="M485" s="121"/>
      <c r="N485" s="121"/>
      <c r="O485" s="121"/>
      <c r="P485" s="121"/>
      <c r="Q485" s="121"/>
      <c r="R485" s="121"/>
    </row>
    <row r="486" spans="2:18">
      <c r="B486" s="120"/>
      <c r="C486" s="120"/>
      <c r="D486" s="120"/>
      <c r="E486" s="120"/>
      <c r="F486" s="121"/>
      <c r="G486" s="121"/>
      <c r="H486" s="121"/>
      <c r="I486" s="121"/>
      <c r="J486" s="121"/>
      <c r="K486" s="121"/>
      <c r="L486" s="121"/>
      <c r="M486" s="121"/>
      <c r="N486" s="121"/>
      <c r="O486" s="121"/>
      <c r="P486" s="121"/>
      <c r="Q486" s="121"/>
      <c r="R486" s="121"/>
    </row>
    <row r="487" spans="2:18">
      <c r="B487" s="120"/>
      <c r="C487" s="120"/>
      <c r="D487" s="120"/>
      <c r="E487" s="120"/>
      <c r="F487" s="121"/>
      <c r="G487" s="121"/>
      <c r="H487" s="121"/>
      <c r="I487" s="121"/>
      <c r="J487" s="121"/>
      <c r="K487" s="121"/>
      <c r="L487" s="121"/>
      <c r="M487" s="121"/>
      <c r="N487" s="121"/>
      <c r="O487" s="121"/>
      <c r="P487" s="121"/>
      <c r="Q487" s="121"/>
      <c r="R487" s="121"/>
    </row>
    <row r="488" spans="2:18">
      <c r="B488" s="120"/>
      <c r="C488" s="120"/>
      <c r="D488" s="120"/>
      <c r="E488" s="120"/>
      <c r="F488" s="121"/>
      <c r="G488" s="121"/>
      <c r="H488" s="121"/>
      <c r="I488" s="121"/>
      <c r="J488" s="121"/>
      <c r="K488" s="121"/>
      <c r="L488" s="121"/>
      <c r="M488" s="121"/>
      <c r="N488" s="121"/>
      <c r="O488" s="121"/>
      <c r="P488" s="121"/>
      <c r="Q488" s="121"/>
      <c r="R488" s="121"/>
    </row>
    <row r="489" spans="2:18">
      <c r="B489" s="120"/>
      <c r="C489" s="120"/>
      <c r="D489" s="120"/>
      <c r="E489" s="120"/>
      <c r="F489" s="121"/>
      <c r="G489" s="121"/>
      <c r="H489" s="121"/>
      <c r="I489" s="121"/>
      <c r="J489" s="121"/>
      <c r="K489" s="121"/>
      <c r="L489" s="121"/>
      <c r="M489" s="121"/>
      <c r="N489" s="121"/>
      <c r="O489" s="121"/>
      <c r="P489" s="121"/>
      <c r="Q489" s="121"/>
      <c r="R489" s="121"/>
    </row>
    <row r="490" spans="2:18">
      <c r="B490" s="120"/>
      <c r="C490" s="120"/>
      <c r="D490" s="120"/>
      <c r="E490" s="120"/>
      <c r="F490" s="121"/>
      <c r="G490" s="121"/>
      <c r="H490" s="121"/>
      <c r="I490" s="121"/>
      <c r="J490" s="121"/>
      <c r="K490" s="121"/>
      <c r="L490" s="121"/>
      <c r="M490" s="121"/>
      <c r="N490" s="121"/>
      <c r="O490" s="121"/>
      <c r="P490" s="121"/>
      <c r="Q490" s="121"/>
      <c r="R490" s="121"/>
    </row>
    <row r="491" spans="2:18">
      <c r="B491" s="120"/>
      <c r="C491" s="120"/>
      <c r="D491" s="120"/>
      <c r="E491" s="120"/>
      <c r="F491" s="121"/>
      <c r="G491" s="121"/>
      <c r="H491" s="121"/>
      <c r="I491" s="121"/>
      <c r="J491" s="121"/>
      <c r="K491" s="121"/>
      <c r="L491" s="121"/>
      <c r="M491" s="121"/>
      <c r="N491" s="121"/>
      <c r="O491" s="121"/>
      <c r="P491" s="121"/>
      <c r="Q491" s="121"/>
      <c r="R491" s="121"/>
    </row>
    <row r="492" spans="2:18">
      <c r="B492" s="120"/>
      <c r="C492" s="120"/>
      <c r="D492" s="120"/>
      <c r="E492" s="120"/>
      <c r="F492" s="121"/>
      <c r="G492" s="121"/>
      <c r="H492" s="121"/>
      <c r="I492" s="121"/>
      <c r="J492" s="121"/>
      <c r="K492" s="121"/>
      <c r="L492" s="121"/>
      <c r="M492" s="121"/>
      <c r="N492" s="121"/>
      <c r="O492" s="121"/>
      <c r="P492" s="121"/>
      <c r="Q492" s="121"/>
      <c r="R492" s="121"/>
    </row>
    <row r="493" spans="2:18">
      <c r="B493" s="120"/>
      <c r="C493" s="120"/>
      <c r="D493" s="120"/>
      <c r="E493" s="120"/>
      <c r="F493" s="121"/>
      <c r="G493" s="121"/>
      <c r="H493" s="121"/>
      <c r="I493" s="121"/>
      <c r="J493" s="121"/>
      <c r="K493" s="121"/>
      <c r="L493" s="121"/>
      <c r="M493" s="121"/>
      <c r="N493" s="121"/>
      <c r="O493" s="121"/>
      <c r="P493" s="121"/>
      <c r="Q493" s="121"/>
      <c r="R493" s="121"/>
    </row>
    <row r="494" spans="2:18">
      <c r="B494" s="120"/>
      <c r="C494" s="120"/>
      <c r="D494" s="120"/>
      <c r="E494" s="120"/>
      <c r="F494" s="121"/>
      <c r="G494" s="121"/>
      <c r="H494" s="121"/>
      <c r="I494" s="121"/>
      <c r="J494" s="121"/>
      <c r="K494" s="121"/>
      <c r="L494" s="121"/>
      <c r="M494" s="121"/>
      <c r="N494" s="121"/>
      <c r="O494" s="121"/>
      <c r="P494" s="121"/>
      <c r="Q494" s="121"/>
      <c r="R494" s="121"/>
    </row>
    <row r="495" spans="2:18">
      <c r="B495" s="120"/>
      <c r="C495" s="120"/>
      <c r="D495" s="120"/>
      <c r="E495" s="120"/>
      <c r="F495" s="121"/>
      <c r="G495" s="121"/>
      <c r="H495" s="121"/>
      <c r="I495" s="121"/>
      <c r="J495" s="121"/>
      <c r="K495" s="121"/>
      <c r="L495" s="121"/>
      <c r="M495" s="121"/>
      <c r="N495" s="121"/>
      <c r="O495" s="121"/>
      <c r="P495" s="121"/>
      <c r="Q495" s="121"/>
      <c r="R495" s="121"/>
    </row>
    <row r="496" spans="2:18">
      <c r="B496" s="120"/>
      <c r="C496" s="120"/>
      <c r="D496" s="120"/>
      <c r="E496" s="120"/>
      <c r="F496" s="121"/>
      <c r="G496" s="121"/>
      <c r="H496" s="121"/>
      <c r="I496" s="121"/>
      <c r="J496" s="121"/>
      <c r="K496" s="121"/>
      <c r="L496" s="121"/>
      <c r="M496" s="121"/>
      <c r="N496" s="121"/>
      <c r="O496" s="121"/>
      <c r="P496" s="121"/>
      <c r="Q496" s="121"/>
      <c r="R496" s="121"/>
    </row>
    <row r="497" spans="2:18">
      <c r="B497" s="120"/>
      <c r="C497" s="120"/>
      <c r="D497" s="120"/>
      <c r="E497" s="120"/>
      <c r="F497" s="121"/>
      <c r="G497" s="121"/>
      <c r="H497" s="121"/>
      <c r="I497" s="121"/>
      <c r="J497" s="121"/>
      <c r="K497" s="121"/>
      <c r="L497" s="121"/>
      <c r="M497" s="121"/>
      <c r="N497" s="121"/>
      <c r="O497" s="121"/>
      <c r="P497" s="121"/>
      <c r="Q497" s="121"/>
      <c r="R497" s="121"/>
    </row>
    <row r="498" spans="2:18">
      <c r="B498" s="120"/>
      <c r="C498" s="120"/>
      <c r="D498" s="120"/>
      <c r="E498" s="120"/>
      <c r="F498" s="121"/>
      <c r="G498" s="121"/>
      <c r="H498" s="121"/>
      <c r="I498" s="121"/>
      <c r="J498" s="121"/>
      <c r="K498" s="121"/>
      <c r="L498" s="121"/>
      <c r="M498" s="121"/>
      <c r="N498" s="121"/>
      <c r="O498" s="121"/>
      <c r="P498" s="121"/>
      <c r="Q498" s="121"/>
      <c r="R498" s="121"/>
    </row>
    <row r="499" spans="2:18">
      <c r="B499" s="120"/>
      <c r="C499" s="120"/>
      <c r="D499" s="120"/>
      <c r="E499" s="120"/>
      <c r="F499" s="121"/>
      <c r="G499" s="121"/>
      <c r="H499" s="121"/>
      <c r="I499" s="121"/>
      <c r="J499" s="121"/>
      <c r="K499" s="121"/>
      <c r="L499" s="121"/>
      <c r="M499" s="121"/>
      <c r="N499" s="121"/>
      <c r="O499" s="121"/>
      <c r="P499" s="121"/>
      <c r="Q499" s="121"/>
      <c r="R499" s="121"/>
    </row>
    <row r="500" spans="2:18">
      <c r="B500" s="120"/>
      <c r="C500" s="120"/>
      <c r="D500" s="120"/>
      <c r="E500" s="120"/>
      <c r="F500" s="121"/>
      <c r="G500" s="121"/>
      <c r="H500" s="121"/>
      <c r="I500" s="121"/>
      <c r="J500" s="121"/>
      <c r="K500" s="121"/>
      <c r="L500" s="121"/>
      <c r="M500" s="121"/>
      <c r="N500" s="121"/>
      <c r="O500" s="121"/>
      <c r="P500" s="121"/>
      <c r="Q500" s="121"/>
      <c r="R500" s="121"/>
    </row>
    <row r="501" spans="2:18">
      <c r="B501" s="120"/>
      <c r="C501" s="120"/>
      <c r="D501" s="120"/>
      <c r="E501" s="120"/>
      <c r="F501" s="121"/>
      <c r="G501" s="121"/>
      <c r="H501" s="121"/>
      <c r="I501" s="121"/>
      <c r="J501" s="121"/>
      <c r="K501" s="121"/>
      <c r="L501" s="121"/>
      <c r="M501" s="121"/>
      <c r="N501" s="121"/>
      <c r="O501" s="121"/>
      <c r="P501" s="121"/>
      <c r="Q501" s="121"/>
      <c r="R501" s="121"/>
    </row>
    <row r="502" spans="2:18">
      <c r="B502" s="120"/>
      <c r="C502" s="120"/>
      <c r="D502" s="120"/>
      <c r="E502" s="120"/>
      <c r="F502" s="121"/>
      <c r="G502" s="121"/>
      <c r="H502" s="121"/>
      <c r="I502" s="121"/>
      <c r="J502" s="121"/>
      <c r="K502" s="121"/>
      <c r="L502" s="121"/>
      <c r="M502" s="121"/>
      <c r="N502" s="121"/>
      <c r="O502" s="121"/>
      <c r="P502" s="121"/>
      <c r="Q502" s="121"/>
      <c r="R502" s="121"/>
    </row>
    <row r="503" spans="2:18">
      <c r="B503" s="120"/>
      <c r="C503" s="120"/>
      <c r="D503" s="120"/>
      <c r="E503" s="120"/>
      <c r="F503" s="121"/>
      <c r="G503" s="121"/>
      <c r="H503" s="121"/>
      <c r="I503" s="121"/>
      <c r="J503" s="121"/>
      <c r="K503" s="121"/>
      <c r="L503" s="121"/>
      <c r="M503" s="121"/>
      <c r="N503" s="121"/>
      <c r="O503" s="121"/>
      <c r="P503" s="121"/>
      <c r="Q503" s="121"/>
      <c r="R503" s="121"/>
    </row>
    <row r="504" spans="2:18">
      <c r="B504" s="120"/>
      <c r="C504" s="120"/>
      <c r="D504" s="120"/>
      <c r="E504" s="120"/>
      <c r="F504" s="121"/>
      <c r="G504" s="121"/>
      <c r="H504" s="121"/>
      <c r="I504" s="121"/>
      <c r="J504" s="121"/>
      <c r="K504" s="121"/>
      <c r="L504" s="121"/>
      <c r="M504" s="121"/>
      <c r="N504" s="121"/>
      <c r="O504" s="121"/>
      <c r="P504" s="121"/>
      <c r="Q504" s="121"/>
      <c r="R504" s="121"/>
    </row>
    <row r="505" spans="2:18">
      <c r="B505" s="120"/>
      <c r="C505" s="120"/>
      <c r="D505" s="120"/>
      <c r="E505" s="120"/>
      <c r="F505" s="121"/>
      <c r="G505" s="121"/>
      <c r="H505" s="121"/>
      <c r="I505" s="121"/>
      <c r="J505" s="121"/>
      <c r="K505" s="121"/>
      <c r="L505" s="121"/>
      <c r="M505" s="121"/>
      <c r="N505" s="121"/>
      <c r="O505" s="121"/>
      <c r="P505" s="121"/>
      <c r="Q505" s="121"/>
      <c r="R505" s="121"/>
    </row>
    <row r="506" spans="2:18">
      <c r="B506" s="120"/>
      <c r="C506" s="120"/>
      <c r="D506" s="120"/>
      <c r="E506" s="120"/>
      <c r="F506" s="121"/>
      <c r="G506" s="121"/>
      <c r="H506" s="121"/>
      <c r="I506" s="121"/>
      <c r="J506" s="121"/>
      <c r="K506" s="121"/>
      <c r="L506" s="121"/>
      <c r="M506" s="121"/>
      <c r="N506" s="121"/>
      <c r="O506" s="121"/>
      <c r="P506" s="121"/>
      <c r="Q506" s="121"/>
      <c r="R506" s="121"/>
    </row>
    <row r="507" spans="2:18">
      <c r="B507" s="120"/>
      <c r="C507" s="120"/>
      <c r="D507" s="120"/>
      <c r="E507" s="120"/>
      <c r="F507" s="121"/>
      <c r="G507" s="121"/>
      <c r="H507" s="121"/>
      <c r="I507" s="121"/>
      <c r="J507" s="121"/>
      <c r="K507" s="121"/>
      <c r="L507" s="121"/>
      <c r="M507" s="121"/>
      <c r="N507" s="121"/>
      <c r="O507" s="121"/>
      <c r="P507" s="121"/>
      <c r="Q507" s="121"/>
      <c r="R507" s="121"/>
    </row>
    <row r="508" spans="2:18">
      <c r="B508" s="120"/>
      <c r="C508" s="120"/>
      <c r="D508" s="120"/>
      <c r="E508" s="120"/>
      <c r="F508" s="121"/>
      <c r="G508" s="121"/>
      <c r="H508" s="121"/>
      <c r="I508" s="121"/>
      <c r="J508" s="121"/>
      <c r="K508" s="121"/>
      <c r="L508" s="121"/>
      <c r="M508" s="121"/>
      <c r="N508" s="121"/>
      <c r="O508" s="121"/>
      <c r="P508" s="121"/>
      <c r="Q508" s="121"/>
      <c r="R508" s="121"/>
    </row>
    <row r="509" spans="2:18">
      <c r="B509" s="120"/>
      <c r="C509" s="120"/>
      <c r="D509" s="120"/>
      <c r="E509" s="120"/>
      <c r="F509" s="121"/>
      <c r="G509" s="121"/>
      <c r="H509" s="121"/>
      <c r="I509" s="121"/>
      <c r="J509" s="121"/>
      <c r="K509" s="121"/>
      <c r="L509" s="121"/>
      <c r="M509" s="121"/>
      <c r="N509" s="121"/>
      <c r="O509" s="121"/>
      <c r="P509" s="121"/>
      <c r="Q509" s="121"/>
      <c r="R509" s="121"/>
    </row>
    <row r="510" spans="2:18">
      <c r="B510" s="120"/>
      <c r="C510" s="120"/>
      <c r="D510" s="120"/>
      <c r="E510" s="120"/>
      <c r="F510" s="121"/>
      <c r="G510" s="121"/>
      <c r="H510" s="121"/>
      <c r="I510" s="121"/>
      <c r="J510" s="121"/>
      <c r="K510" s="121"/>
      <c r="L510" s="121"/>
      <c r="M510" s="121"/>
      <c r="N510" s="121"/>
      <c r="O510" s="121"/>
      <c r="P510" s="121"/>
      <c r="Q510" s="121"/>
      <c r="R510" s="121"/>
    </row>
    <row r="511" spans="2:18">
      <c r="B511" s="120"/>
      <c r="C511" s="120"/>
      <c r="D511" s="120"/>
      <c r="E511" s="120"/>
      <c r="F511" s="121"/>
      <c r="G511" s="121"/>
      <c r="H511" s="121"/>
      <c r="I511" s="121"/>
      <c r="J511" s="121"/>
      <c r="K511" s="121"/>
      <c r="L511" s="121"/>
      <c r="M511" s="121"/>
      <c r="N511" s="121"/>
      <c r="O511" s="121"/>
      <c r="P511" s="121"/>
      <c r="Q511" s="121"/>
      <c r="R511" s="121"/>
    </row>
    <row r="512" spans="2:18">
      <c r="B512" s="120"/>
      <c r="C512" s="120"/>
      <c r="D512" s="120"/>
      <c r="E512" s="120"/>
      <c r="F512" s="121"/>
      <c r="G512" s="121"/>
      <c r="H512" s="121"/>
      <c r="I512" s="121"/>
      <c r="J512" s="121"/>
      <c r="K512" s="121"/>
      <c r="L512" s="121"/>
      <c r="M512" s="121"/>
      <c r="N512" s="121"/>
      <c r="O512" s="121"/>
      <c r="P512" s="121"/>
      <c r="Q512" s="121"/>
      <c r="R512" s="121"/>
    </row>
    <row r="513" spans="2:18">
      <c r="B513" s="120"/>
      <c r="C513" s="120"/>
      <c r="D513" s="120"/>
      <c r="E513" s="120"/>
      <c r="F513" s="121"/>
      <c r="G513" s="121"/>
      <c r="H513" s="121"/>
      <c r="I513" s="121"/>
      <c r="J513" s="121"/>
      <c r="K513" s="121"/>
      <c r="L513" s="121"/>
      <c r="M513" s="121"/>
      <c r="N513" s="121"/>
      <c r="O513" s="121"/>
      <c r="P513" s="121"/>
      <c r="Q513" s="121"/>
      <c r="R513" s="121"/>
    </row>
    <row r="514" spans="2:18">
      <c r="B514" s="120"/>
      <c r="C514" s="120"/>
      <c r="D514" s="120"/>
      <c r="E514" s="120"/>
      <c r="F514" s="121"/>
      <c r="G514" s="121"/>
      <c r="H514" s="121"/>
      <c r="I514" s="121"/>
      <c r="J514" s="121"/>
      <c r="K514" s="121"/>
      <c r="L514" s="121"/>
      <c r="M514" s="121"/>
      <c r="N514" s="121"/>
      <c r="O514" s="121"/>
      <c r="P514" s="121"/>
      <c r="Q514" s="121"/>
      <c r="R514" s="121"/>
    </row>
    <row r="515" spans="2:18">
      <c r="B515" s="120"/>
      <c r="C515" s="120"/>
      <c r="D515" s="120"/>
      <c r="E515" s="120"/>
      <c r="F515" s="121"/>
      <c r="G515" s="121"/>
      <c r="H515" s="121"/>
      <c r="I515" s="121"/>
      <c r="J515" s="121"/>
      <c r="K515" s="121"/>
      <c r="L515" s="121"/>
      <c r="M515" s="121"/>
      <c r="N515" s="121"/>
      <c r="O515" s="121"/>
      <c r="P515" s="121"/>
      <c r="Q515" s="121"/>
      <c r="R515" s="121"/>
    </row>
    <row r="516" spans="2:18">
      <c r="B516" s="120"/>
      <c r="C516" s="120"/>
      <c r="D516" s="120"/>
      <c r="E516" s="120"/>
      <c r="F516" s="121"/>
      <c r="G516" s="121"/>
      <c r="H516" s="121"/>
      <c r="I516" s="121"/>
      <c r="J516" s="121"/>
      <c r="K516" s="121"/>
      <c r="L516" s="121"/>
      <c r="M516" s="121"/>
      <c r="N516" s="121"/>
      <c r="O516" s="121"/>
      <c r="P516" s="121"/>
      <c r="Q516" s="121"/>
      <c r="R516" s="121"/>
    </row>
    <row r="517" spans="2:18">
      <c r="B517" s="120"/>
      <c r="C517" s="120"/>
      <c r="D517" s="120"/>
      <c r="E517" s="120"/>
      <c r="F517" s="121"/>
      <c r="G517" s="121"/>
      <c r="H517" s="121"/>
      <c r="I517" s="121"/>
      <c r="J517" s="121"/>
      <c r="K517" s="121"/>
      <c r="L517" s="121"/>
      <c r="M517" s="121"/>
      <c r="N517" s="121"/>
      <c r="O517" s="121"/>
      <c r="P517" s="121"/>
      <c r="Q517" s="121"/>
      <c r="R517" s="121"/>
    </row>
    <row r="518" spans="2:18">
      <c r="B518" s="120"/>
      <c r="C518" s="120"/>
      <c r="D518" s="120"/>
      <c r="E518" s="120"/>
      <c r="F518" s="121"/>
      <c r="G518" s="121"/>
      <c r="H518" s="121"/>
      <c r="I518" s="121"/>
      <c r="J518" s="121"/>
      <c r="K518" s="121"/>
      <c r="L518" s="121"/>
      <c r="M518" s="121"/>
      <c r="N518" s="121"/>
      <c r="O518" s="121"/>
      <c r="P518" s="121"/>
      <c r="Q518" s="121"/>
      <c r="R518" s="121"/>
    </row>
    <row r="519" spans="2:18">
      <c r="B519" s="120"/>
      <c r="C519" s="120"/>
      <c r="D519" s="120"/>
      <c r="E519" s="120"/>
      <c r="F519" s="121"/>
      <c r="G519" s="121"/>
      <c r="H519" s="121"/>
      <c r="I519" s="121"/>
      <c r="J519" s="121"/>
      <c r="K519" s="121"/>
      <c r="L519" s="121"/>
      <c r="M519" s="121"/>
      <c r="N519" s="121"/>
      <c r="O519" s="121"/>
      <c r="P519" s="121"/>
      <c r="Q519" s="121"/>
      <c r="R519" s="121"/>
    </row>
    <row r="520" spans="2:18">
      <c r="B520" s="120"/>
      <c r="C520" s="120"/>
      <c r="D520" s="120"/>
      <c r="E520" s="120"/>
      <c r="F520" s="121"/>
      <c r="G520" s="121"/>
      <c r="H520" s="121"/>
      <c r="I520" s="121"/>
      <c r="J520" s="121"/>
      <c r="K520" s="121"/>
      <c r="L520" s="121"/>
      <c r="M520" s="121"/>
      <c r="N520" s="121"/>
      <c r="O520" s="121"/>
      <c r="P520" s="121"/>
      <c r="Q520" s="121"/>
      <c r="R520" s="121"/>
    </row>
    <row r="521" spans="2:18">
      <c r="B521" s="120"/>
      <c r="C521" s="120"/>
      <c r="D521" s="120"/>
      <c r="E521" s="120"/>
      <c r="F521" s="121"/>
      <c r="G521" s="121"/>
      <c r="H521" s="121"/>
      <c r="I521" s="121"/>
      <c r="J521" s="121"/>
      <c r="K521" s="121"/>
      <c r="L521" s="121"/>
      <c r="M521" s="121"/>
      <c r="N521" s="121"/>
      <c r="O521" s="121"/>
      <c r="P521" s="121"/>
      <c r="Q521" s="121"/>
      <c r="R521" s="121"/>
    </row>
    <row r="522" spans="2:18">
      <c r="B522" s="120"/>
      <c r="C522" s="120"/>
      <c r="D522" s="120"/>
      <c r="E522" s="120"/>
      <c r="F522" s="121"/>
      <c r="G522" s="121"/>
      <c r="H522" s="121"/>
      <c r="I522" s="121"/>
      <c r="J522" s="121"/>
      <c r="K522" s="121"/>
      <c r="L522" s="121"/>
      <c r="M522" s="121"/>
      <c r="N522" s="121"/>
      <c r="O522" s="121"/>
      <c r="P522" s="121"/>
      <c r="Q522" s="121"/>
      <c r="R522" s="121"/>
    </row>
    <row r="523" spans="2:18">
      <c r="B523" s="120"/>
      <c r="C523" s="120"/>
      <c r="D523" s="120"/>
      <c r="E523" s="120"/>
      <c r="F523" s="121"/>
      <c r="G523" s="121"/>
      <c r="H523" s="121"/>
      <c r="I523" s="121"/>
      <c r="J523" s="121"/>
      <c r="K523" s="121"/>
      <c r="L523" s="121"/>
      <c r="M523" s="121"/>
      <c r="N523" s="121"/>
      <c r="O523" s="121"/>
      <c r="P523" s="121"/>
      <c r="Q523" s="121"/>
      <c r="R523" s="121"/>
    </row>
    <row r="524" spans="2:18">
      <c r="B524" s="120"/>
      <c r="C524" s="120"/>
      <c r="D524" s="120"/>
      <c r="E524" s="120"/>
      <c r="F524" s="121"/>
      <c r="G524" s="121"/>
      <c r="H524" s="121"/>
      <c r="I524" s="121"/>
      <c r="J524" s="121"/>
      <c r="K524" s="121"/>
      <c r="L524" s="121"/>
      <c r="M524" s="121"/>
      <c r="N524" s="121"/>
      <c r="O524" s="121"/>
      <c r="P524" s="121"/>
      <c r="Q524" s="121"/>
      <c r="R524" s="121"/>
    </row>
    <row r="525" spans="2:18">
      <c r="B525" s="120"/>
      <c r="C525" s="120"/>
      <c r="D525" s="120"/>
      <c r="E525" s="120"/>
      <c r="F525" s="121"/>
      <c r="G525" s="121"/>
      <c r="H525" s="121"/>
      <c r="I525" s="121"/>
      <c r="J525" s="121"/>
      <c r="K525" s="121"/>
      <c r="L525" s="121"/>
      <c r="M525" s="121"/>
      <c r="N525" s="121"/>
      <c r="O525" s="121"/>
      <c r="P525" s="121"/>
      <c r="Q525" s="121"/>
      <c r="R525" s="121"/>
    </row>
    <row r="526" spans="2:18">
      <c r="B526" s="120"/>
      <c r="C526" s="120"/>
      <c r="D526" s="120"/>
      <c r="E526" s="120"/>
      <c r="F526" s="121"/>
      <c r="G526" s="121"/>
      <c r="H526" s="121"/>
      <c r="I526" s="121"/>
      <c r="J526" s="121"/>
      <c r="K526" s="121"/>
      <c r="L526" s="121"/>
      <c r="M526" s="121"/>
      <c r="N526" s="121"/>
      <c r="O526" s="121"/>
      <c r="P526" s="121"/>
      <c r="Q526" s="121"/>
      <c r="R526" s="121"/>
    </row>
    <row r="527" spans="2:18">
      <c r="B527" s="120"/>
      <c r="C527" s="120"/>
      <c r="D527" s="120"/>
      <c r="E527" s="120"/>
      <c r="F527" s="121"/>
      <c r="G527" s="121"/>
      <c r="H527" s="121"/>
      <c r="I527" s="121"/>
      <c r="J527" s="121"/>
      <c r="K527" s="121"/>
      <c r="L527" s="121"/>
      <c r="M527" s="121"/>
      <c r="N527" s="121"/>
      <c r="O527" s="121"/>
      <c r="P527" s="121"/>
      <c r="Q527" s="121"/>
      <c r="R527" s="121"/>
    </row>
    <row r="528" spans="2:18">
      <c r="B528" s="120"/>
      <c r="C528" s="120"/>
      <c r="D528" s="120"/>
      <c r="E528" s="120"/>
      <c r="F528" s="121"/>
      <c r="G528" s="121"/>
      <c r="H528" s="121"/>
      <c r="I528" s="121"/>
      <c r="J528" s="121"/>
      <c r="K528" s="121"/>
      <c r="L528" s="121"/>
      <c r="M528" s="121"/>
      <c r="N528" s="121"/>
      <c r="O528" s="121"/>
      <c r="P528" s="121"/>
      <c r="Q528" s="121"/>
      <c r="R528" s="121"/>
    </row>
    <row r="529" spans="2:18">
      <c r="B529" s="120"/>
      <c r="C529" s="120"/>
      <c r="D529" s="120"/>
      <c r="E529" s="120"/>
      <c r="F529" s="121"/>
      <c r="G529" s="121"/>
      <c r="H529" s="121"/>
      <c r="I529" s="121"/>
      <c r="J529" s="121"/>
      <c r="K529" s="121"/>
      <c r="L529" s="121"/>
      <c r="M529" s="121"/>
      <c r="N529" s="121"/>
      <c r="O529" s="121"/>
      <c r="P529" s="121"/>
      <c r="Q529" s="121"/>
      <c r="R529" s="121"/>
    </row>
    <row r="530" spans="2:18">
      <c r="B530" s="120"/>
      <c r="C530" s="120"/>
      <c r="D530" s="120"/>
      <c r="E530" s="120"/>
      <c r="F530" s="121"/>
      <c r="G530" s="121"/>
      <c r="H530" s="121"/>
      <c r="I530" s="121"/>
      <c r="J530" s="121"/>
      <c r="K530" s="121"/>
      <c r="L530" s="121"/>
      <c r="M530" s="121"/>
      <c r="N530" s="121"/>
      <c r="O530" s="121"/>
      <c r="P530" s="121"/>
      <c r="Q530" s="121"/>
      <c r="R530" s="121"/>
    </row>
    <row r="531" spans="2:18">
      <c r="B531" s="120"/>
      <c r="C531" s="120"/>
      <c r="D531" s="120"/>
      <c r="E531" s="120"/>
      <c r="F531" s="121"/>
      <c r="G531" s="121"/>
      <c r="H531" s="121"/>
      <c r="I531" s="121"/>
      <c r="J531" s="121"/>
      <c r="K531" s="121"/>
      <c r="L531" s="121"/>
      <c r="M531" s="121"/>
      <c r="N531" s="121"/>
      <c r="O531" s="121"/>
      <c r="P531" s="121"/>
      <c r="Q531" s="121"/>
      <c r="R531" s="121"/>
    </row>
    <row r="532" spans="2:18">
      <c r="B532" s="120"/>
      <c r="C532" s="120"/>
      <c r="D532" s="120"/>
      <c r="E532" s="120"/>
      <c r="F532" s="121"/>
      <c r="G532" s="121"/>
      <c r="H532" s="121"/>
      <c r="I532" s="121"/>
      <c r="J532" s="121"/>
      <c r="K532" s="121"/>
      <c r="L532" s="121"/>
      <c r="M532" s="121"/>
      <c r="N532" s="121"/>
      <c r="O532" s="121"/>
      <c r="P532" s="121"/>
      <c r="Q532" s="121"/>
      <c r="R532" s="121"/>
    </row>
    <row r="533" spans="2:18">
      <c r="B533" s="120"/>
      <c r="C533" s="120"/>
      <c r="D533" s="120"/>
      <c r="E533" s="120"/>
      <c r="F533" s="121"/>
      <c r="G533" s="121"/>
      <c r="H533" s="121"/>
      <c r="I533" s="121"/>
      <c r="J533" s="121"/>
      <c r="K533" s="121"/>
      <c r="L533" s="121"/>
      <c r="M533" s="121"/>
      <c r="N533" s="121"/>
      <c r="O533" s="121"/>
      <c r="P533" s="121"/>
      <c r="Q533" s="121"/>
      <c r="R533" s="121"/>
    </row>
    <row r="534" spans="2:18">
      <c r="B534" s="120"/>
      <c r="C534" s="120"/>
      <c r="D534" s="120"/>
      <c r="E534" s="120"/>
      <c r="F534" s="121"/>
      <c r="G534" s="121"/>
      <c r="H534" s="121"/>
      <c r="I534" s="121"/>
      <c r="J534" s="121"/>
      <c r="K534" s="121"/>
      <c r="L534" s="121"/>
      <c r="M534" s="121"/>
      <c r="N534" s="121"/>
      <c r="O534" s="121"/>
      <c r="P534" s="121"/>
      <c r="Q534" s="121"/>
      <c r="R534" s="121"/>
    </row>
    <row r="535" spans="2:18">
      <c r="B535" s="120"/>
      <c r="C535" s="120"/>
      <c r="D535" s="120"/>
      <c r="E535" s="120"/>
      <c r="F535" s="121"/>
      <c r="G535" s="121"/>
      <c r="H535" s="121"/>
      <c r="I535" s="121"/>
      <c r="J535" s="121"/>
      <c r="K535" s="121"/>
      <c r="L535" s="121"/>
      <c r="M535" s="121"/>
      <c r="N535" s="121"/>
      <c r="O535" s="121"/>
      <c r="P535" s="121"/>
      <c r="Q535" s="121"/>
      <c r="R535" s="121"/>
    </row>
    <row r="536" spans="2:18">
      <c r="B536" s="120"/>
      <c r="C536" s="120"/>
      <c r="D536" s="120"/>
      <c r="E536" s="120"/>
      <c r="F536" s="121"/>
      <c r="G536" s="121"/>
      <c r="H536" s="121"/>
      <c r="I536" s="121"/>
      <c r="J536" s="121"/>
      <c r="K536" s="121"/>
      <c r="L536" s="121"/>
      <c r="M536" s="121"/>
      <c r="N536" s="121"/>
      <c r="O536" s="121"/>
      <c r="P536" s="121"/>
      <c r="Q536" s="121"/>
      <c r="R536" s="121"/>
    </row>
    <row r="537" spans="2:18">
      <c r="B537" s="120"/>
      <c r="C537" s="120"/>
      <c r="D537" s="120"/>
      <c r="E537" s="120"/>
      <c r="F537" s="121"/>
      <c r="G537" s="121"/>
      <c r="H537" s="121"/>
      <c r="I537" s="121"/>
      <c r="J537" s="121"/>
      <c r="K537" s="121"/>
      <c r="L537" s="121"/>
      <c r="M537" s="121"/>
      <c r="N537" s="121"/>
      <c r="O537" s="121"/>
      <c r="P537" s="121"/>
      <c r="Q537" s="121"/>
      <c r="R537" s="121"/>
    </row>
    <row r="538" spans="2:18">
      <c r="B538" s="120"/>
      <c r="C538" s="120"/>
      <c r="D538" s="120"/>
      <c r="E538" s="120"/>
      <c r="F538" s="121"/>
      <c r="G538" s="121"/>
      <c r="H538" s="121"/>
      <c r="I538" s="121"/>
      <c r="J538" s="121"/>
      <c r="K538" s="121"/>
      <c r="L538" s="121"/>
      <c r="M538" s="121"/>
      <c r="N538" s="121"/>
      <c r="O538" s="121"/>
      <c r="P538" s="121"/>
      <c r="Q538" s="121"/>
      <c r="R538" s="121"/>
    </row>
    <row r="539" spans="2:18">
      <c r="B539" s="120"/>
      <c r="C539" s="120"/>
      <c r="D539" s="120"/>
      <c r="E539" s="120"/>
      <c r="F539" s="121"/>
      <c r="G539" s="121"/>
      <c r="H539" s="121"/>
      <c r="I539" s="121"/>
      <c r="J539" s="121"/>
      <c r="K539" s="121"/>
      <c r="L539" s="121"/>
      <c r="M539" s="121"/>
      <c r="N539" s="121"/>
      <c r="O539" s="121"/>
      <c r="P539" s="121"/>
      <c r="Q539" s="121"/>
      <c r="R539" s="121"/>
    </row>
    <row r="540" spans="2:18">
      <c r="B540" s="120"/>
      <c r="C540" s="120"/>
      <c r="D540" s="120"/>
      <c r="E540" s="120"/>
      <c r="F540" s="121"/>
      <c r="G540" s="121"/>
      <c r="H540" s="121"/>
      <c r="I540" s="121"/>
      <c r="J540" s="121"/>
      <c r="K540" s="121"/>
      <c r="L540" s="121"/>
      <c r="M540" s="121"/>
      <c r="N540" s="121"/>
      <c r="O540" s="121"/>
      <c r="P540" s="121"/>
      <c r="Q540" s="121"/>
      <c r="R540" s="121"/>
    </row>
    <row r="541" spans="2:18">
      <c r="B541" s="120"/>
      <c r="C541" s="120"/>
      <c r="D541" s="120"/>
      <c r="E541" s="120"/>
      <c r="F541" s="121"/>
      <c r="G541" s="121"/>
      <c r="H541" s="121"/>
      <c r="I541" s="121"/>
      <c r="J541" s="121"/>
      <c r="K541" s="121"/>
      <c r="L541" s="121"/>
      <c r="M541" s="121"/>
      <c r="N541" s="121"/>
      <c r="O541" s="121"/>
      <c r="P541" s="121"/>
      <c r="Q541" s="121"/>
      <c r="R541" s="121"/>
    </row>
    <row r="542" spans="2:18">
      <c r="B542" s="120"/>
      <c r="C542" s="120"/>
      <c r="D542" s="120"/>
      <c r="E542" s="120"/>
      <c r="F542" s="121"/>
      <c r="G542" s="121"/>
      <c r="H542" s="121"/>
      <c r="I542" s="121"/>
      <c r="J542" s="121"/>
      <c r="K542" s="121"/>
      <c r="L542" s="121"/>
      <c r="M542" s="121"/>
      <c r="N542" s="121"/>
      <c r="O542" s="121"/>
      <c r="P542" s="121"/>
      <c r="Q542" s="121"/>
      <c r="R542" s="121"/>
    </row>
    <row r="543" spans="2:18">
      <c r="B543" s="120"/>
      <c r="C543" s="120"/>
      <c r="D543" s="120"/>
      <c r="E543" s="120"/>
      <c r="F543" s="121"/>
      <c r="G543" s="121"/>
      <c r="H543" s="121"/>
      <c r="I543" s="121"/>
      <c r="J543" s="121"/>
      <c r="K543" s="121"/>
      <c r="L543" s="121"/>
      <c r="M543" s="121"/>
      <c r="N543" s="121"/>
      <c r="O543" s="121"/>
      <c r="P543" s="121"/>
      <c r="Q543" s="121"/>
      <c r="R543" s="121"/>
    </row>
    <row r="544" spans="2:18">
      <c r="B544" s="120"/>
      <c r="C544" s="120"/>
      <c r="D544" s="120"/>
      <c r="E544" s="120"/>
      <c r="F544" s="121"/>
      <c r="G544" s="121"/>
      <c r="H544" s="121"/>
      <c r="I544" s="121"/>
      <c r="J544" s="121"/>
      <c r="K544" s="121"/>
      <c r="L544" s="121"/>
      <c r="M544" s="121"/>
      <c r="N544" s="121"/>
      <c r="O544" s="121"/>
      <c r="P544" s="121"/>
      <c r="Q544" s="121"/>
      <c r="R544" s="121"/>
    </row>
    <row r="545" spans="2:18">
      <c r="B545" s="120"/>
      <c r="C545" s="120"/>
      <c r="D545" s="120"/>
      <c r="E545" s="120"/>
      <c r="F545" s="121"/>
      <c r="G545" s="121"/>
      <c r="H545" s="121"/>
      <c r="I545" s="121"/>
      <c r="J545" s="121"/>
      <c r="K545" s="121"/>
      <c r="L545" s="121"/>
      <c r="M545" s="121"/>
      <c r="N545" s="121"/>
      <c r="O545" s="121"/>
      <c r="P545" s="121"/>
      <c r="Q545" s="121"/>
      <c r="R545" s="121"/>
    </row>
    <row r="546" spans="2:18">
      <c r="B546" s="120"/>
      <c r="C546" s="120"/>
      <c r="D546" s="120"/>
      <c r="E546" s="120"/>
      <c r="F546" s="121"/>
      <c r="G546" s="121"/>
      <c r="H546" s="121"/>
      <c r="I546" s="121"/>
      <c r="J546" s="121"/>
      <c r="K546" s="121"/>
      <c r="L546" s="121"/>
      <c r="M546" s="121"/>
      <c r="N546" s="121"/>
      <c r="O546" s="121"/>
      <c r="P546" s="121"/>
      <c r="Q546" s="121"/>
      <c r="R546" s="121"/>
    </row>
    <row r="547" spans="2:18">
      <c r="B547" s="120"/>
      <c r="C547" s="120"/>
      <c r="D547" s="120"/>
      <c r="E547" s="120"/>
      <c r="F547" s="121"/>
      <c r="G547" s="121"/>
      <c r="H547" s="121"/>
      <c r="I547" s="121"/>
      <c r="J547" s="121"/>
      <c r="K547" s="121"/>
      <c r="L547" s="121"/>
      <c r="M547" s="121"/>
      <c r="N547" s="121"/>
      <c r="O547" s="121"/>
      <c r="P547" s="121"/>
      <c r="Q547" s="121"/>
      <c r="R547" s="121"/>
    </row>
    <row r="548" spans="2:18">
      <c r="B548" s="120"/>
      <c r="C548" s="120"/>
      <c r="D548" s="120"/>
      <c r="E548" s="120"/>
      <c r="F548" s="121"/>
      <c r="G548" s="121"/>
      <c r="H548" s="121"/>
      <c r="I548" s="121"/>
      <c r="J548" s="121"/>
      <c r="K548" s="121"/>
      <c r="L548" s="121"/>
      <c r="M548" s="121"/>
      <c r="N548" s="121"/>
      <c r="O548" s="121"/>
      <c r="P548" s="121"/>
      <c r="Q548" s="121"/>
      <c r="R548" s="121"/>
    </row>
    <row r="549" spans="2:18">
      <c r="B549" s="120"/>
      <c r="C549" s="120"/>
      <c r="D549" s="120"/>
      <c r="E549" s="120"/>
      <c r="F549" s="121"/>
      <c r="G549" s="121"/>
      <c r="H549" s="121"/>
      <c r="I549" s="121"/>
      <c r="J549" s="121"/>
      <c r="K549" s="121"/>
      <c r="L549" s="121"/>
      <c r="M549" s="121"/>
      <c r="N549" s="121"/>
      <c r="O549" s="121"/>
      <c r="P549" s="121"/>
      <c r="Q549" s="121"/>
      <c r="R549" s="121"/>
    </row>
    <row r="550" spans="2:18">
      <c r="B550" s="120"/>
      <c r="C550" s="120"/>
      <c r="D550" s="120"/>
      <c r="E550" s="120"/>
      <c r="F550" s="121"/>
      <c r="G550" s="121"/>
      <c r="H550" s="121"/>
      <c r="I550" s="121"/>
      <c r="J550" s="121"/>
      <c r="K550" s="121"/>
      <c r="L550" s="121"/>
      <c r="M550" s="121"/>
      <c r="N550" s="121"/>
      <c r="O550" s="121"/>
      <c r="P550" s="121"/>
      <c r="Q550" s="121"/>
      <c r="R550" s="121"/>
    </row>
    <row r="551" spans="2:18">
      <c r="B551" s="120"/>
      <c r="C551" s="120"/>
      <c r="D551" s="120"/>
      <c r="E551" s="120"/>
      <c r="F551" s="121"/>
      <c r="G551" s="121"/>
      <c r="H551" s="121"/>
      <c r="I551" s="121"/>
      <c r="J551" s="121"/>
      <c r="K551" s="121"/>
      <c r="L551" s="121"/>
      <c r="M551" s="121"/>
      <c r="N551" s="121"/>
      <c r="O551" s="121"/>
      <c r="P551" s="121"/>
      <c r="Q551" s="121"/>
      <c r="R551" s="121"/>
    </row>
    <row r="552" spans="2:18">
      <c r="B552" s="120"/>
      <c r="C552" s="120"/>
      <c r="D552" s="120"/>
      <c r="E552" s="120"/>
      <c r="F552" s="121"/>
      <c r="G552" s="121"/>
      <c r="H552" s="121"/>
      <c r="I552" s="121"/>
      <c r="J552" s="121"/>
      <c r="K552" s="121"/>
      <c r="L552" s="121"/>
      <c r="M552" s="121"/>
      <c r="N552" s="121"/>
      <c r="O552" s="121"/>
      <c r="P552" s="121"/>
      <c r="Q552" s="121"/>
      <c r="R552" s="121"/>
    </row>
    <row r="553" spans="2:18">
      <c r="B553" s="120"/>
      <c r="C553" s="120"/>
      <c r="D553" s="120"/>
      <c r="E553" s="120"/>
      <c r="F553" s="121"/>
      <c r="G553" s="121"/>
      <c r="H553" s="121"/>
      <c r="I553" s="121"/>
      <c r="J553" s="121"/>
      <c r="K553" s="121"/>
      <c r="L553" s="121"/>
      <c r="M553" s="121"/>
      <c r="N553" s="121"/>
      <c r="O553" s="121"/>
      <c r="P553" s="121"/>
      <c r="Q553" s="121"/>
      <c r="R553" s="121"/>
    </row>
    <row r="554" spans="2:18">
      <c r="B554" s="120"/>
      <c r="C554" s="120"/>
      <c r="D554" s="120"/>
      <c r="E554" s="120"/>
      <c r="F554" s="121"/>
      <c r="G554" s="121"/>
      <c r="H554" s="121"/>
      <c r="I554" s="121"/>
      <c r="J554" s="121"/>
      <c r="K554" s="121"/>
      <c r="L554" s="121"/>
      <c r="M554" s="121"/>
      <c r="N554" s="121"/>
      <c r="O554" s="121"/>
      <c r="P554" s="121"/>
      <c r="Q554" s="121"/>
      <c r="R554" s="121"/>
    </row>
    <row r="555" spans="2:18">
      <c r="B555" s="120"/>
      <c r="C555" s="120"/>
      <c r="D555" s="120"/>
      <c r="E555" s="120"/>
      <c r="F555" s="121"/>
      <c r="G555" s="121"/>
      <c r="H555" s="121"/>
      <c r="I555" s="121"/>
      <c r="J555" s="121"/>
      <c r="K555" s="121"/>
      <c r="L555" s="121"/>
      <c r="M555" s="121"/>
      <c r="N555" s="121"/>
      <c r="O555" s="121"/>
      <c r="P555" s="121"/>
      <c r="Q555" s="121"/>
      <c r="R555" s="121"/>
    </row>
    <row r="556" spans="2:18">
      <c r="B556" s="120"/>
      <c r="C556" s="120"/>
      <c r="D556" s="120"/>
      <c r="E556" s="120"/>
      <c r="F556" s="121"/>
      <c r="G556" s="121"/>
      <c r="H556" s="121"/>
      <c r="I556" s="121"/>
      <c r="J556" s="121"/>
      <c r="K556" s="121"/>
      <c r="L556" s="121"/>
      <c r="M556" s="121"/>
      <c r="N556" s="121"/>
      <c r="O556" s="121"/>
      <c r="P556" s="121"/>
      <c r="Q556" s="121"/>
      <c r="R556" s="121"/>
    </row>
    <row r="557" spans="2:18">
      <c r="B557" s="120"/>
      <c r="C557" s="120"/>
      <c r="D557" s="120"/>
      <c r="E557" s="120"/>
      <c r="F557" s="121"/>
      <c r="G557" s="121"/>
      <c r="H557" s="121"/>
      <c r="I557" s="121"/>
      <c r="J557" s="121"/>
      <c r="K557" s="121"/>
      <c r="L557" s="121"/>
      <c r="M557" s="121"/>
      <c r="N557" s="121"/>
      <c r="O557" s="121"/>
      <c r="P557" s="121"/>
      <c r="Q557" s="121"/>
      <c r="R557" s="121"/>
    </row>
    <row r="558" spans="2:18">
      <c r="B558" s="120"/>
      <c r="C558" s="120"/>
      <c r="D558" s="120"/>
      <c r="E558" s="120"/>
      <c r="F558" s="121"/>
      <c r="G558" s="121"/>
      <c r="H558" s="121"/>
      <c r="I558" s="121"/>
      <c r="J558" s="121"/>
      <c r="K558" s="121"/>
      <c r="L558" s="121"/>
      <c r="M558" s="121"/>
      <c r="N558" s="121"/>
      <c r="O558" s="121"/>
      <c r="P558" s="121"/>
      <c r="Q558" s="121"/>
      <c r="R558" s="121"/>
    </row>
    <row r="559" spans="2:18">
      <c r="B559" s="120"/>
      <c r="C559" s="120"/>
      <c r="D559" s="120"/>
      <c r="E559" s="120"/>
      <c r="F559" s="121"/>
      <c r="G559" s="121"/>
      <c r="H559" s="121"/>
      <c r="I559" s="121"/>
      <c r="J559" s="121"/>
      <c r="K559" s="121"/>
      <c r="L559" s="121"/>
      <c r="M559" s="121"/>
      <c r="N559" s="121"/>
      <c r="O559" s="121"/>
      <c r="P559" s="121"/>
      <c r="Q559" s="121"/>
      <c r="R559" s="121"/>
    </row>
    <row r="560" spans="2:18">
      <c r="B560" s="120"/>
      <c r="C560" s="120"/>
      <c r="D560" s="120"/>
      <c r="E560" s="120"/>
      <c r="F560" s="121"/>
      <c r="G560" s="121"/>
      <c r="H560" s="121"/>
      <c r="I560" s="121"/>
      <c r="J560" s="121"/>
      <c r="K560" s="121"/>
      <c r="L560" s="121"/>
      <c r="M560" s="121"/>
      <c r="N560" s="121"/>
      <c r="O560" s="121"/>
      <c r="P560" s="121"/>
      <c r="Q560" s="121"/>
      <c r="R560" s="121"/>
    </row>
    <row r="561" spans="2:18">
      <c r="B561" s="120"/>
      <c r="C561" s="120"/>
      <c r="D561" s="120"/>
      <c r="E561" s="120"/>
      <c r="F561" s="121"/>
      <c r="G561" s="121"/>
      <c r="H561" s="121"/>
      <c r="I561" s="121"/>
      <c r="J561" s="121"/>
      <c r="K561" s="121"/>
      <c r="L561" s="121"/>
      <c r="M561" s="121"/>
      <c r="N561" s="121"/>
      <c r="O561" s="121"/>
      <c r="P561" s="121"/>
      <c r="Q561" s="121"/>
      <c r="R561" s="121"/>
    </row>
    <row r="562" spans="2:18">
      <c r="B562" s="120"/>
      <c r="C562" s="120"/>
      <c r="D562" s="120"/>
      <c r="E562" s="120"/>
      <c r="F562" s="121"/>
      <c r="G562" s="121"/>
      <c r="H562" s="121"/>
      <c r="I562" s="121"/>
      <c r="J562" s="121"/>
      <c r="K562" s="121"/>
      <c r="L562" s="121"/>
      <c r="M562" s="121"/>
      <c r="N562" s="121"/>
      <c r="O562" s="121"/>
      <c r="P562" s="121"/>
      <c r="Q562" s="121"/>
      <c r="R562" s="121"/>
    </row>
    <row r="563" spans="2:18">
      <c r="B563" s="120"/>
      <c r="C563" s="120"/>
      <c r="D563" s="120"/>
      <c r="E563" s="120"/>
      <c r="F563" s="121"/>
      <c r="G563" s="121"/>
      <c r="H563" s="121"/>
      <c r="I563" s="121"/>
      <c r="J563" s="121"/>
      <c r="K563" s="121"/>
      <c r="L563" s="121"/>
      <c r="M563" s="121"/>
      <c r="N563" s="121"/>
      <c r="O563" s="121"/>
      <c r="P563" s="121"/>
      <c r="Q563" s="121"/>
      <c r="R563" s="121"/>
    </row>
    <row r="564" spans="2:18">
      <c r="B564" s="120"/>
      <c r="C564" s="120"/>
      <c r="D564" s="120"/>
      <c r="E564" s="120"/>
      <c r="F564" s="121"/>
      <c r="G564" s="121"/>
      <c r="H564" s="121"/>
      <c r="I564" s="121"/>
      <c r="J564" s="121"/>
      <c r="K564" s="121"/>
      <c r="L564" s="121"/>
      <c r="M564" s="121"/>
      <c r="N564" s="121"/>
      <c r="O564" s="121"/>
      <c r="P564" s="121"/>
      <c r="Q564" s="121"/>
      <c r="R564" s="121"/>
    </row>
    <row r="565" spans="2:18">
      <c r="B565" s="120"/>
      <c r="C565" s="120"/>
      <c r="D565" s="120"/>
      <c r="E565" s="120"/>
      <c r="F565" s="121"/>
      <c r="G565" s="121"/>
      <c r="H565" s="121"/>
      <c r="I565" s="121"/>
      <c r="J565" s="121"/>
      <c r="K565" s="121"/>
      <c r="L565" s="121"/>
      <c r="M565" s="121"/>
      <c r="N565" s="121"/>
      <c r="O565" s="121"/>
      <c r="P565" s="121"/>
      <c r="Q565" s="121"/>
      <c r="R565" s="121"/>
    </row>
    <row r="566" spans="2:18">
      <c r="B566" s="120"/>
      <c r="C566" s="120"/>
      <c r="D566" s="120"/>
      <c r="E566" s="120"/>
      <c r="F566" s="121"/>
      <c r="G566" s="121"/>
      <c r="H566" s="121"/>
      <c r="I566" s="121"/>
      <c r="J566" s="121"/>
      <c r="K566" s="121"/>
      <c r="L566" s="121"/>
      <c r="M566" s="121"/>
      <c r="N566" s="121"/>
      <c r="O566" s="121"/>
      <c r="P566" s="121"/>
      <c r="Q566" s="121"/>
      <c r="R566" s="121"/>
    </row>
    <row r="567" spans="2:18">
      <c r="B567" s="120"/>
      <c r="C567" s="120"/>
      <c r="D567" s="120"/>
      <c r="E567" s="120"/>
      <c r="F567" s="121"/>
      <c r="G567" s="121"/>
      <c r="H567" s="121"/>
      <c r="I567" s="121"/>
      <c r="J567" s="121"/>
      <c r="K567" s="121"/>
      <c r="L567" s="121"/>
      <c r="M567" s="121"/>
      <c r="N567" s="121"/>
      <c r="O567" s="121"/>
      <c r="P567" s="121"/>
      <c r="Q567" s="121"/>
      <c r="R567" s="121"/>
    </row>
    <row r="568" spans="2:18">
      <c r="B568" s="120"/>
      <c r="C568" s="120"/>
      <c r="D568" s="120"/>
      <c r="E568" s="120"/>
      <c r="F568" s="121"/>
      <c r="G568" s="121"/>
      <c r="H568" s="121"/>
      <c r="I568" s="121"/>
      <c r="J568" s="121"/>
      <c r="K568" s="121"/>
      <c r="L568" s="121"/>
      <c r="M568" s="121"/>
      <c r="N568" s="121"/>
      <c r="O568" s="121"/>
      <c r="P568" s="121"/>
      <c r="Q568" s="121"/>
      <c r="R568" s="121"/>
    </row>
    <row r="569" spans="2:18">
      <c r="B569" s="120"/>
      <c r="C569" s="120"/>
      <c r="D569" s="120"/>
      <c r="E569" s="120"/>
      <c r="F569" s="121"/>
      <c r="G569" s="121"/>
      <c r="H569" s="121"/>
      <c r="I569" s="121"/>
      <c r="J569" s="121"/>
      <c r="K569" s="121"/>
      <c r="L569" s="121"/>
      <c r="M569" s="121"/>
      <c r="N569" s="121"/>
      <c r="O569" s="121"/>
      <c r="P569" s="121"/>
      <c r="Q569" s="121"/>
      <c r="R569" s="121"/>
    </row>
    <row r="570" spans="2:18">
      <c r="B570" s="120"/>
      <c r="C570" s="120"/>
      <c r="D570" s="120"/>
      <c r="E570" s="120"/>
      <c r="F570" s="121"/>
      <c r="G570" s="121"/>
      <c r="H570" s="121"/>
      <c r="I570" s="121"/>
      <c r="J570" s="121"/>
      <c r="K570" s="121"/>
      <c r="L570" s="121"/>
      <c r="M570" s="121"/>
      <c r="N570" s="121"/>
      <c r="O570" s="121"/>
      <c r="P570" s="121"/>
      <c r="Q570" s="121"/>
      <c r="R570" s="121"/>
    </row>
    <row r="571" spans="2:18">
      <c r="B571" s="120"/>
      <c r="C571" s="120"/>
      <c r="D571" s="120"/>
      <c r="E571" s="120"/>
      <c r="F571" s="121"/>
      <c r="G571" s="121"/>
      <c r="H571" s="121"/>
      <c r="I571" s="121"/>
      <c r="J571" s="121"/>
      <c r="K571" s="121"/>
      <c r="L571" s="121"/>
      <c r="M571" s="121"/>
      <c r="N571" s="121"/>
      <c r="O571" s="121"/>
      <c r="P571" s="121"/>
      <c r="Q571" s="121"/>
      <c r="R571" s="121"/>
    </row>
    <row r="572" spans="2:18">
      <c r="B572" s="120"/>
      <c r="C572" s="120"/>
      <c r="D572" s="120"/>
      <c r="E572" s="120"/>
      <c r="F572" s="121"/>
      <c r="G572" s="121"/>
      <c r="H572" s="121"/>
      <c r="I572" s="121"/>
      <c r="J572" s="121"/>
      <c r="K572" s="121"/>
      <c r="L572" s="121"/>
      <c r="M572" s="121"/>
      <c r="N572" s="121"/>
      <c r="O572" s="121"/>
      <c r="P572" s="121"/>
      <c r="Q572" s="121"/>
      <c r="R572" s="121"/>
    </row>
    <row r="573" spans="2:18">
      <c r="B573" s="120"/>
      <c r="C573" s="120"/>
      <c r="D573" s="120"/>
      <c r="E573" s="120"/>
      <c r="F573" s="121"/>
      <c r="G573" s="121"/>
      <c r="H573" s="121"/>
      <c r="I573" s="121"/>
      <c r="J573" s="121"/>
      <c r="K573" s="121"/>
      <c r="L573" s="121"/>
      <c r="M573" s="121"/>
      <c r="N573" s="121"/>
      <c r="O573" s="121"/>
      <c r="P573" s="121"/>
      <c r="Q573" s="121"/>
      <c r="R573" s="121"/>
    </row>
    <row r="574" spans="2:18">
      <c r="B574" s="120"/>
      <c r="C574" s="120"/>
      <c r="D574" s="120"/>
      <c r="E574" s="120"/>
      <c r="F574" s="121"/>
      <c r="G574" s="121"/>
      <c r="H574" s="121"/>
      <c r="I574" s="121"/>
      <c r="J574" s="121"/>
      <c r="K574" s="121"/>
      <c r="L574" s="121"/>
      <c r="M574" s="121"/>
      <c r="N574" s="121"/>
      <c r="O574" s="121"/>
      <c r="P574" s="121"/>
      <c r="Q574" s="121"/>
      <c r="R574" s="121"/>
    </row>
    <row r="575" spans="2:18">
      <c r="B575" s="120"/>
      <c r="C575" s="120"/>
      <c r="D575" s="120"/>
      <c r="E575" s="120"/>
      <c r="F575" s="121"/>
      <c r="G575" s="121"/>
      <c r="H575" s="121"/>
      <c r="I575" s="121"/>
      <c r="J575" s="121"/>
      <c r="K575" s="121"/>
      <c r="L575" s="121"/>
      <c r="M575" s="121"/>
      <c r="N575" s="121"/>
      <c r="O575" s="121"/>
      <c r="P575" s="121"/>
      <c r="Q575" s="121"/>
      <c r="R575" s="121"/>
    </row>
    <row r="576" spans="2:18">
      <c r="B576" s="120"/>
      <c r="C576" s="120"/>
      <c r="D576" s="120"/>
      <c r="E576" s="120"/>
      <c r="F576" s="121"/>
      <c r="G576" s="121"/>
      <c r="H576" s="121"/>
      <c r="I576" s="121"/>
      <c r="J576" s="121"/>
      <c r="K576" s="121"/>
      <c r="L576" s="121"/>
      <c r="M576" s="121"/>
      <c r="N576" s="121"/>
      <c r="O576" s="121"/>
      <c r="P576" s="121"/>
      <c r="Q576" s="121"/>
      <c r="R576" s="121"/>
    </row>
    <row r="577" spans="2:18">
      <c r="B577" s="120"/>
      <c r="C577" s="120"/>
      <c r="D577" s="120"/>
      <c r="E577" s="120"/>
      <c r="F577" s="121"/>
      <c r="G577" s="121"/>
      <c r="H577" s="121"/>
      <c r="I577" s="121"/>
      <c r="J577" s="121"/>
      <c r="K577" s="121"/>
      <c r="L577" s="121"/>
      <c r="M577" s="121"/>
      <c r="N577" s="121"/>
      <c r="O577" s="121"/>
      <c r="P577" s="121"/>
      <c r="Q577" s="121"/>
      <c r="R577" s="121"/>
    </row>
    <row r="578" spans="2:18">
      <c r="B578" s="120"/>
      <c r="C578" s="120"/>
      <c r="D578" s="120"/>
      <c r="E578" s="120"/>
      <c r="F578" s="121"/>
      <c r="G578" s="121"/>
      <c r="H578" s="121"/>
      <c r="I578" s="121"/>
      <c r="J578" s="121"/>
      <c r="K578" s="121"/>
      <c r="L578" s="121"/>
      <c r="M578" s="121"/>
      <c r="N578" s="121"/>
      <c r="O578" s="121"/>
      <c r="P578" s="121"/>
      <c r="Q578" s="121"/>
      <c r="R578" s="121"/>
    </row>
    <row r="579" spans="2:18">
      <c r="B579" s="120"/>
      <c r="C579" s="120"/>
      <c r="D579" s="120"/>
      <c r="E579" s="120"/>
      <c r="F579" s="121"/>
      <c r="G579" s="121"/>
      <c r="H579" s="121"/>
      <c r="I579" s="121"/>
      <c r="J579" s="121"/>
      <c r="K579" s="121"/>
      <c r="L579" s="121"/>
      <c r="M579" s="121"/>
      <c r="N579" s="121"/>
      <c r="O579" s="121"/>
      <c r="P579" s="121"/>
      <c r="Q579" s="121"/>
      <c r="R579" s="121"/>
    </row>
    <row r="580" spans="2:18">
      <c r="B580" s="120"/>
      <c r="C580" s="120"/>
      <c r="D580" s="120"/>
      <c r="E580" s="120"/>
      <c r="F580" s="121"/>
      <c r="G580" s="121"/>
      <c r="H580" s="121"/>
      <c r="I580" s="121"/>
      <c r="J580" s="121"/>
      <c r="K580" s="121"/>
      <c r="L580" s="121"/>
      <c r="M580" s="121"/>
      <c r="N580" s="121"/>
      <c r="O580" s="121"/>
      <c r="P580" s="121"/>
      <c r="Q580" s="121"/>
      <c r="R580" s="121"/>
    </row>
    <row r="581" spans="2:18">
      <c r="B581" s="120"/>
      <c r="C581" s="120"/>
      <c r="D581" s="120"/>
      <c r="E581" s="120"/>
      <c r="F581" s="121"/>
      <c r="G581" s="121"/>
      <c r="H581" s="121"/>
      <c r="I581" s="121"/>
      <c r="J581" s="121"/>
      <c r="K581" s="121"/>
      <c r="L581" s="121"/>
      <c r="M581" s="121"/>
      <c r="N581" s="121"/>
      <c r="O581" s="121"/>
      <c r="P581" s="121"/>
      <c r="Q581" s="121"/>
      <c r="R581" s="121"/>
    </row>
    <row r="582" spans="2:18">
      <c r="B582" s="120"/>
      <c r="C582" s="120"/>
      <c r="D582" s="120"/>
      <c r="E582" s="120"/>
      <c r="F582" s="121"/>
      <c r="G582" s="121"/>
      <c r="H582" s="121"/>
      <c r="I582" s="121"/>
      <c r="J582" s="121"/>
      <c r="K582" s="121"/>
      <c r="L582" s="121"/>
      <c r="M582" s="121"/>
      <c r="N582" s="121"/>
      <c r="O582" s="121"/>
      <c r="P582" s="121"/>
      <c r="Q582" s="121"/>
      <c r="R582" s="121"/>
    </row>
    <row r="583" spans="2:18">
      <c r="B583" s="120"/>
      <c r="C583" s="120"/>
      <c r="D583" s="120"/>
      <c r="E583" s="120"/>
      <c r="F583" s="121"/>
      <c r="G583" s="121"/>
      <c r="H583" s="121"/>
      <c r="I583" s="121"/>
      <c r="J583" s="121"/>
      <c r="K583" s="121"/>
      <c r="L583" s="121"/>
      <c r="M583" s="121"/>
      <c r="N583" s="121"/>
      <c r="O583" s="121"/>
      <c r="P583" s="121"/>
      <c r="Q583" s="121"/>
      <c r="R583" s="121"/>
    </row>
    <row r="584" spans="2:18">
      <c r="B584" s="120"/>
      <c r="C584" s="120"/>
      <c r="D584" s="120"/>
      <c r="E584" s="120"/>
      <c r="F584" s="121"/>
      <c r="G584" s="121"/>
      <c r="H584" s="121"/>
      <c r="I584" s="121"/>
      <c r="J584" s="121"/>
      <c r="K584" s="121"/>
      <c r="L584" s="121"/>
      <c r="M584" s="121"/>
      <c r="N584" s="121"/>
      <c r="O584" s="121"/>
      <c r="P584" s="121"/>
      <c r="Q584" s="121"/>
      <c r="R584" s="121"/>
    </row>
    <row r="585" spans="2:18">
      <c r="B585" s="120"/>
      <c r="C585" s="120"/>
      <c r="D585" s="120"/>
      <c r="E585" s="120"/>
      <c r="F585" s="121"/>
      <c r="G585" s="121"/>
      <c r="H585" s="121"/>
      <c r="I585" s="121"/>
      <c r="J585" s="121"/>
      <c r="K585" s="121"/>
      <c r="L585" s="121"/>
      <c r="M585" s="121"/>
      <c r="N585" s="121"/>
      <c r="O585" s="121"/>
      <c r="P585" s="121"/>
      <c r="Q585" s="121"/>
      <c r="R585" s="121"/>
    </row>
    <row r="586" spans="2:18">
      <c r="B586" s="120"/>
      <c r="C586" s="120"/>
      <c r="D586" s="120"/>
      <c r="E586" s="120"/>
      <c r="F586" s="121"/>
      <c r="G586" s="121"/>
      <c r="H586" s="121"/>
      <c r="I586" s="121"/>
      <c r="J586" s="121"/>
      <c r="K586" s="121"/>
      <c r="L586" s="121"/>
      <c r="M586" s="121"/>
      <c r="N586" s="121"/>
      <c r="O586" s="121"/>
      <c r="P586" s="121"/>
      <c r="Q586" s="121"/>
      <c r="R586" s="121"/>
    </row>
    <row r="587" spans="2:18">
      <c r="B587" s="120"/>
      <c r="C587" s="120"/>
      <c r="D587" s="120"/>
      <c r="E587" s="120"/>
      <c r="F587" s="121"/>
      <c r="G587" s="121"/>
      <c r="H587" s="121"/>
      <c r="I587" s="121"/>
      <c r="J587" s="121"/>
      <c r="K587" s="121"/>
      <c r="L587" s="121"/>
      <c r="M587" s="121"/>
      <c r="N587" s="121"/>
      <c r="O587" s="121"/>
      <c r="P587" s="121"/>
      <c r="Q587" s="121"/>
      <c r="R587" s="121"/>
    </row>
    <row r="588" spans="2:18">
      <c r="B588" s="120"/>
      <c r="C588" s="120"/>
      <c r="D588" s="120"/>
      <c r="E588" s="120"/>
      <c r="F588" s="121"/>
      <c r="G588" s="121"/>
      <c r="H588" s="121"/>
      <c r="I588" s="121"/>
      <c r="J588" s="121"/>
      <c r="K588" s="121"/>
      <c r="L588" s="121"/>
      <c r="M588" s="121"/>
      <c r="N588" s="121"/>
      <c r="O588" s="121"/>
      <c r="P588" s="121"/>
      <c r="Q588" s="121"/>
      <c r="R588" s="121"/>
    </row>
    <row r="589" spans="2:18">
      <c r="B589" s="120"/>
      <c r="C589" s="120"/>
      <c r="D589" s="120"/>
      <c r="E589" s="120"/>
      <c r="F589" s="121"/>
      <c r="G589" s="121"/>
      <c r="H589" s="121"/>
      <c r="I589" s="121"/>
      <c r="J589" s="121"/>
      <c r="K589" s="121"/>
      <c r="L589" s="121"/>
      <c r="M589" s="121"/>
      <c r="N589" s="121"/>
      <c r="O589" s="121"/>
      <c r="P589" s="121"/>
      <c r="Q589" s="121"/>
      <c r="R589" s="121"/>
    </row>
    <row r="590" spans="2:18">
      <c r="B590" s="120"/>
      <c r="C590" s="120"/>
      <c r="D590" s="120"/>
      <c r="E590" s="120"/>
      <c r="F590" s="121"/>
      <c r="G590" s="121"/>
      <c r="H590" s="121"/>
      <c r="I590" s="121"/>
      <c r="J590" s="121"/>
      <c r="K590" s="121"/>
      <c r="L590" s="121"/>
      <c r="M590" s="121"/>
      <c r="N590" s="121"/>
      <c r="O590" s="121"/>
      <c r="P590" s="121"/>
      <c r="Q590" s="121"/>
      <c r="R590" s="121"/>
    </row>
    <row r="591" spans="2:18">
      <c r="B591" s="120"/>
      <c r="C591" s="120"/>
      <c r="D591" s="120"/>
      <c r="E591" s="120"/>
      <c r="F591" s="121"/>
      <c r="G591" s="121"/>
      <c r="H591" s="121"/>
      <c r="I591" s="121"/>
      <c r="J591" s="121"/>
      <c r="K591" s="121"/>
      <c r="L591" s="121"/>
      <c r="M591" s="121"/>
      <c r="N591" s="121"/>
      <c r="O591" s="121"/>
      <c r="P591" s="121"/>
      <c r="Q591" s="121"/>
      <c r="R591" s="121"/>
    </row>
    <row r="592" spans="2:18">
      <c r="B592" s="120"/>
      <c r="C592" s="120"/>
      <c r="D592" s="120"/>
      <c r="E592" s="120"/>
      <c r="F592" s="121"/>
      <c r="G592" s="121"/>
      <c r="H592" s="121"/>
      <c r="I592" s="121"/>
      <c r="J592" s="121"/>
      <c r="K592" s="121"/>
      <c r="L592" s="121"/>
      <c r="M592" s="121"/>
      <c r="N592" s="121"/>
      <c r="O592" s="121"/>
      <c r="P592" s="121"/>
      <c r="Q592" s="121"/>
      <c r="R592" s="121"/>
    </row>
    <row r="593" spans="2:18">
      <c r="B593" s="120"/>
      <c r="C593" s="120"/>
      <c r="D593" s="120"/>
      <c r="E593" s="120"/>
      <c r="F593" s="121"/>
      <c r="G593" s="121"/>
      <c r="H593" s="121"/>
      <c r="I593" s="121"/>
      <c r="J593" s="121"/>
      <c r="K593" s="121"/>
      <c r="L593" s="121"/>
      <c r="M593" s="121"/>
      <c r="N593" s="121"/>
      <c r="O593" s="121"/>
      <c r="P593" s="121"/>
      <c r="Q593" s="121"/>
      <c r="R593" s="121"/>
    </row>
    <row r="594" spans="2:18">
      <c r="B594" s="120"/>
      <c r="C594" s="120"/>
      <c r="D594" s="120"/>
      <c r="E594" s="120"/>
      <c r="F594" s="121"/>
      <c r="G594" s="121"/>
      <c r="H594" s="121"/>
      <c r="I594" s="121"/>
      <c r="J594" s="121"/>
      <c r="K594" s="121"/>
      <c r="L594" s="121"/>
      <c r="M594" s="121"/>
      <c r="N594" s="121"/>
      <c r="O594" s="121"/>
      <c r="P594" s="121"/>
      <c r="Q594" s="121"/>
      <c r="R594" s="121"/>
    </row>
    <row r="595" spans="2:18">
      <c r="B595" s="120"/>
      <c r="C595" s="120"/>
      <c r="D595" s="120"/>
      <c r="E595" s="120"/>
      <c r="F595" s="121"/>
      <c r="G595" s="121"/>
      <c r="H595" s="121"/>
      <c r="I595" s="121"/>
      <c r="J595" s="121"/>
      <c r="K595" s="121"/>
      <c r="L595" s="121"/>
      <c r="M595" s="121"/>
      <c r="N595" s="121"/>
      <c r="O595" s="121"/>
      <c r="P595" s="121"/>
      <c r="Q595" s="121"/>
      <c r="R595" s="121"/>
    </row>
    <row r="596" spans="2:18">
      <c r="B596" s="120"/>
      <c r="C596" s="120"/>
      <c r="D596" s="120"/>
      <c r="E596" s="120"/>
      <c r="F596" s="121"/>
      <c r="G596" s="121"/>
      <c r="H596" s="121"/>
      <c r="I596" s="121"/>
      <c r="J596" s="121"/>
      <c r="K596" s="121"/>
      <c r="L596" s="121"/>
      <c r="M596" s="121"/>
      <c r="N596" s="121"/>
      <c r="O596" s="121"/>
      <c r="P596" s="121"/>
      <c r="Q596" s="121"/>
      <c r="R596" s="121"/>
    </row>
    <row r="597" spans="2:18">
      <c r="B597" s="120"/>
      <c r="C597" s="120"/>
      <c r="D597" s="120"/>
      <c r="E597" s="120"/>
      <c r="F597" s="121"/>
      <c r="G597" s="121"/>
      <c r="H597" s="121"/>
      <c r="I597" s="121"/>
      <c r="J597" s="121"/>
      <c r="K597" s="121"/>
      <c r="L597" s="121"/>
      <c r="M597" s="121"/>
      <c r="N597" s="121"/>
      <c r="O597" s="121"/>
      <c r="P597" s="121"/>
      <c r="Q597" s="121"/>
      <c r="R597" s="121"/>
    </row>
    <row r="598" spans="2:18">
      <c r="B598" s="120"/>
      <c r="C598" s="120"/>
      <c r="D598" s="120"/>
      <c r="E598" s="120"/>
      <c r="F598" s="121"/>
      <c r="G598" s="121"/>
      <c r="H598" s="121"/>
      <c r="I598" s="121"/>
      <c r="J598" s="121"/>
      <c r="K598" s="121"/>
      <c r="L598" s="121"/>
      <c r="M598" s="121"/>
      <c r="N598" s="121"/>
      <c r="O598" s="121"/>
      <c r="P598" s="121"/>
      <c r="Q598" s="121"/>
      <c r="R598" s="121"/>
    </row>
    <row r="599" spans="2:18">
      <c r="B599" s="120"/>
      <c r="C599" s="120"/>
      <c r="D599" s="120"/>
      <c r="E599" s="120"/>
      <c r="F599" s="121"/>
      <c r="G599" s="121"/>
      <c r="H599" s="121"/>
      <c r="I599" s="121"/>
      <c r="J599" s="121"/>
      <c r="K599" s="121"/>
      <c r="L599" s="121"/>
      <c r="M599" s="121"/>
      <c r="N599" s="121"/>
      <c r="O599" s="121"/>
      <c r="P599" s="121"/>
      <c r="Q599" s="121"/>
      <c r="R599" s="121"/>
    </row>
    <row r="600" spans="2:18">
      <c r="B600" s="120"/>
      <c r="C600" s="120"/>
      <c r="D600" s="120"/>
      <c r="E600" s="120"/>
      <c r="F600" s="121"/>
      <c r="G600" s="121"/>
      <c r="H600" s="121"/>
      <c r="I600" s="121"/>
      <c r="J600" s="121"/>
      <c r="K600" s="121"/>
      <c r="L600" s="121"/>
      <c r="M600" s="121"/>
      <c r="N600" s="121"/>
      <c r="O600" s="121"/>
      <c r="P600" s="121"/>
      <c r="Q600" s="121"/>
      <c r="R600" s="121"/>
    </row>
    <row r="601" spans="2:18">
      <c r="B601" s="120"/>
      <c r="C601" s="120"/>
      <c r="D601" s="120"/>
      <c r="E601" s="120"/>
      <c r="F601" s="121"/>
      <c r="G601" s="121"/>
      <c r="H601" s="121"/>
      <c r="I601" s="121"/>
      <c r="J601" s="121"/>
      <c r="K601" s="121"/>
      <c r="L601" s="121"/>
      <c r="M601" s="121"/>
      <c r="N601" s="121"/>
      <c r="O601" s="121"/>
      <c r="P601" s="121"/>
      <c r="Q601" s="121"/>
      <c r="R601" s="121"/>
    </row>
    <row r="602" spans="2:18">
      <c r="B602" s="120"/>
      <c r="C602" s="120"/>
      <c r="D602" s="120"/>
      <c r="E602" s="120"/>
      <c r="F602" s="121"/>
      <c r="G602" s="121"/>
      <c r="H602" s="121"/>
      <c r="I602" s="121"/>
      <c r="J602" s="121"/>
      <c r="K602" s="121"/>
      <c r="L602" s="121"/>
      <c r="M602" s="121"/>
      <c r="N602" s="121"/>
      <c r="O602" s="121"/>
      <c r="P602" s="121"/>
      <c r="Q602" s="121"/>
      <c r="R602" s="121"/>
    </row>
    <row r="603" spans="2:18">
      <c r="B603" s="120"/>
      <c r="C603" s="120"/>
      <c r="D603" s="120"/>
      <c r="E603" s="120"/>
      <c r="F603" s="121"/>
      <c r="G603" s="121"/>
      <c r="H603" s="121"/>
      <c r="I603" s="121"/>
      <c r="J603" s="121"/>
      <c r="K603" s="121"/>
      <c r="L603" s="121"/>
      <c r="M603" s="121"/>
      <c r="N603" s="121"/>
      <c r="O603" s="121"/>
      <c r="P603" s="121"/>
      <c r="Q603" s="121"/>
      <c r="R603" s="121"/>
    </row>
    <row r="604" spans="2:18">
      <c r="B604" s="120"/>
      <c r="C604" s="120"/>
      <c r="D604" s="120"/>
      <c r="E604" s="120"/>
      <c r="F604" s="121"/>
      <c r="G604" s="121"/>
      <c r="H604" s="121"/>
      <c r="I604" s="121"/>
      <c r="J604" s="121"/>
      <c r="K604" s="121"/>
      <c r="L604" s="121"/>
      <c r="M604" s="121"/>
      <c r="N604" s="121"/>
      <c r="O604" s="121"/>
      <c r="P604" s="121"/>
      <c r="Q604" s="121"/>
      <c r="R604" s="121"/>
    </row>
    <row r="605" spans="2:18">
      <c r="B605" s="120"/>
      <c r="C605" s="120"/>
      <c r="D605" s="120"/>
      <c r="E605" s="120"/>
      <c r="F605" s="121"/>
      <c r="G605" s="121"/>
      <c r="H605" s="121"/>
      <c r="I605" s="121"/>
      <c r="J605" s="121"/>
      <c r="K605" s="121"/>
      <c r="L605" s="121"/>
      <c r="M605" s="121"/>
      <c r="N605" s="121"/>
      <c r="O605" s="121"/>
      <c r="P605" s="121"/>
      <c r="Q605" s="121"/>
      <c r="R605" s="121"/>
    </row>
    <row r="606" spans="2:18">
      <c r="B606" s="120"/>
      <c r="C606" s="120"/>
      <c r="D606" s="120"/>
      <c r="E606" s="120"/>
      <c r="F606" s="121"/>
      <c r="G606" s="121"/>
      <c r="H606" s="121"/>
      <c r="I606" s="121"/>
      <c r="J606" s="121"/>
      <c r="K606" s="121"/>
      <c r="L606" s="121"/>
      <c r="M606" s="121"/>
      <c r="N606" s="121"/>
      <c r="O606" s="121"/>
      <c r="P606" s="121"/>
      <c r="Q606" s="121"/>
      <c r="R606" s="121"/>
    </row>
    <row r="607" spans="2:18">
      <c r="B607" s="120"/>
      <c r="C607" s="120"/>
      <c r="D607" s="120"/>
      <c r="E607" s="120"/>
      <c r="F607" s="121"/>
      <c r="G607" s="121"/>
      <c r="H607" s="121"/>
      <c r="I607" s="121"/>
      <c r="J607" s="121"/>
      <c r="K607" s="121"/>
      <c r="L607" s="121"/>
      <c r="M607" s="121"/>
      <c r="N607" s="121"/>
      <c r="O607" s="121"/>
      <c r="P607" s="121"/>
      <c r="Q607" s="121"/>
      <c r="R607" s="121"/>
    </row>
    <row r="608" spans="2:18">
      <c r="B608" s="120"/>
      <c r="C608" s="120"/>
      <c r="D608" s="120"/>
      <c r="E608" s="120"/>
      <c r="F608" s="121"/>
      <c r="G608" s="121"/>
      <c r="H608" s="121"/>
      <c r="I608" s="121"/>
      <c r="J608" s="121"/>
      <c r="K608" s="121"/>
      <c r="L608" s="121"/>
      <c r="M608" s="121"/>
      <c r="N608" s="121"/>
      <c r="O608" s="121"/>
      <c r="P608" s="121"/>
      <c r="Q608" s="121"/>
      <c r="R608" s="121"/>
    </row>
    <row r="609" spans="2:18">
      <c r="B609" s="120"/>
      <c r="C609" s="120"/>
      <c r="D609" s="120"/>
      <c r="E609" s="120"/>
      <c r="F609" s="121"/>
      <c r="G609" s="121"/>
      <c r="H609" s="121"/>
      <c r="I609" s="121"/>
      <c r="J609" s="121"/>
      <c r="K609" s="121"/>
      <c r="L609" s="121"/>
      <c r="M609" s="121"/>
      <c r="N609" s="121"/>
      <c r="O609" s="121"/>
      <c r="P609" s="121"/>
      <c r="Q609" s="121"/>
      <c r="R609" s="121"/>
    </row>
    <row r="610" spans="2:18">
      <c r="B610" s="120"/>
      <c r="C610" s="120"/>
      <c r="D610" s="120"/>
      <c r="E610" s="120"/>
      <c r="F610" s="121"/>
      <c r="G610" s="121"/>
      <c r="H610" s="121"/>
      <c r="I610" s="121"/>
      <c r="J610" s="121"/>
      <c r="K610" s="121"/>
      <c r="L610" s="121"/>
      <c r="M610" s="121"/>
      <c r="N610" s="121"/>
      <c r="O610" s="121"/>
      <c r="P610" s="121"/>
      <c r="Q610" s="121"/>
      <c r="R610" s="121"/>
    </row>
    <row r="611" spans="2:18">
      <c r="B611" s="120"/>
      <c r="C611" s="120"/>
      <c r="D611" s="120"/>
      <c r="E611" s="120"/>
      <c r="F611" s="121"/>
      <c r="G611" s="121"/>
      <c r="H611" s="121"/>
      <c r="I611" s="121"/>
      <c r="J611" s="121"/>
      <c r="K611" s="121"/>
      <c r="L611" s="121"/>
      <c r="M611" s="121"/>
      <c r="N611" s="121"/>
      <c r="O611" s="121"/>
      <c r="P611" s="121"/>
      <c r="Q611" s="121"/>
      <c r="R611" s="121"/>
    </row>
    <row r="612" spans="2:18">
      <c r="B612" s="120"/>
      <c r="C612" s="120"/>
      <c r="D612" s="120"/>
      <c r="E612" s="120"/>
      <c r="F612" s="121"/>
      <c r="G612" s="121"/>
      <c r="H612" s="121"/>
      <c r="I612" s="121"/>
      <c r="J612" s="121"/>
      <c r="K612" s="121"/>
      <c r="L612" s="121"/>
      <c r="M612" s="121"/>
      <c r="N612" s="121"/>
      <c r="O612" s="121"/>
      <c r="P612" s="121"/>
      <c r="Q612" s="121"/>
      <c r="R612" s="121"/>
    </row>
    <row r="613" spans="2:18">
      <c r="B613" s="120"/>
      <c r="C613" s="120"/>
      <c r="D613" s="120"/>
      <c r="E613" s="120"/>
      <c r="F613" s="121"/>
      <c r="G613" s="121"/>
      <c r="H613" s="121"/>
      <c r="I613" s="121"/>
      <c r="J613" s="121"/>
      <c r="K613" s="121"/>
      <c r="L613" s="121"/>
      <c r="M613" s="121"/>
      <c r="N613" s="121"/>
      <c r="O613" s="121"/>
      <c r="P613" s="121"/>
      <c r="Q613" s="121"/>
      <c r="R613" s="121"/>
    </row>
    <row r="614" spans="2:18">
      <c r="B614" s="120"/>
      <c r="C614" s="120"/>
      <c r="D614" s="120"/>
      <c r="E614" s="120"/>
      <c r="F614" s="121"/>
      <c r="G614" s="121"/>
      <c r="H614" s="121"/>
      <c r="I614" s="121"/>
      <c r="J614" s="121"/>
      <c r="K614" s="121"/>
      <c r="L614" s="121"/>
      <c r="M614" s="121"/>
      <c r="N614" s="121"/>
      <c r="O614" s="121"/>
      <c r="P614" s="121"/>
      <c r="Q614" s="121"/>
      <c r="R614" s="121"/>
    </row>
    <row r="615" spans="2:18">
      <c r="B615" s="120"/>
      <c r="C615" s="120"/>
      <c r="D615" s="120"/>
      <c r="E615" s="120"/>
      <c r="F615" s="121"/>
      <c r="G615" s="121"/>
      <c r="H615" s="121"/>
      <c r="I615" s="121"/>
      <c r="J615" s="121"/>
      <c r="K615" s="121"/>
      <c r="L615" s="121"/>
      <c r="M615" s="121"/>
      <c r="N615" s="121"/>
      <c r="O615" s="121"/>
      <c r="P615" s="121"/>
      <c r="Q615" s="121"/>
      <c r="R615" s="121"/>
    </row>
    <row r="616" spans="2:18">
      <c r="B616" s="120"/>
      <c r="C616" s="120"/>
      <c r="D616" s="120"/>
      <c r="E616" s="120"/>
      <c r="F616" s="121"/>
      <c r="G616" s="121"/>
      <c r="H616" s="121"/>
      <c r="I616" s="121"/>
      <c r="J616" s="121"/>
      <c r="K616" s="121"/>
      <c r="L616" s="121"/>
      <c r="M616" s="121"/>
      <c r="N616" s="121"/>
      <c r="O616" s="121"/>
      <c r="P616" s="121"/>
      <c r="Q616" s="121"/>
      <c r="R616" s="121"/>
    </row>
    <row r="617" spans="2:18">
      <c r="B617" s="120"/>
      <c r="C617" s="120"/>
      <c r="D617" s="120"/>
      <c r="E617" s="120"/>
      <c r="F617" s="121"/>
      <c r="G617" s="121"/>
      <c r="H617" s="121"/>
      <c r="I617" s="121"/>
      <c r="J617" s="121"/>
      <c r="K617" s="121"/>
      <c r="L617" s="121"/>
      <c r="M617" s="121"/>
      <c r="N617" s="121"/>
      <c r="O617" s="121"/>
      <c r="P617" s="121"/>
      <c r="Q617" s="121"/>
      <c r="R617" s="121"/>
    </row>
    <row r="618" spans="2:18">
      <c r="B618" s="120"/>
      <c r="C618" s="120"/>
      <c r="D618" s="120"/>
      <c r="E618" s="120"/>
      <c r="F618" s="121"/>
      <c r="G618" s="121"/>
      <c r="H618" s="121"/>
      <c r="I618" s="121"/>
      <c r="J618" s="121"/>
      <c r="K618" s="121"/>
      <c r="L618" s="121"/>
      <c r="M618" s="121"/>
      <c r="N618" s="121"/>
      <c r="O618" s="121"/>
      <c r="P618" s="121"/>
      <c r="Q618" s="121"/>
      <c r="R618" s="121"/>
    </row>
    <row r="619" spans="2:18">
      <c r="B619" s="120"/>
      <c r="C619" s="120"/>
      <c r="D619" s="120"/>
      <c r="E619" s="120"/>
      <c r="F619" s="121"/>
      <c r="G619" s="121"/>
      <c r="H619" s="121"/>
      <c r="I619" s="121"/>
      <c r="J619" s="121"/>
      <c r="K619" s="121"/>
      <c r="L619" s="121"/>
      <c r="M619" s="121"/>
      <c r="N619" s="121"/>
      <c r="O619" s="121"/>
      <c r="P619" s="121"/>
      <c r="Q619" s="121"/>
      <c r="R619" s="121"/>
    </row>
    <row r="620" spans="2:18">
      <c r="B620" s="120"/>
      <c r="C620" s="120"/>
      <c r="D620" s="120"/>
      <c r="E620" s="120"/>
      <c r="F620" s="121"/>
      <c r="G620" s="121"/>
      <c r="H620" s="121"/>
      <c r="I620" s="121"/>
      <c r="J620" s="121"/>
      <c r="K620" s="121"/>
      <c r="L620" s="121"/>
      <c r="M620" s="121"/>
      <c r="N620" s="121"/>
      <c r="O620" s="121"/>
      <c r="P620" s="121"/>
      <c r="Q620" s="121"/>
      <c r="R620" s="121"/>
    </row>
    <row r="621" spans="2:18">
      <c r="B621" s="120"/>
      <c r="C621" s="120"/>
      <c r="D621" s="120"/>
      <c r="E621" s="120"/>
      <c r="F621" s="121"/>
      <c r="G621" s="121"/>
      <c r="H621" s="121"/>
      <c r="I621" s="121"/>
      <c r="J621" s="121"/>
      <c r="K621" s="121"/>
      <c r="L621" s="121"/>
      <c r="M621" s="121"/>
      <c r="N621" s="121"/>
      <c r="O621" s="121"/>
      <c r="P621" s="121"/>
      <c r="Q621" s="121"/>
      <c r="R621" s="121"/>
    </row>
    <row r="622" spans="2:18">
      <c r="B622" s="120"/>
      <c r="C622" s="120"/>
      <c r="D622" s="120"/>
      <c r="E622" s="120"/>
      <c r="F622" s="121"/>
      <c r="G622" s="121"/>
      <c r="H622" s="121"/>
      <c r="I622" s="121"/>
      <c r="J622" s="121"/>
      <c r="K622" s="121"/>
      <c r="L622" s="121"/>
      <c r="M622" s="121"/>
      <c r="N622" s="121"/>
      <c r="O622" s="121"/>
      <c r="P622" s="121"/>
      <c r="Q622" s="121"/>
      <c r="R622" s="121"/>
    </row>
    <row r="623" spans="2:18">
      <c r="B623" s="120"/>
      <c r="C623" s="120"/>
      <c r="D623" s="120"/>
      <c r="E623" s="120"/>
      <c r="F623" s="121"/>
      <c r="G623" s="121"/>
      <c r="H623" s="121"/>
      <c r="I623" s="121"/>
      <c r="J623" s="121"/>
      <c r="K623" s="121"/>
      <c r="L623" s="121"/>
      <c r="M623" s="121"/>
      <c r="N623" s="121"/>
      <c r="O623" s="121"/>
      <c r="P623" s="121"/>
      <c r="Q623" s="121"/>
      <c r="R623" s="121"/>
    </row>
    <row r="624" spans="2:18">
      <c r="B624" s="120"/>
      <c r="C624" s="120"/>
      <c r="D624" s="120"/>
      <c r="E624" s="120"/>
      <c r="F624" s="121"/>
      <c r="G624" s="121"/>
      <c r="H624" s="121"/>
      <c r="I624" s="121"/>
      <c r="J624" s="121"/>
      <c r="K624" s="121"/>
      <c r="L624" s="121"/>
      <c r="M624" s="121"/>
      <c r="N624" s="121"/>
      <c r="O624" s="121"/>
      <c r="P624" s="121"/>
      <c r="Q624" s="121"/>
      <c r="R624" s="121"/>
    </row>
    <row r="625" spans="2:18">
      <c r="B625" s="120"/>
      <c r="C625" s="120"/>
      <c r="D625" s="120"/>
      <c r="E625" s="120"/>
      <c r="F625" s="121"/>
      <c r="G625" s="121"/>
      <c r="H625" s="121"/>
      <c r="I625" s="121"/>
      <c r="J625" s="121"/>
      <c r="K625" s="121"/>
      <c r="L625" s="121"/>
      <c r="M625" s="121"/>
      <c r="N625" s="121"/>
      <c r="O625" s="121"/>
      <c r="P625" s="121"/>
      <c r="Q625" s="121"/>
      <c r="R625" s="121"/>
    </row>
    <row r="626" spans="2:18">
      <c r="B626" s="120"/>
      <c r="C626" s="120"/>
      <c r="D626" s="120"/>
      <c r="E626" s="120"/>
      <c r="F626" s="121"/>
      <c r="G626" s="121"/>
      <c r="H626" s="121"/>
      <c r="I626" s="121"/>
      <c r="J626" s="121"/>
      <c r="K626" s="121"/>
      <c r="L626" s="121"/>
      <c r="M626" s="121"/>
      <c r="N626" s="121"/>
      <c r="O626" s="121"/>
      <c r="P626" s="121"/>
      <c r="Q626" s="121"/>
      <c r="R626" s="121"/>
    </row>
    <row r="627" spans="2:18">
      <c r="B627" s="120"/>
      <c r="C627" s="120"/>
      <c r="D627" s="120"/>
      <c r="E627" s="120"/>
      <c r="F627" s="121"/>
      <c r="G627" s="121"/>
      <c r="H627" s="121"/>
      <c r="I627" s="121"/>
      <c r="J627" s="121"/>
      <c r="K627" s="121"/>
      <c r="L627" s="121"/>
      <c r="M627" s="121"/>
      <c r="N627" s="121"/>
      <c r="O627" s="121"/>
      <c r="P627" s="121"/>
      <c r="Q627" s="121"/>
      <c r="R627" s="121"/>
    </row>
    <row r="628" spans="2:18">
      <c r="B628" s="120"/>
      <c r="C628" s="120"/>
      <c r="D628" s="120"/>
      <c r="E628" s="120"/>
      <c r="F628" s="121"/>
      <c r="G628" s="121"/>
      <c r="H628" s="121"/>
      <c r="I628" s="121"/>
      <c r="J628" s="121"/>
      <c r="K628" s="121"/>
      <c r="L628" s="121"/>
      <c r="M628" s="121"/>
      <c r="N628" s="121"/>
      <c r="O628" s="121"/>
      <c r="P628" s="121"/>
      <c r="Q628" s="121"/>
      <c r="R628" s="121"/>
    </row>
    <row r="629" spans="2:18">
      <c r="B629" s="120"/>
      <c r="C629" s="120"/>
      <c r="D629" s="120"/>
      <c r="E629" s="120"/>
      <c r="F629" s="121"/>
      <c r="G629" s="121"/>
      <c r="H629" s="121"/>
      <c r="I629" s="121"/>
      <c r="J629" s="121"/>
      <c r="K629" s="121"/>
      <c r="L629" s="121"/>
      <c r="M629" s="121"/>
      <c r="N629" s="121"/>
      <c r="O629" s="121"/>
      <c r="P629" s="121"/>
      <c r="Q629" s="121"/>
      <c r="R629" s="121"/>
    </row>
    <row r="630" spans="2:18">
      <c r="B630" s="120"/>
      <c r="C630" s="120"/>
      <c r="D630" s="120"/>
      <c r="E630" s="120"/>
      <c r="F630" s="121"/>
      <c r="G630" s="121"/>
      <c r="H630" s="121"/>
      <c r="I630" s="121"/>
      <c r="J630" s="121"/>
      <c r="K630" s="121"/>
      <c r="L630" s="121"/>
      <c r="M630" s="121"/>
      <c r="N630" s="121"/>
      <c r="O630" s="121"/>
      <c r="P630" s="121"/>
      <c r="Q630" s="121"/>
      <c r="R630" s="121"/>
    </row>
    <row r="631" spans="2:18">
      <c r="B631" s="120"/>
      <c r="C631" s="120"/>
      <c r="D631" s="120"/>
      <c r="E631" s="120"/>
      <c r="F631" s="121"/>
      <c r="G631" s="121"/>
      <c r="H631" s="121"/>
      <c r="I631" s="121"/>
      <c r="J631" s="121"/>
      <c r="K631" s="121"/>
      <c r="L631" s="121"/>
      <c r="M631" s="121"/>
      <c r="N631" s="121"/>
      <c r="O631" s="121"/>
      <c r="P631" s="121"/>
      <c r="Q631" s="121"/>
      <c r="R631" s="121"/>
    </row>
    <row r="632" spans="2:18">
      <c r="B632" s="120"/>
      <c r="C632" s="120"/>
      <c r="D632" s="120"/>
      <c r="E632" s="120"/>
      <c r="F632" s="121"/>
      <c r="G632" s="121"/>
      <c r="H632" s="121"/>
      <c r="I632" s="121"/>
      <c r="J632" s="121"/>
      <c r="K632" s="121"/>
      <c r="L632" s="121"/>
      <c r="M632" s="121"/>
      <c r="N632" s="121"/>
      <c r="O632" s="121"/>
      <c r="P632" s="121"/>
      <c r="Q632" s="121"/>
      <c r="R632" s="121"/>
    </row>
    <row r="633" spans="2:18">
      <c r="B633" s="120"/>
      <c r="C633" s="120"/>
      <c r="D633" s="120"/>
      <c r="E633" s="120"/>
      <c r="F633" s="121"/>
      <c r="G633" s="121"/>
      <c r="H633" s="121"/>
      <c r="I633" s="121"/>
      <c r="J633" s="121"/>
      <c r="K633" s="121"/>
      <c r="L633" s="121"/>
      <c r="M633" s="121"/>
      <c r="N633" s="121"/>
      <c r="O633" s="121"/>
      <c r="P633" s="121"/>
      <c r="Q633" s="121"/>
      <c r="R633" s="121"/>
    </row>
    <row r="634" spans="2:18">
      <c r="B634" s="120"/>
      <c r="C634" s="120"/>
      <c r="D634" s="120"/>
      <c r="E634" s="120"/>
      <c r="F634" s="121"/>
      <c r="G634" s="121"/>
      <c r="H634" s="121"/>
      <c r="I634" s="121"/>
      <c r="J634" s="121"/>
      <c r="K634" s="121"/>
      <c r="L634" s="121"/>
      <c r="M634" s="121"/>
      <c r="N634" s="121"/>
      <c r="O634" s="121"/>
      <c r="P634" s="121"/>
      <c r="Q634" s="121"/>
      <c r="R634" s="121"/>
    </row>
    <row r="635" spans="2:18">
      <c r="B635" s="120"/>
      <c r="C635" s="120"/>
      <c r="D635" s="120"/>
      <c r="E635" s="120"/>
      <c r="F635" s="121"/>
      <c r="G635" s="121"/>
      <c r="H635" s="121"/>
      <c r="I635" s="121"/>
      <c r="J635" s="121"/>
      <c r="K635" s="121"/>
      <c r="L635" s="121"/>
      <c r="M635" s="121"/>
      <c r="N635" s="121"/>
      <c r="O635" s="121"/>
      <c r="P635" s="121"/>
      <c r="Q635" s="121"/>
      <c r="R635" s="121"/>
    </row>
    <row r="636" spans="2:18">
      <c r="B636" s="120"/>
      <c r="C636" s="120"/>
      <c r="D636" s="120"/>
      <c r="E636" s="120"/>
      <c r="F636" s="121"/>
      <c r="G636" s="121"/>
      <c r="H636" s="121"/>
      <c r="I636" s="121"/>
      <c r="J636" s="121"/>
      <c r="K636" s="121"/>
      <c r="L636" s="121"/>
      <c r="M636" s="121"/>
      <c r="N636" s="121"/>
      <c r="O636" s="121"/>
      <c r="P636" s="121"/>
      <c r="Q636" s="121"/>
      <c r="R636" s="121"/>
    </row>
    <row r="637" spans="2:18">
      <c r="B637" s="120"/>
      <c r="C637" s="120"/>
      <c r="D637" s="120"/>
      <c r="E637" s="120"/>
      <c r="F637" s="121"/>
      <c r="G637" s="121"/>
      <c r="H637" s="121"/>
      <c r="I637" s="121"/>
      <c r="J637" s="121"/>
      <c r="K637" s="121"/>
      <c r="L637" s="121"/>
      <c r="M637" s="121"/>
      <c r="N637" s="121"/>
      <c r="O637" s="121"/>
      <c r="P637" s="121"/>
      <c r="Q637" s="121"/>
      <c r="R637" s="121"/>
    </row>
    <row r="638" spans="2:18">
      <c r="B638" s="120"/>
      <c r="C638" s="120"/>
      <c r="D638" s="120"/>
      <c r="E638" s="120"/>
      <c r="F638" s="121"/>
      <c r="G638" s="121"/>
      <c r="H638" s="121"/>
      <c r="I638" s="121"/>
      <c r="J638" s="121"/>
      <c r="K638" s="121"/>
      <c r="L638" s="121"/>
      <c r="M638" s="121"/>
      <c r="N638" s="121"/>
      <c r="O638" s="121"/>
      <c r="P638" s="121"/>
      <c r="Q638" s="121"/>
      <c r="R638" s="121"/>
    </row>
    <row r="639" spans="2:18">
      <c r="B639" s="120"/>
      <c r="C639" s="120"/>
      <c r="D639" s="120"/>
      <c r="E639" s="120"/>
      <c r="F639" s="121"/>
      <c r="G639" s="121"/>
      <c r="H639" s="121"/>
      <c r="I639" s="121"/>
      <c r="J639" s="121"/>
      <c r="K639" s="121"/>
      <c r="L639" s="121"/>
      <c r="M639" s="121"/>
      <c r="N639" s="121"/>
      <c r="O639" s="121"/>
      <c r="P639" s="121"/>
      <c r="Q639" s="121"/>
      <c r="R639" s="121"/>
    </row>
    <row r="640" spans="2:18">
      <c r="B640" s="120"/>
      <c r="C640" s="120"/>
      <c r="D640" s="120"/>
      <c r="E640" s="120"/>
      <c r="F640" s="121"/>
      <c r="G640" s="121"/>
      <c r="H640" s="121"/>
      <c r="I640" s="121"/>
      <c r="J640" s="121"/>
      <c r="K640" s="121"/>
      <c r="L640" s="121"/>
      <c r="M640" s="121"/>
      <c r="N640" s="121"/>
      <c r="O640" s="121"/>
      <c r="P640" s="121"/>
      <c r="Q640" s="121"/>
      <c r="R640" s="121"/>
    </row>
    <row r="641" spans="2:18">
      <c r="B641" s="120"/>
      <c r="C641" s="120"/>
      <c r="D641" s="120"/>
      <c r="E641" s="120"/>
      <c r="F641" s="121"/>
      <c r="G641" s="121"/>
      <c r="H641" s="121"/>
      <c r="I641" s="121"/>
      <c r="J641" s="121"/>
      <c r="K641" s="121"/>
      <c r="L641" s="121"/>
      <c r="M641" s="121"/>
      <c r="N641" s="121"/>
      <c r="O641" s="121"/>
      <c r="P641" s="121"/>
      <c r="Q641" s="121"/>
      <c r="R641" s="121"/>
    </row>
    <row r="642" spans="2:18">
      <c r="B642" s="120"/>
      <c r="C642" s="120"/>
      <c r="D642" s="120"/>
      <c r="E642" s="120"/>
      <c r="F642" s="121"/>
      <c r="G642" s="121"/>
      <c r="H642" s="121"/>
      <c r="I642" s="121"/>
      <c r="J642" s="121"/>
      <c r="K642" s="121"/>
      <c r="L642" s="121"/>
      <c r="M642" s="121"/>
      <c r="N642" s="121"/>
      <c r="O642" s="121"/>
      <c r="P642" s="121"/>
      <c r="Q642" s="121"/>
      <c r="R642" s="121"/>
    </row>
    <row r="643" spans="2:18">
      <c r="B643" s="120"/>
      <c r="C643" s="120"/>
      <c r="D643" s="120"/>
      <c r="E643" s="120"/>
      <c r="F643" s="121"/>
      <c r="G643" s="121"/>
      <c r="H643" s="121"/>
      <c r="I643" s="121"/>
      <c r="J643" s="121"/>
      <c r="K643" s="121"/>
      <c r="L643" s="121"/>
      <c r="M643" s="121"/>
      <c r="N643" s="121"/>
      <c r="O643" s="121"/>
      <c r="P643" s="121"/>
      <c r="Q643" s="121"/>
      <c r="R643" s="121"/>
    </row>
    <row r="644" spans="2:18">
      <c r="B644" s="120"/>
      <c r="C644" s="120"/>
      <c r="D644" s="120"/>
      <c r="E644" s="120"/>
      <c r="F644" s="121"/>
      <c r="G644" s="121"/>
      <c r="H644" s="121"/>
      <c r="I644" s="121"/>
      <c r="J644" s="121"/>
      <c r="K644" s="121"/>
      <c r="L644" s="121"/>
      <c r="M644" s="121"/>
      <c r="N644" s="121"/>
      <c r="O644" s="121"/>
      <c r="P644" s="121"/>
      <c r="Q644" s="121"/>
      <c r="R644" s="121"/>
    </row>
    <row r="645" spans="2:18">
      <c r="B645" s="120"/>
      <c r="C645" s="120"/>
      <c r="D645" s="120"/>
      <c r="E645" s="120"/>
      <c r="F645" s="121"/>
      <c r="G645" s="121"/>
      <c r="H645" s="121"/>
      <c r="I645" s="121"/>
      <c r="J645" s="121"/>
      <c r="K645" s="121"/>
      <c r="L645" s="121"/>
      <c r="M645" s="121"/>
      <c r="N645" s="121"/>
      <c r="O645" s="121"/>
      <c r="P645" s="121"/>
      <c r="Q645" s="121"/>
      <c r="R645" s="121"/>
    </row>
    <row r="646" spans="2:18">
      <c r="B646" s="120"/>
      <c r="C646" s="120"/>
      <c r="D646" s="120"/>
      <c r="E646" s="120"/>
      <c r="F646" s="121"/>
      <c r="G646" s="121"/>
      <c r="H646" s="121"/>
      <c r="I646" s="121"/>
      <c r="J646" s="121"/>
      <c r="K646" s="121"/>
      <c r="L646" s="121"/>
      <c r="M646" s="121"/>
      <c r="N646" s="121"/>
      <c r="O646" s="121"/>
      <c r="P646" s="121"/>
      <c r="Q646" s="121"/>
      <c r="R646" s="121"/>
    </row>
    <row r="647" spans="2:18">
      <c r="B647" s="120"/>
      <c r="C647" s="120"/>
      <c r="D647" s="120"/>
      <c r="E647" s="120"/>
      <c r="F647" s="121"/>
      <c r="G647" s="121"/>
      <c r="H647" s="121"/>
      <c r="I647" s="121"/>
      <c r="J647" s="121"/>
      <c r="K647" s="121"/>
      <c r="L647" s="121"/>
      <c r="M647" s="121"/>
      <c r="N647" s="121"/>
      <c r="O647" s="121"/>
      <c r="P647" s="121"/>
      <c r="Q647" s="121"/>
      <c r="R647" s="121"/>
    </row>
    <row r="648" spans="2:18">
      <c r="B648" s="120"/>
      <c r="C648" s="120"/>
      <c r="D648" s="120"/>
      <c r="E648" s="120"/>
      <c r="F648" s="121"/>
      <c r="G648" s="121"/>
      <c r="H648" s="121"/>
      <c r="I648" s="121"/>
      <c r="J648" s="121"/>
      <c r="K648" s="121"/>
      <c r="L648" s="121"/>
      <c r="M648" s="121"/>
      <c r="N648" s="121"/>
      <c r="O648" s="121"/>
      <c r="P648" s="121"/>
      <c r="Q648" s="121"/>
      <c r="R648" s="121"/>
    </row>
    <row r="649" spans="2:18">
      <c r="B649" s="120"/>
      <c r="C649" s="120"/>
      <c r="D649" s="120"/>
      <c r="E649" s="120"/>
      <c r="F649" s="121"/>
      <c r="G649" s="121"/>
      <c r="H649" s="121"/>
      <c r="I649" s="121"/>
      <c r="J649" s="121"/>
      <c r="K649" s="121"/>
      <c r="L649" s="121"/>
      <c r="M649" s="121"/>
      <c r="N649" s="121"/>
      <c r="O649" s="121"/>
      <c r="P649" s="121"/>
      <c r="Q649" s="121"/>
      <c r="R649" s="121"/>
    </row>
    <row r="650" spans="2:18">
      <c r="B650" s="120"/>
      <c r="C650" s="120"/>
      <c r="D650" s="120"/>
      <c r="E650" s="120"/>
      <c r="F650" s="121"/>
      <c r="G650" s="121"/>
      <c r="H650" s="121"/>
      <c r="I650" s="121"/>
      <c r="J650" s="121"/>
      <c r="K650" s="121"/>
      <c r="L650" s="121"/>
      <c r="M650" s="121"/>
      <c r="N650" s="121"/>
      <c r="O650" s="121"/>
      <c r="P650" s="121"/>
      <c r="Q650" s="121"/>
      <c r="R650" s="121"/>
    </row>
    <row r="651" spans="2:18">
      <c r="B651" s="120"/>
      <c r="C651" s="120"/>
      <c r="D651" s="120"/>
      <c r="E651" s="120"/>
      <c r="F651" s="121"/>
      <c r="G651" s="121"/>
      <c r="H651" s="121"/>
      <c r="I651" s="121"/>
      <c r="J651" s="121"/>
      <c r="K651" s="121"/>
      <c r="L651" s="121"/>
      <c r="M651" s="121"/>
      <c r="N651" s="121"/>
      <c r="O651" s="121"/>
      <c r="P651" s="121"/>
      <c r="Q651" s="121"/>
      <c r="R651" s="121"/>
    </row>
    <row r="652" spans="2:18">
      <c r="B652" s="120"/>
      <c r="C652" s="120"/>
      <c r="D652" s="120"/>
      <c r="E652" s="120"/>
      <c r="F652" s="121"/>
      <c r="G652" s="121"/>
      <c r="H652" s="121"/>
      <c r="I652" s="121"/>
      <c r="J652" s="121"/>
      <c r="K652" s="121"/>
      <c r="L652" s="121"/>
      <c r="M652" s="121"/>
      <c r="N652" s="121"/>
      <c r="O652" s="121"/>
      <c r="P652" s="121"/>
      <c r="Q652" s="121"/>
      <c r="R652" s="121"/>
    </row>
    <row r="653" spans="2:18">
      <c r="B653" s="120"/>
      <c r="C653" s="120"/>
      <c r="D653" s="120"/>
      <c r="E653" s="120"/>
      <c r="F653" s="121"/>
      <c r="G653" s="121"/>
      <c r="H653" s="121"/>
      <c r="I653" s="121"/>
      <c r="J653" s="121"/>
      <c r="K653" s="121"/>
      <c r="L653" s="121"/>
      <c r="M653" s="121"/>
      <c r="N653" s="121"/>
      <c r="O653" s="121"/>
      <c r="P653" s="121"/>
      <c r="Q653" s="121"/>
      <c r="R653" s="121"/>
    </row>
    <row r="654" spans="2:18">
      <c r="B654" s="120"/>
      <c r="C654" s="120"/>
      <c r="D654" s="120"/>
      <c r="E654" s="120"/>
      <c r="F654" s="121"/>
      <c r="G654" s="121"/>
      <c r="H654" s="121"/>
      <c r="I654" s="121"/>
      <c r="J654" s="121"/>
      <c r="K654" s="121"/>
      <c r="L654" s="121"/>
      <c r="M654" s="121"/>
      <c r="N654" s="121"/>
      <c r="O654" s="121"/>
      <c r="P654" s="121"/>
      <c r="Q654" s="121"/>
      <c r="R654" s="121"/>
    </row>
    <row r="655" spans="2:18">
      <c r="B655" s="120"/>
      <c r="C655" s="120"/>
      <c r="D655" s="120"/>
      <c r="E655" s="120"/>
      <c r="F655" s="121"/>
      <c r="G655" s="121"/>
      <c r="H655" s="121"/>
      <c r="I655" s="121"/>
      <c r="J655" s="121"/>
      <c r="K655" s="121"/>
      <c r="L655" s="121"/>
      <c r="M655" s="121"/>
      <c r="N655" s="121"/>
      <c r="O655" s="121"/>
      <c r="P655" s="121"/>
      <c r="Q655" s="121"/>
      <c r="R655" s="121"/>
    </row>
    <row r="656" spans="2:18">
      <c r="B656" s="120"/>
      <c r="C656" s="120"/>
      <c r="D656" s="120"/>
      <c r="E656" s="120"/>
      <c r="F656" s="121"/>
      <c r="G656" s="121"/>
      <c r="H656" s="121"/>
      <c r="I656" s="121"/>
      <c r="J656" s="121"/>
      <c r="K656" s="121"/>
      <c r="L656" s="121"/>
      <c r="M656" s="121"/>
      <c r="N656" s="121"/>
      <c r="O656" s="121"/>
      <c r="P656" s="121"/>
      <c r="Q656" s="121"/>
      <c r="R656" s="121"/>
    </row>
    <row r="657" spans="2:18">
      <c r="B657" s="120"/>
      <c r="C657" s="120"/>
      <c r="D657" s="120"/>
      <c r="E657" s="120"/>
      <c r="F657" s="121"/>
      <c r="G657" s="121"/>
      <c r="H657" s="121"/>
      <c r="I657" s="121"/>
      <c r="J657" s="121"/>
      <c r="K657" s="121"/>
      <c r="L657" s="121"/>
      <c r="M657" s="121"/>
      <c r="N657" s="121"/>
      <c r="O657" s="121"/>
      <c r="P657" s="121"/>
      <c r="Q657" s="121"/>
      <c r="R657" s="121"/>
    </row>
    <row r="658" spans="2:18">
      <c r="B658" s="120"/>
      <c r="C658" s="120"/>
      <c r="D658" s="120"/>
      <c r="E658" s="120"/>
      <c r="F658" s="121"/>
      <c r="G658" s="121"/>
      <c r="H658" s="121"/>
      <c r="I658" s="121"/>
      <c r="J658" s="121"/>
      <c r="K658" s="121"/>
      <c r="L658" s="121"/>
      <c r="M658" s="121"/>
      <c r="N658" s="121"/>
      <c r="O658" s="121"/>
      <c r="P658" s="121"/>
      <c r="Q658" s="121"/>
      <c r="R658" s="121"/>
    </row>
    <row r="659" spans="2:18">
      <c r="B659" s="120"/>
      <c r="C659" s="120"/>
      <c r="D659" s="120"/>
      <c r="E659" s="120"/>
      <c r="F659" s="121"/>
      <c r="G659" s="121"/>
      <c r="H659" s="121"/>
      <c r="I659" s="121"/>
      <c r="J659" s="121"/>
      <c r="K659" s="121"/>
      <c r="L659" s="121"/>
      <c r="M659" s="121"/>
      <c r="N659" s="121"/>
      <c r="O659" s="121"/>
      <c r="P659" s="121"/>
      <c r="Q659" s="121"/>
      <c r="R659" s="121"/>
    </row>
    <row r="660" spans="2:18">
      <c r="B660" s="120"/>
      <c r="C660" s="120"/>
      <c r="D660" s="120"/>
      <c r="E660" s="120"/>
      <c r="F660" s="121"/>
      <c r="G660" s="121"/>
      <c r="H660" s="121"/>
      <c r="I660" s="121"/>
      <c r="J660" s="121"/>
      <c r="K660" s="121"/>
      <c r="L660" s="121"/>
      <c r="M660" s="121"/>
      <c r="N660" s="121"/>
      <c r="O660" s="121"/>
      <c r="P660" s="121"/>
      <c r="Q660" s="121"/>
      <c r="R660" s="121"/>
    </row>
    <row r="661" spans="2:18">
      <c r="B661" s="120"/>
      <c r="C661" s="120"/>
      <c r="D661" s="120"/>
      <c r="E661" s="120"/>
      <c r="F661" s="121"/>
      <c r="G661" s="121"/>
      <c r="H661" s="121"/>
      <c r="I661" s="121"/>
      <c r="J661" s="121"/>
      <c r="K661" s="121"/>
      <c r="L661" s="121"/>
      <c r="M661" s="121"/>
      <c r="N661" s="121"/>
      <c r="O661" s="121"/>
      <c r="P661" s="121"/>
      <c r="Q661" s="121"/>
      <c r="R661" s="121"/>
    </row>
    <row r="662" spans="2:18">
      <c r="B662" s="120"/>
      <c r="C662" s="120"/>
      <c r="D662" s="120"/>
      <c r="E662" s="120"/>
      <c r="F662" s="121"/>
      <c r="G662" s="121"/>
      <c r="H662" s="121"/>
      <c r="I662" s="121"/>
      <c r="J662" s="121"/>
      <c r="K662" s="121"/>
      <c r="L662" s="121"/>
      <c r="M662" s="121"/>
      <c r="N662" s="121"/>
      <c r="O662" s="121"/>
      <c r="P662" s="121"/>
      <c r="Q662" s="121"/>
      <c r="R662" s="121"/>
    </row>
    <row r="663" spans="2:18">
      <c r="B663" s="120"/>
      <c r="C663" s="120"/>
      <c r="D663" s="120"/>
      <c r="E663" s="120"/>
      <c r="F663" s="121"/>
      <c r="G663" s="121"/>
      <c r="H663" s="121"/>
      <c r="I663" s="121"/>
      <c r="J663" s="121"/>
      <c r="K663" s="121"/>
      <c r="L663" s="121"/>
      <c r="M663" s="121"/>
      <c r="N663" s="121"/>
      <c r="O663" s="121"/>
      <c r="P663" s="121"/>
      <c r="Q663" s="121"/>
      <c r="R663" s="121"/>
    </row>
    <row r="664" spans="2:18">
      <c r="B664" s="120"/>
      <c r="C664" s="120"/>
      <c r="D664" s="120"/>
      <c r="E664" s="120"/>
      <c r="F664" s="121"/>
      <c r="G664" s="121"/>
      <c r="H664" s="121"/>
      <c r="I664" s="121"/>
      <c r="J664" s="121"/>
      <c r="K664" s="121"/>
      <c r="L664" s="121"/>
      <c r="M664" s="121"/>
      <c r="N664" s="121"/>
      <c r="O664" s="121"/>
      <c r="P664" s="121"/>
      <c r="Q664" s="121"/>
      <c r="R664" s="121"/>
    </row>
    <row r="665" spans="2:18">
      <c r="B665" s="120"/>
      <c r="C665" s="120"/>
      <c r="D665" s="120"/>
      <c r="E665" s="120"/>
      <c r="F665" s="121"/>
      <c r="G665" s="121"/>
      <c r="H665" s="121"/>
      <c r="I665" s="121"/>
      <c r="J665" s="121"/>
      <c r="K665" s="121"/>
      <c r="L665" s="121"/>
      <c r="M665" s="121"/>
      <c r="N665" s="121"/>
      <c r="O665" s="121"/>
      <c r="P665" s="121"/>
      <c r="Q665" s="121"/>
      <c r="R665" s="121"/>
    </row>
    <row r="666" spans="2:18">
      <c r="B666" s="120"/>
      <c r="C666" s="120"/>
      <c r="D666" s="120"/>
      <c r="E666" s="120"/>
      <c r="F666" s="121"/>
      <c r="G666" s="121"/>
      <c r="H666" s="121"/>
      <c r="I666" s="121"/>
      <c r="J666" s="121"/>
      <c r="K666" s="121"/>
      <c r="L666" s="121"/>
      <c r="M666" s="121"/>
      <c r="N666" s="121"/>
      <c r="O666" s="121"/>
      <c r="P666" s="121"/>
      <c r="Q666" s="121"/>
      <c r="R666" s="121"/>
    </row>
    <row r="667" spans="2:18">
      <c r="B667" s="120"/>
      <c r="C667" s="120"/>
      <c r="D667" s="120"/>
      <c r="E667" s="120"/>
      <c r="F667" s="121"/>
      <c r="G667" s="121"/>
      <c r="H667" s="121"/>
      <c r="I667" s="121"/>
      <c r="J667" s="121"/>
      <c r="K667" s="121"/>
      <c r="L667" s="121"/>
      <c r="M667" s="121"/>
      <c r="N667" s="121"/>
      <c r="O667" s="121"/>
      <c r="P667" s="121"/>
      <c r="Q667" s="121"/>
      <c r="R667" s="121"/>
    </row>
    <row r="668" spans="2:18">
      <c r="B668" s="120"/>
      <c r="C668" s="120"/>
      <c r="D668" s="120"/>
      <c r="E668" s="120"/>
      <c r="F668" s="121"/>
      <c r="G668" s="121"/>
      <c r="H668" s="121"/>
      <c r="I668" s="121"/>
      <c r="J668" s="121"/>
      <c r="K668" s="121"/>
      <c r="L668" s="121"/>
      <c r="M668" s="121"/>
      <c r="N668" s="121"/>
      <c r="O668" s="121"/>
      <c r="P668" s="121"/>
      <c r="Q668" s="121"/>
      <c r="R668" s="121"/>
    </row>
    <row r="669" spans="2:18">
      <c r="B669" s="120"/>
      <c r="C669" s="120"/>
      <c r="D669" s="120"/>
      <c r="E669" s="120"/>
      <c r="F669" s="121"/>
      <c r="G669" s="121"/>
      <c r="H669" s="121"/>
      <c r="I669" s="121"/>
      <c r="J669" s="121"/>
      <c r="K669" s="121"/>
      <c r="L669" s="121"/>
      <c r="M669" s="121"/>
      <c r="N669" s="121"/>
      <c r="O669" s="121"/>
      <c r="P669" s="121"/>
      <c r="Q669" s="121"/>
      <c r="R669" s="121"/>
    </row>
    <row r="670" spans="2:18">
      <c r="B670" s="120"/>
      <c r="C670" s="120"/>
      <c r="D670" s="120"/>
      <c r="E670" s="120"/>
      <c r="F670" s="121"/>
      <c r="G670" s="121"/>
      <c r="H670" s="121"/>
      <c r="I670" s="121"/>
      <c r="J670" s="121"/>
      <c r="K670" s="121"/>
      <c r="L670" s="121"/>
      <c r="M670" s="121"/>
      <c r="N670" s="121"/>
      <c r="O670" s="121"/>
      <c r="P670" s="121"/>
      <c r="Q670" s="121"/>
      <c r="R670" s="121"/>
    </row>
    <row r="671" spans="2:18">
      <c r="B671" s="120"/>
      <c r="C671" s="120"/>
      <c r="D671" s="120"/>
      <c r="E671" s="120"/>
      <c r="F671" s="121"/>
      <c r="G671" s="121"/>
      <c r="H671" s="121"/>
      <c r="I671" s="121"/>
      <c r="J671" s="121"/>
      <c r="K671" s="121"/>
      <c r="L671" s="121"/>
      <c r="M671" s="121"/>
      <c r="N671" s="121"/>
      <c r="O671" s="121"/>
      <c r="P671" s="121"/>
      <c r="Q671" s="121"/>
      <c r="R671" s="121"/>
    </row>
    <row r="672" spans="2:18">
      <c r="B672" s="120"/>
      <c r="C672" s="120"/>
      <c r="D672" s="120"/>
      <c r="E672" s="120"/>
      <c r="F672" s="121"/>
      <c r="G672" s="121"/>
      <c r="H672" s="121"/>
      <c r="I672" s="121"/>
      <c r="J672" s="121"/>
      <c r="K672" s="121"/>
      <c r="L672" s="121"/>
      <c r="M672" s="121"/>
      <c r="N672" s="121"/>
      <c r="O672" s="121"/>
      <c r="P672" s="121"/>
      <c r="Q672" s="121"/>
      <c r="R672" s="121"/>
    </row>
    <row r="673" spans="2:18">
      <c r="B673" s="120"/>
      <c r="C673" s="120"/>
      <c r="D673" s="120"/>
      <c r="E673" s="120"/>
      <c r="F673" s="121"/>
      <c r="G673" s="121"/>
      <c r="H673" s="121"/>
      <c r="I673" s="121"/>
      <c r="J673" s="121"/>
      <c r="K673" s="121"/>
      <c r="L673" s="121"/>
      <c r="M673" s="121"/>
      <c r="N673" s="121"/>
      <c r="O673" s="121"/>
      <c r="P673" s="121"/>
      <c r="Q673" s="121"/>
      <c r="R673" s="121"/>
    </row>
    <row r="674" spans="2:18">
      <c r="B674" s="120"/>
      <c r="C674" s="120"/>
      <c r="D674" s="120"/>
      <c r="E674" s="120"/>
      <c r="F674" s="121"/>
      <c r="G674" s="121"/>
      <c r="H674" s="121"/>
      <c r="I674" s="121"/>
      <c r="J674" s="121"/>
      <c r="K674" s="121"/>
      <c r="L674" s="121"/>
      <c r="M674" s="121"/>
      <c r="N674" s="121"/>
      <c r="O674" s="121"/>
      <c r="P674" s="121"/>
      <c r="Q674" s="121"/>
      <c r="R674" s="121"/>
    </row>
    <row r="675" spans="2:18">
      <c r="B675" s="120"/>
      <c r="C675" s="120"/>
      <c r="D675" s="120"/>
      <c r="E675" s="120"/>
      <c r="F675" s="121"/>
      <c r="G675" s="121"/>
      <c r="H675" s="121"/>
      <c r="I675" s="121"/>
      <c r="J675" s="121"/>
      <c r="K675" s="121"/>
      <c r="L675" s="121"/>
      <c r="M675" s="121"/>
      <c r="N675" s="121"/>
      <c r="O675" s="121"/>
      <c r="P675" s="121"/>
      <c r="Q675" s="121"/>
      <c r="R675" s="121"/>
    </row>
    <row r="676" spans="2:18">
      <c r="B676" s="120"/>
      <c r="C676" s="120"/>
      <c r="D676" s="120"/>
      <c r="E676" s="120"/>
      <c r="F676" s="121"/>
      <c r="G676" s="121"/>
      <c r="H676" s="121"/>
      <c r="I676" s="121"/>
      <c r="J676" s="121"/>
      <c r="K676" s="121"/>
      <c r="L676" s="121"/>
      <c r="M676" s="121"/>
      <c r="N676" s="121"/>
      <c r="O676" s="121"/>
      <c r="P676" s="121"/>
      <c r="Q676" s="121"/>
      <c r="R676" s="121"/>
    </row>
    <row r="677" spans="2:18">
      <c r="B677" s="120"/>
      <c r="C677" s="120"/>
      <c r="D677" s="120"/>
      <c r="E677" s="120"/>
      <c r="F677" s="121"/>
      <c r="G677" s="121"/>
      <c r="H677" s="121"/>
      <c r="I677" s="121"/>
      <c r="J677" s="121"/>
      <c r="K677" s="121"/>
      <c r="L677" s="121"/>
      <c r="M677" s="121"/>
      <c r="N677" s="121"/>
      <c r="O677" s="121"/>
      <c r="P677" s="121"/>
      <c r="Q677" s="121"/>
      <c r="R677" s="121"/>
    </row>
    <row r="678" spans="2:18">
      <c r="B678" s="120"/>
      <c r="C678" s="120"/>
      <c r="D678" s="120"/>
      <c r="E678" s="120"/>
      <c r="F678" s="121"/>
      <c r="G678" s="121"/>
      <c r="H678" s="121"/>
      <c r="I678" s="121"/>
      <c r="J678" s="121"/>
      <c r="K678" s="121"/>
      <c r="L678" s="121"/>
      <c r="M678" s="121"/>
      <c r="N678" s="121"/>
      <c r="O678" s="121"/>
      <c r="P678" s="121"/>
      <c r="Q678" s="121"/>
      <c r="R678" s="121"/>
    </row>
    <row r="679" spans="2:18">
      <c r="B679" s="120"/>
      <c r="C679" s="120"/>
      <c r="D679" s="120"/>
      <c r="E679" s="120"/>
      <c r="F679" s="121"/>
      <c r="G679" s="121"/>
      <c r="H679" s="121"/>
      <c r="I679" s="121"/>
      <c r="J679" s="121"/>
      <c r="K679" s="121"/>
      <c r="L679" s="121"/>
      <c r="M679" s="121"/>
      <c r="N679" s="121"/>
      <c r="O679" s="121"/>
      <c r="P679" s="121"/>
      <c r="Q679" s="121"/>
      <c r="R679" s="121"/>
    </row>
    <row r="680" spans="2:18">
      <c r="B680" s="120"/>
      <c r="C680" s="120"/>
      <c r="D680" s="120"/>
      <c r="E680" s="120"/>
      <c r="F680" s="121"/>
      <c r="G680" s="121"/>
      <c r="H680" s="121"/>
      <c r="I680" s="121"/>
      <c r="J680" s="121"/>
      <c r="K680" s="121"/>
      <c r="L680" s="121"/>
      <c r="M680" s="121"/>
      <c r="N680" s="121"/>
      <c r="O680" s="121"/>
      <c r="P680" s="121"/>
      <c r="Q680" s="121"/>
      <c r="R680" s="121"/>
    </row>
    <row r="681" spans="2:18">
      <c r="B681" s="120"/>
      <c r="C681" s="120"/>
      <c r="D681" s="120"/>
      <c r="E681" s="120"/>
      <c r="F681" s="121"/>
      <c r="G681" s="121"/>
      <c r="H681" s="121"/>
      <c r="I681" s="121"/>
      <c r="J681" s="121"/>
      <c r="K681" s="121"/>
      <c r="L681" s="121"/>
      <c r="M681" s="121"/>
      <c r="N681" s="121"/>
      <c r="O681" s="121"/>
      <c r="P681" s="121"/>
      <c r="Q681" s="121"/>
      <c r="R681" s="121"/>
    </row>
    <row r="682" spans="2:18">
      <c r="B682" s="120"/>
      <c r="C682" s="120"/>
      <c r="D682" s="120"/>
      <c r="E682" s="120"/>
      <c r="F682" s="121"/>
      <c r="G682" s="121"/>
      <c r="H682" s="121"/>
      <c r="I682" s="121"/>
      <c r="J682" s="121"/>
      <c r="K682" s="121"/>
      <c r="L682" s="121"/>
      <c r="M682" s="121"/>
      <c r="N682" s="121"/>
      <c r="O682" s="121"/>
      <c r="P682" s="121"/>
      <c r="Q682" s="121"/>
      <c r="R682" s="121"/>
    </row>
    <row r="683" spans="2:18">
      <c r="B683" s="120"/>
      <c r="C683" s="120"/>
      <c r="D683" s="120"/>
      <c r="E683" s="120"/>
      <c r="F683" s="121"/>
      <c r="G683" s="121"/>
      <c r="H683" s="121"/>
      <c r="I683" s="121"/>
      <c r="J683" s="121"/>
      <c r="K683" s="121"/>
      <c r="L683" s="121"/>
      <c r="M683" s="121"/>
      <c r="N683" s="121"/>
      <c r="O683" s="121"/>
      <c r="P683" s="121"/>
      <c r="Q683" s="121"/>
      <c r="R683" s="121"/>
    </row>
    <row r="684" spans="2:18">
      <c r="B684" s="120"/>
      <c r="C684" s="120"/>
      <c r="D684" s="120"/>
      <c r="E684" s="120"/>
      <c r="F684" s="121"/>
      <c r="G684" s="121"/>
      <c r="H684" s="121"/>
      <c r="I684" s="121"/>
      <c r="J684" s="121"/>
      <c r="K684" s="121"/>
      <c r="L684" s="121"/>
      <c r="M684" s="121"/>
      <c r="N684" s="121"/>
      <c r="O684" s="121"/>
      <c r="P684" s="121"/>
      <c r="Q684" s="121"/>
      <c r="R684" s="121"/>
    </row>
    <row r="685" spans="2:18">
      <c r="B685" s="120"/>
      <c r="C685" s="120"/>
      <c r="D685" s="120"/>
      <c r="E685" s="120"/>
      <c r="F685" s="121"/>
      <c r="G685" s="121"/>
      <c r="H685" s="121"/>
      <c r="I685" s="121"/>
      <c r="J685" s="121"/>
      <c r="K685" s="121"/>
      <c r="L685" s="121"/>
      <c r="M685" s="121"/>
      <c r="N685" s="121"/>
      <c r="O685" s="121"/>
      <c r="P685" s="121"/>
      <c r="Q685" s="121"/>
      <c r="R685" s="121"/>
    </row>
    <row r="686" spans="2:18">
      <c r="B686" s="120"/>
      <c r="C686" s="120"/>
      <c r="D686" s="120"/>
      <c r="E686" s="120"/>
      <c r="F686" s="121"/>
      <c r="G686" s="121"/>
      <c r="H686" s="121"/>
      <c r="I686" s="121"/>
      <c r="J686" s="121"/>
      <c r="K686" s="121"/>
      <c r="L686" s="121"/>
      <c r="M686" s="121"/>
      <c r="N686" s="121"/>
      <c r="O686" s="121"/>
      <c r="P686" s="121"/>
      <c r="Q686" s="121"/>
      <c r="R686" s="121"/>
    </row>
    <row r="687" spans="2:18">
      <c r="B687" s="120"/>
      <c r="C687" s="120"/>
      <c r="D687" s="120"/>
      <c r="E687" s="120"/>
      <c r="F687" s="121"/>
      <c r="G687" s="121"/>
      <c r="H687" s="121"/>
      <c r="I687" s="121"/>
      <c r="J687" s="121"/>
      <c r="K687" s="121"/>
      <c r="L687" s="121"/>
      <c r="M687" s="121"/>
      <c r="N687" s="121"/>
      <c r="O687" s="121"/>
      <c r="P687" s="121"/>
      <c r="Q687" s="121"/>
      <c r="R687" s="121"/>
    </row>
    <row r="688" spans="2:18">
      <c r="B688" s="120"/>
      <c r="C688" s="120"/>
      <c r="D688" s="120"/>
      <c r="E688" s="120"/>
      <c r="F688" s="121"/>
      <c r="G688" s="121"/>
      <c r="H688" s="121"/>
      <c r="I688" s="121"/>
      <c r="J688" s="121"/>
      <c r="K688" s="121"/>
      <c r="L688" s="121"/>
      <c r="M688" s="121"/>
      <c r="N688" s="121"/>
      <c r="O688" s="121"/>
      <c r="P688" s="121"/>
      <c r="Q688" s="121"/>
      <c r="R688" s="121"/>
    </row>
    <row r="689" spans="2:18">
      <c r="B689" s="120"/>
      <c r="C689" s="120"/>
      <c r="D689" s="120"/>
      <c r="E689" s="120"/>
      <c r="F689" s="121"/>
      <c r="G689" s="121"/>
      <c r="H689" s="121"/>
      <c r="I689" s="121"/>
      <c r="J689" s="121"/>
      <c r="K689" s="121"/>
      <c r="L689" s="121"/>
      <c r="M689" s="121"/>
      <c r="N689" s="121"/>
      <c r="O689" s="121"/>
      <c r="P689" s="121"/>
      <c r="Q689" s="121"/>
      <c r="R689" s="121"/>
    </row>
    <row r="690" spans="2:18">
      <c r="B690" s="120"/>
      <c r="C690" s="120"/>
      <c r="D690" s="120"/>
      <c r="E690" s="120"/>
      <c r="F690" s="121"/>
      <c r="G690" s="121"/>
      <c r="H690" s="121"/>
      <c r="I690" s="121"/>
      <c r="J690" s="121"/>
      <c r="K690" s="121"/>
      <c r="L690" s="121"/>
      <c r="M690" s="121"/>
      <c r="N690" s="121"/>
      <c r="O690" s="121"/>
      <c r="P690" s="121"/>
      <c r="Q690" s="121"/>
      <c r="R690" s="121"/>
    </row>
    <row r="691" spans="2:18">
      <c r="B691" s="120"/>
      <c r="C691" s="120"/>
      <c r="D691" s="120"/>
      <c r="E691" s="120"/>
      <c r="F691" s="121"/>
      <c r="G691" s="121"/>
      <c r="H691" s="121"/>
      <c r="I691" s="121"/>
      <c r="J691" s="121"/>
      <c r="K691" s="121"/>
      <c r="L691" s="121"/>
      <c r="M691" s="121"/>
      <c r="N691" s="121"/>
      <c r="O691" s="121"/>
      <c r="P691" s="121"/>
      <c r="Q691" s="121"/>
      <c r="R691" s="121"/>
    </row>
    <row r="692" spans="2:18">
      <c r="B692" s="120"/>
      <c r="C692" s="120"/>
      <c r="D692" s="120"/>
      <c r="E692" s="120"/>
      <c r="F692" s="121"/>
      <c r="G692" s="121"/>
      <c r="H692" s="121"/>
      <c r="I692" s="121"/>
      <c r="J692" s="121"/>
      <c r="K692" s="121"/>
      <c r="L692" s="121"/>
      <c r="M692" s="121"/>
      <c r="N692" s="121"/>
      <c r="O692" s="121"/>
      <c r="P692" s="121"/>
      <c r="Q692" s="121"/>
      <c r="R692" s="121"/>
    </row>
    <row r="693" spans="2:18">
      <c r="B693" s="120"/>
      <c r="C693" s="120"/>
      <c r="D693" s="120"/>
      <c r="E693" s="120"/>
      <c r="F693" s="121"/>
      <c r="G693" s="121"/>
      <c r="H693" s="121"/>
      <c r="I693" s="121"/>
      <c r="J693" s="121"/>
      <c r="K693" s="121"/>
      <c r="L693" s="121"/>
      <c r="M693" s="121"/>
      <c r="N693" s="121"/>
      <c r="O693" s="121"/>
      <c r="P693" s="121"/>
      <c r="Q693" s="121"/>
      <c r="R693" s="121"/>
    </row>
    <row r="694" spans="2:18">
      <c r="B694" s="120"/>
      <c r="C694" s="120"/>
      <c r="D694" s="120"/>
      <c r="E694" s="120"/>
      <c r="F694" s="121"/>
      <c r="G694" s="121"/>
      <c r="H694" s="121"/>
      <c r="I694" s="121"/>
      <c r="J694" s="121"/>
      <c r="K694" s="121"/>
      <c r="L694" s="121"/>
      <c r="M694" s="121"/>
      <c r="N694" s="121"/>
      <c r="O694" s="121"/>
      <c r="P694" s="121"/>
      <c r="Q694" s="121"/>
      <c r="R694" s="121"/>
    </row>
    <row r="695" spans="2:18">
      <c r="B695" s="120"/>
      <c r="C695" s="120"/>
      <c r="D695" s="120"/>
      <c r="E695" s="120"/>
      <c r="F695" s="121"/>
      <c r="G695" s="121"/>
      <c r="H695" s="121"/>
      <c r="I695" s="121"/>
      <c r="J695" s="121"/>
      <c r="K695" s="121"/>
      <c r="L695" s="121"/>
      <c r="M695" s="121"/>
      <c r="N695" s="121"/>
      <c r="O695" s="121"/>
      <c r="P695" s="121"/>
      <c r="Q695" s="121"/>
      <c r="R695" s="121"/>
    </row>
    <row r="696" spans="2:18">
      <c r="B696" s="120"/>
      <c r="C696" s="120"/>
      <c r="D696" s="120"/>
      <c r="E696" s="120"/>
      <c r="F696" s="121"/>
      <c r="G696" s="121"/>
      <c r="H696" s="121"/>
      <c r="I696" s="121"/>
      <c r="J696" s="121"/>
      <c r="K696" s="121"/>
      <c r="L696" s="121"/>
      <c r="M696" s="121"/>
      <c r="N696" s="121"/>
      <c r="O696" s="121"/>
      <c r="P696" s="121"/>
      <c r="Q696" s="121"/>
      <c r="R696" s="121"/>
    </row>
    <row r="697" spans="2:18">
      <c r="B697" s="120"/>
      <c r="C697" s="120"/>
      <c r="D697" s="120"/>
      <c r="E697" s="120"/>
      <c r="F697" s="121"/>
      <c r="G697" s="121"/>
      <c r="H697" s="121"/>
      <c r="I697" s="121"/>
      <c r="J697" s="121"/>
      <c r="K697" s="121"/>
      <c r="L697" s="121"/>
      <c r="M697" s="121"/>
      <c r="N697" s="121"/>
      <c r="O697" s="121"/>
      <c r="P697" s="121"/>
      <c r="Q697" s="121"/>
      <c r="R697" s="121"/>
    </row>
    <row r="698" spans="2:18">
      <c r="B698" s="120"/>
      <c r="C698" s="120"/>
      <c r="D698" s="120"/>
      <c r="E698" s="120"/>
      <c r="F698" s="121"/>
      <c r="G698" s="121"/>
      <c r="H698" s="121"/>
      <c r="I698" s="121"/>
      <c r="J698" s="121"/>
      <c r="K698" s="121"/>
      <c r="L698" s="121"/>
      <c r="M698" s="121"/>
      <c r="N698" s="121"/>
      <c r="O698" s="121"/>
      <c r="P698" s="121"/>
      <c r="Q698" s="121"/>
      <c r="R698" s="121"/>
    </row>
    <row r="699" spans="2:18">
      <c r="B699" s="120"/>
      <c r="C699" s="120"/>
      <c r="D699" s="120"/>
      <c r="E699" s="120"/>
      <c r="F699" s="121"/>
      <c r="G699" s="121"/>
      <c r="H699" s="121"/>
      <c r="I699" s="121"/>
      <c r="J699" s="121"/>
      <c r="K699" s="121"/>
      <c r="L699" s="121"/>
      <c r="M699" s="121"/>
      <c r="N699" s="121"/>
      <c r="O699" s="121"/>
      <c r="P699" s="121"/>
      <c r="Q699" s="121"/>
      <c r="R699" s="121"/>
    </row>
    <row r="700" spans="2:18">
      <c r="B700" s="120"/>
      <c r="C700" s="120"/>
      <c r="D700" s="120"/>
      <c r="E700" s="120"/>
      <c r="F700" s="121"/>
      <c r="G700" s="121"/>
      <c r="H700" s="121"/>
      <c r="I700" s="121"/>
      <c r="J700" s="121"/>
      <c r="K700" s="121"/>
      <c r="L700" s="121"/>
      <c r="M700" s="121"/>
      <c r="N700" s="121"/>
      <c r="O700" s="121"/>
      <c r="P700" s="121"/>
      <c r="Q700" s="121"/>
      <c r="R700" s="121"/>
    </row>
    <row r="701" spans="2:18">
      <c r="B701" s="120"/>
      <c r="C701" s="120"/>
      <c r="D701" s="120"/>
      <c r="E701" s="120"/>
      <c r="F701" s="121"/>
      <c r="G701" s="121"/>
      <c r="H701" s="121"/>
      <c r="I701" s="121"/>
      <c r="J701" s="121"/>
      <c r="K701" s="121"/>
      <c r="L701" s="121"/>
      <c r="M701" s="121"/>
      <c r="N701" s="121"/>
      <c r="O701" s="121"/>
      <c r="P701" s="121"/>
      <c r="Q701" s="121"/>
      <c r="R701" s="121"/>
    </row>
    <row r="702" spans="2:18">
      <c r="B702" s="120"/>
      <c r="C702" s="120"/>
      <c r="D702" s="120"/>
      <c r="E702" s="120"/>
      <c r="F702" s="121"/>
      <c r="G702" s="121"/>
      <c r="H702" s="121"/>
      <c r="I702" s="121"/>
      <c r="J702" s="121"/>
      <c r="K702" s="121"/>
      <c r="L702" s="121"/>
      <c r="M702" s="121"/>
      <c r="N702" s="121"/>
      <c r="O702" s="121"/>
      <c r="P702" s="121"/>
      <c r="Q702" s="121"/>
      <c r="R702" s="121"/>
    </row>
    <row r="703" spans="2:18">
      <c r="B703" s="120"/>
      <c r="C703" s="120"/>
      <c r="D703" s="120"/>
      <c r="E703" s="120"/>
      <c r="F703" s="121"/>
      <c r="G703" s="121"/>
      <c r="H703" s="121"/>
      <c r="I703" s="121"/>
      <c r="J703" s="121"/>
      <c r="K703" s="121"/>
      <c r="L703" s="121"/>
      <c r="M703" s="121"/>
      <c r="N703" s="121"/>
      <c r="O703" s="121"/>
      <c r="P703" s="121"/>
      <c r="Q703" s="121"/>
      <c r="R703" s="121"/>
    </row>
    <row r="704" spans="2:18">
      <c r="B704" s="120"/>
      <c r="C704" s="120"/>
      <c r="D704" s="120"/>
      <c r="E704" s="120"/>
      <c r="F704" s="121"/>
      <c r="G704" s="121"/>
      <c r="H704" s="121"/>
      <c r="I704" s="121"/>
      <c r="J704" s="121"/>
      <c r="K704" s="121"/>
      <c r="L704" s="121"/>
      <c r="M704" s="121"/>
      <c r="N704" s="121"/>
      <c r="O704" s="121"/>
      <c r="P704" s="121"/>
      <c r="Q704" s="121"/>
      <c r="R704" s="121"/>
    </row>
    <row r="705" spans="2:18">
      <c r="B705" s="120"/>
      <c r="C705" s="120"/>
      <c r="D705" s="120"/>
      <c r="E705" s="120"/>
      <c r="F705" s="121"/>
      <c r="G705" s="121"/>
      <c r="H705" s="121"/>
      <c r="I705" s="121"/>
      <c r="J705" s="121"/>
      <c r="K705" s="121"/>
      <c r="L705" s="121"/>
      <c r="M705" s="121"/>
      <c r="N705" s="121"/>
      <c r="O705" s="121"/>
      <c r="P705" s="121"/>
      <c r="Q705" s="121"/>
      <c r="R705" s="121"/>
    </row>
    <row r="706" spans="2:18">
      <c r="B706" s="120"/>
      <c r="C706" s="120"/>
      <c r="D706" s="120"/>
      <c r="E706" s="120"/>
      <c r="F706" s="121"/>
      <c r="G706" s="121"/>
      <c r="H706" s="121"/>
      <c r="I706" s="121"/>
      <c r="J706" s="121"/>
      <c r="K706" s="121"/>
      <c r="L706" s="121"/>
      <c r="M706" s="121"/>
      <c r="N706" s="121"/>
      <c r="O706" s="121"/>
      <c r="P706" s="121"/>
      <c r="Q706" s="121"/>
      <c r="R706" s="121"/>
    </row>
    <row r="707" spans="2:18">
      <c r="B707" s="120"/>
      <c r="C707" s="120"/>
      <c r="D707" s="120"/>
      <c r="E707" s="120"/>
      <c r="F707" s="121"/>
      <c r="G707" s="121"/>
      <c r="H707" s="121"/>
      <c r="I707" s="121"/>
      <c r="J707" s="121"/>
      <c r="K707" s="121"/>
      <c r="L707" s="121"/>
      <c r="M707" s="121"/>
      <c r="N707" s="121"/>
      <c r="O707" s="121"/>
      <c r="P707" s="121"/>
      <c r="Q707" s="121"/>
      <c r="R707" s="121"/>
    </row>
    <row r="708" spans="2:18">
      <c r="B708" s="120"/>
      <c r="C708" s="120"/>
      <c r="D708" s="120"/>
      <c r="E708" s="120"/>
      <c r="F708" s="121"/>
      <c r="G708" s="121"/>
      <c r="H708" s="121"/>
      <c r="I708" s="121"/>
      <c r="J708" s="121"/>
      <c r="K708" s="121"/>
      <c r="L708" s="121"/>
      <c r="M708" s="121"/>
      <c r="N708" s="121"/>
      <c r="O708" s="121"/>
      <c r="P708" s="121"/>
      <c r="Q708" s="121"/>
      <c r="R708" s="121"/>
    </row>
    <row r="709" spans="2:18">
      <c r="B709" s="120"/>
      <c r="C709" s="120"/>
      <c r="D709" s="120"/>
      <c r="E709" s="120"/>
      <c r="F709" s="121"/>
      <c r="G709" s="121"/>
      <c r="H709" s="121"/>
      <c r="I709" s="121"/>
      <c r="J709" s="121"/>
      <c r="K709" s="121"/>
      <c r="L709" s="121"/>
      <c r="M709" s="121"/>
      <c r="N709" s="121"/>
      <c r="O709" s="121"/>
      <c r="P709" s="121"/>
      <c r="Q709" s="121"/>
      <c r="R709" s="121"/>
    </row>
    <row r="710" spans="2:18">
      <c r="B710" s="120"/>
      <c r="C710" s="120"/>
      <c r="D710" s="120"/>
      <c r="E710" s="120"/>
      <c r="F710" s="121"/>
      <c r="G710" s="121"/>
      <c r="H710" s="121"/>
      <c r="I710" s="121"/>
      <c r="J710" s="121"/>
      <c r="K710" s="121"/>
      <c r="L710" s="121"/>
      <c r="M710" s="121"/>
      <c r="N710" s="121"/>
      <c r="O710" s="121"/>
      <c r="P710" s="121"/>
      <c r="Q710" s="121"/>
      <c r="R710" s="121"/>
    </row>
    <row r="711" spans="2:18">
      <c r="B711" s="120"/>
      <c r="C711" s="120"/>
      <c r="D711" s="120"/>
      <c r="E711" s="120"/>
      <c r="F711" s="121"/>
      <c r="G711" s="121"/>
      <c r="H711" s="121"/>
      <c r="I711" s="121"/>
      <c r="J711" s="121"/>
      <c r="K711" s="121"/>
      <c r="L711" s="121"/>
      <c r="M711" s="121"/>
      <c r="N711" s="121"/>
      <c r="O711" s="121"/>
      <c r="P711" s="121"/>
      <c r="Q711" s="121"/>
      <c r="R711" s="121"/>
    </row>
    <row r="712" spans="2:18">
      <c r="B712" s="120"/>
      <c r="C712" s="120"/>
      <c r="D712" s="120"/>
      <c r="E712" s="120"/>
      <c r="F712" s="121"/>
      <c r="G712" s="121"/>
      <c r="H712" s="121"/>
      <c r="I712" s="121"/>
      <c r="J712" s="121"/>
      <c r="K712" s="121"/>
      <c r="L712" s="121"/>
      <c r="M712" s="121"/>
      <c r="N712" s="121"/>
      <c r="O712" s="121"/>
      <c r="P712" s="121"/>
      <c r="Q712" s="121"/>
      <c r="R712" s="121"/>
    </row>
    <row r="713" spans="2:18">
      <c r="B713" s="120"/>
      <c r="C713" s="120"/>
      <c r="D713" s="120"/>
      <c r="E713" s="120"/>
      <c r="F713" s="121"/>
      <c r="G713" s="121"/>
      <c r="H713" s="121"/>
      <c r="I713" s="121"/>
      <c r="J713" s="121"/>
      <c r="K713" s="121"/>
      <c r="L713" s="121"/>
      <c r="M713" s="121"/>
      <c r="N713" s="121"/>
      <c r="O713" s="121"/>
      <c r="P713" s="121"/>
      <c r="Q713" s="121"/>
      <c r="R713" s="121"/>
    </row>
    <row r="714" spans="2:18">
      <c r="B714" s="120"/>
      <c r="C714" s="120"/>
      <c r="D714" s="120"/>
      <c r="E714" s="120"/>
      <c r="F714" s="121"/>
      <c r="G714" s="121"/>
      <c r="H714" s="121"/>
      <c r="I714" s="121"/>
      <c r="J714" s="121"/>
      <c r="K714" s="121"/>
      <c r="L714" s="121"/>
      <c r="M714" s="121"/>
      <c r="N714" s="121"/>
      <c r="O714" s="121"/>
      <c r="P714" s="121"/>
      <c r="Q714" s="121"/>
      <c r="R714" s="121"/>
    </row>
    <row r="715" spans="2:18">
      <c r="B715" s="120"/>
      <c r="C715" s="120"/>
      <c r="D715" s="120"/>
      <c r="E715" s="120"/>
      <c r="F715" s="121"/>
      <c r="G715" s="121"/>
      <c r="H715" s="121"/>
      <c r="I715" s="121"/>
      <c r="J715" s="121"/>
      <c r="K715" s="121"/>
      <c r="L715" s="121"/>
      <c r="M715" s="121"/>
      <c r="N715" s="121"/>
      <c r="O715" s="121"/>
      <c r="P715" s="121"/>
      <c r="Q715" s="121"/>
      <c r="R715" s="121"/>
    </row>
    <row r="716" spans="2:18">
      <c r="B716" s="120"/>
      <c r="C716" s="120"/>
      <c r="D716" s="120"/>
      <c r="E716" s="120"/>
      <c r="F716" s="121"/>
      <c r="G716" s="121"/>
      <c r="H716" s="121"/>
      <c r="I716" s="121"/>
      <c r="J716" s="121"/>
      <c r="K716" s="121"/>
      <c r="L716" s="121"/>
      <c r="M716" s="121"/>
      <c r="N716" s="121"/>
      <c r="O716" s="121"/>
      <c r="P716" s="121"/>
      <c r="Q716" s="121"/>
      <c r="R716" s="121"/>
    </row>
    <row r="717" spans="2:18">
      <c r="B717" s="120"/>
      <c r="C717" s="120"/>
      <c r="D717" s="120"/>
      <c r="E717" s="120"/>
      <c r="F717" s="121"/>
      <c r="G717" s="121"/>
      <c r="H717" s="121"/>
      <c r="I717" s="121"/>
      <c r="J717" s="121"/>
      <c r="K717" s="121"/>
      <c r="L717" s="121"/>
      <c r="M717" s="121"/>
      <c r="N717" s="121"/>
      <c r="O717" s="121"/>
      <c r="P717" s="121"/>
      <c r="Q717" s="121"/>
      <c r="R717" s="121"/>
    </row>
    <row r="718" spans="2:18">
      <c r="B718" s="120"/>
      <c r="C718" s="120"/>
      <c r="D718" s="120"/>
      <c r="E718" s="120"/>
      <c r="F718" s="121"/>
      <c r="G718" s="121"/>
      <c r="H718" s="121"/>
      <c r="I718" s="121"/>
      <c r="J718" s="121"/>
      <c r="K718" s="121"/>
      <c r="L718" s="121"/>
      <c r="M718" s="121"/>
      <c r="N718" s="121"/>
      <c r="O718" s="121"/>
      <c r="P718" s="121"/>
      <c r="Q718" s="121"/>
      <c r="R718" s="121"/>
    </row>
    <row r="719" spans="2:18">
      <c r="B719" s="120"/>
      <c r="C719" s="120"/>
      <c r="D719" s="120"/>
      <c r="E719" s="120"/>
      <c r="F719" s="121"/>
      <c r="G719" s="121"/>
      <c r="H719" s="121"/>
      <c r="I719" s="121"/>
      <c r="J719" s="121"/>
      <c r="K719" s="121"/>
      <c r="L719" s="121"/>
      <c r="M719" s="121"/>
      <c r="N719" s="121"/>
      <c r="O719" s="121"/>
      <c r="P719" s="121"/>
      <c r="Q719" s="121"/>
      <c r="R719" s="121"/>
    </row>
    <row r="720" spans="2:18">
      <c r="B720" s="120"/>
      <c r="C720" s="120"/>
      <c r="D720" s="120"/>
      <c r="E720" s="120"/>
      <c r="F720" s="121"/>
      <c r="G720" s="121"/>
      <c r="H720" s="121"/>
      <c r="I720" s="121"/>
      <c r="J720" s="121"/>
      <c r="K720" s="121"/>
      <c r="L720" s="121"/>
      <c r="M720" s="121"/>
      <c r="N720" s="121"/>
      <c r="O720" s="121"/>
      <c r="P720" s="121"/>
      <c r="Q720" s="121"/>
      <c r="R720" s="121"/>
    </row>
    <row r="721" spans="2:18">
      <c r="B721" s="120"/>
      <c r="C721" s="120"/>
      <c r="D721" s="120"/>
      <c r="E721" s="120"/>
      <c r="F721" s="121"/>
      <c r="G721" s="121"/>
      <c r="H721" s="121"/>
      <c r="I721" s="121"/>
      <c r="J721" s="121"/>
      <c r="K721" s="121"/>
      <c r="L721" s="121"/>
      <c r="M721" s="121"/>
      <c r="N721" s="121"/>
      <c r="O721" s="121"/>
      <c r="P721" s="121"/>
      <c r="Q721" s="121"/>
      <c r="R721" s="121"/>
    </row>
    <row r="722" spans="2:18">
      <c r="B722" s="120"/>
      <c r="C722" s="120"/>
      <c r="D722" s="120"/>
      <c r="E722" s="120"/>
      <c r="F722" s="121"/>
      <c r="G722" s="121"/>
      <c r="H722" s="121"/>
      <c r="I722" s="121"/>
      <c r="J722" s="121"/>
      <c r="K722" s="121"/>
      <c r="L722" s="121"/>
      <c r="M722" s="121"/>
      <c r="N722" s="121"/>
      <c r="O722" s="121"/>
      <c r="P722" s="121"/>
      <c r="Q722" s="121"/>
      <c r="R722" s="121"/>
    </row>
    <row r="723" spans="2:18">
      <c r="B723" s="120"/>
      <c r="C723" s="120"/>
      <c r="D723" s="120"/>
      <c r="E723" s="120"/>
      <c r="F723" s="121"/>
      <c r="G723" s="121"/>
      <c r="H723" s="121"/>
      <c r="I723" s="121"/>
      <c r="J723" s="121"/>
      <c r="K723" s="121"/>
      <c r="L723" s="121"/>
      <c r="M723" s="121"/>
      <c r="N723" s="121"/>
      <c r="O723" s="121"/>
      <c r="P723" s="121"/>
      <c r="Q723" s="121"/>
      <c r="R723" s="121"/>
    </row>
    <row r="724" spans="2:18">
      <c r="B724" s="120"/>
      <c r="C724" s="120"/>
      <c r="D724" s="120"/>
      <c r="E724" s="120"/>
      <c r="F724" s="121"/>
      <c r="G724" s="121"/>
      <c r="H724" s="121"/>
      <c r="I724" s="121"/>
      <c r="J724" s="121"/>
      <c r="K724" s="121"/>
      <c r="L724" s="121"/>
      <c r="M724" s="121"/>
      <c r="N724" s="121"/>
      <c r="O724" s="121"/>
      <c r="P724" s="121"/>
      <c r="Q724" s="121"/>
      <c r="R724" s="121"/>
    </row>
    <row r="725" spans="2:18">
      <c r="B725" s="120"/>
      <c r="C725" s="120"/>
      <c r="D725" s="120"/>
      <c r="E725" s="120"/>
      <c r="F725" s="121"/>
      <c r="G725" s="121"/>
      <c r="H725" s="121"/>
      <c r="I725" s="121"/>
      <c r="J725" s="121"/>
      <c r="K725" s="121"/>
      <c r="L725" s="121"/>
      <c r="M725" s="121"/>
      <c r="N725" s="121"/>
      <c r="O725" s="121"/>
      <c r="P725" s="121"/>
      <c r="Q725" s="121"/>
      <c r="R725" s="121"/>
    </row>
    <row r="726" spans="2:18">
      <c r="B726" s="120"/>
      <c r="C726" s="120"/>
      <c r="D726" s="120"/>
      <c r="E726" s="120"/>
      <c r="F726" s="121"/>
      <c r="G726" s="121"/>
      <c r="H726" s="121"/>
      <c r="I726" s="121"/>
      <c r="J726" s="121"/>
      <c r="K726" s="121"/>
      <c r="L726" s="121"/>
      <c r="M726" s="121"/>
      <c r="N726" s="121"/>
      <c r="O726" s="121"/>
      <c r="P726" s="121"/>
      <c r="Q726" s="121"/>
      <c r="R726" s="121"/>
    </row>
    <row r="727" spans="2:18">
      <c r="B727" s="120"/>
      <c r="C727" s="120"/>
      <c r="D727" s="120"/>
      <c r="E727" s="120"/>
      <c r="F727" s="121"/>
      <c r="G727" s="121"/>
      <c r="H727" s="121"/>
      <c r="I727" s="121"/>
      <c r="J727" s="121"/>
      <c r="K727" s="121"/>
      <c r="L727" s="121"/>
      <c r="M727" s="121"/>
      <c r="N727" s="121"/>
      <c r="O727" s="121"/>
      <c r="P727" s="121"/>
      <c r="Q727" s="121"/>
      <c r="R727" s="121"/>
    </row>
    <row r="728" spans="2:18">
      <c r="B728" s="120"/>
      <c r="C728" s="120"/>
      <c r="D728" s="120"/>
      <c r="E728" s="120"/>
      <c r="F728" s="121"/>
      <c r="G728" s="121"/>
      <c r="H728" s="121"/>
      <c r="I728" s="121"/>
      <c r="J728" s="121"/>
      <c r="K728" s="121"/>
      <c r="L728" s="121"/>
      <c r="M728" s="121"/>
      <c r="N728" s="121"/>
      <c r="O728" s="121"/>
      <c r="P728" s="121"/>
      <c r="Q728" s="121"/>
      <c r="R728" s="121"/>
    </row>
    <row r="729" spans="2:18">
      <c r="B729" s="120"/>
      <c r="C729" s="120"/>
      <c r="D729" s="120"/>
      <c r="E729" s="120"/>
      <c r="F729" s="121"/>
      <c r="G729" s="121"/>
      <c r="H729" s="121"/>
      <c r="I729" s="121"/>
      <c r="J729" s="121"/>
      <c r="K729" s="121"/>
      <c r="L729" s="121"/>
      <c r="M729" s="121"/>
      <c r="N729" s="121"/>
      <c r="O729" s="121"/>
      <c r="P729" s="121"/>
      <c r="Q729" s="121"/>
      <c r="R729" s="121"/>
    </row>
    <row r="730" spans="2:18">
      <c r="B730" s="120"/>
      <c r="C730" s="120"/>
      <c r="D730" s="120"/>
      <c r="E730" s="120"/>
      <c r="F730" s="121"/>
      <c r="G730" s="121"/>
      <c r="H730" s="121"/>
      <c r="I730" s="121"/>
      <c r="J730" s="121"/>
      <c r="K730" s="121"/>
      <c r="L730" s="121"/>
      <c r="M730" s="121"/>
      <c r="N730" s="121"/>
      <c r="O730" s="121"/>
      <c r="P730" s="121"/>
      <c r="Q730" s="121"/>
      <c r="R730" s="121"/>
    </row>
    <row r="731" spans="2:18">
      <c r="B731" s="120"/>
      <c r="C731" s="120"/>
      <c r="D731" s="120"/>
      <c r="E731" s="120"/>
      <c r="F731" s="121"/>
      <c r="G731" s="121"/>
      <c r="H731" s="121"/>
      <c r="I731" s="121"/>
      <c r="J731" s="121"/>
      <c r="K731" s="121"/>
      <c r="L731" s="121"/>
      <c r="M731" s="121"/>
      <c r="N731" s="121"/>
      <c r="O731" s="121"/>
      <c r="P731" s="121"/>
      <c r="Q731" s="121"/>
      <c r="R731" s="121"/>
    </row>
    <row r="732" spans="2:18">
      <c r="B732" s="120"/>
      <c r="C732" s="120"/>
      <c r="D732" s="120"/>
      <c r="E732" s="120"/>
      <c r="F732" s="121"/>
      <c r="G732" s="121"/>
      <c r="H732" s="121"/>
      <c r="I732" s="121"/>
      <c r="J732" s="121"/>
      <c r="K732" s="121"/>
      <c r="L732" s="121"/>
      <c r="M732" s="121"/>
      <c r="N732" s="121"/>
      <c r="O732" s="121"/>
      <c r="P732" s="121"/>
      <c r="Q732" s="121"/>
      <c r="R732" s="121"/>
    </row>
    <row r="733" spans="2:18">
      <c r="B733" s="120"/>
      <c r="C733" s="120"/>
      <c r="D733" s="120"/>
      <c r="E733" s="120"/>
      <c r="F733" s="121"/>
      <c r="G733" s="121"/>
      <c r="H733" s="121"/>
      <c r="I733" s="121"/>
      <c r="J733" s="121"/>
      <c r="K733" s="121"/>
      <c r="L733" s="121"/>
      <c r="M733" s="121"/>
      <c r="N733" s="121"/>
      <c r="O733" s="121"/>
      <c r="P733" s="121"/>
      <c r="Q733" s="121"/>
      <c r="R733" s="121"/>
    </row>
    <row r="734" spans="2:18">
      <c r="B734" s="120"/>
      <c r="C734" s="120"/>
      <c r="D734" s="120"/>
      <c r="E734" s="120"/>
      <c r="F734" s="121"/>
      <c r="G734" s="121"/>
      <c r="H734" s="121"/>
      <c r="I734" s="121"/>
      <c r="J734" s="121"/>
      <c r="K734" s="121"/>
      <c r="L734" s="121"/>
      <c r="M734" s="121"/>
      <c r="N734" s="121"/>
      <c r="O734" s="121"/>
      <c r="P734" s="121"/>
      <c r="Q734" s="121"/>
      <c r="R734" s="121"/>
    </row>
    <row r="735" spans="2:18">
      <c r="B735" s="120"/>
      <c r="C735" s="120"/>
      <c r="D735" s="120"/>
      <c r="E735" s="120"/>
      <c r="F735" s="121"/>
      <c r="G735" s="121"/>
      <c r="H735" s="121"/>
      <c r="I735" s="121"/>
      <c r="J735" s="121"/>
      <c r="K735" s="121"/>
      <c r="L735" s="121"/>
      <c r="M735" s="121"/>
      <c r="N735" s="121"/>
      <c r="O735" s="121"/>
      <c r="P735" s="121"/>
      <c r="Q735" s="121"/>
      <c r="R735" s="121"/>
    </row>
    <row r="736" spans="2:18">
      <c r="B736" s="120"/>
      <c r="C736" s="120"/>
      <c r="D736" s="120"/>
      <c r="E736" s="120"/>
      <c r="F736" s="121"/>
      <c r="G736" s="121"/>
      <c r="H736" s="121"/>
      <c r="I736" s="121"/>
      <c r="J736" s="121"/>
      <c r="K736" s="121"/>
      <c r="L736" s="121"/>
      <c r="M736" s="121"/>
      <c r="N736" s="121"/>
      <c r="O736" s="121"/>
      <c r="P736" s="121"/>
      <c r="Q736" s="121"/>
      <c r="R736" s="121"/>
    </row>
    <row r="737" spans="2:18">
      <c r="B737" s="120"/>
      <c r="C737" s="120"/>
      <c r="D737" s="120"/>
      <c r="E737" s="120"/>
      <c r="F737" s="121"/>
      <c r="G737" s="121"/>
      <c r="H737" s="121"/>
      <c r="I737" s="121"/>
      <c r="J737" s="121"/>
      <c r="K737" s="121"/>
      <c r="L737" s="121"/>
      <c r="M737" s="121"/>
      <c r="N737" s="121"/>
      <c r="O737" s="121"/>
      <c r="P737" s="121"/>
      <c r="Q737" s="121"/>
      <c r="R737" s="121"/>
    </row>
    <row r="738" spans="2:18">
      <c r="B738" s="120"/>
      <c r="C738" s="120"/>
      <c r="D738" s="120"/>
      <c r="E738" s="120"/>
      <c r="F738" s="121"/>
      <c r="G738" s="121"/>
      <c r="H738" s="121"/>
      <c r="I738" s="121"/>
      <c r="J738" s="121"/>
      <c r="K738" s="121"/>
      <c r="L738" s="121"/>
      <c r="M738" s="121"/>
      <c r="N738" s="121"/>
      <c r="O738" s="121"/>
      <c r="P738" s="121"/>
      <c r="Q738" s="121"/>
      <c r="R738" s="121"/>
    </row>
    <row r="739" spans="2:18">
      <c r="B739" s="120"/>
      <c r="C739" s="120"/>
      <c r="D739" s="120"/>
      <c r="E739" s="120"/>
      <c r="F739" s="121"/>
      <c r="G739" s="121"/>
      <c r="H739" s="121"/>
      <c r="I739" s="121"/>
      <c r="J739" s="121"/>
      <c r="K739" s="121"/>
      <c r="L739" s="121"/>
      <c r="M739" s="121"/>
      <c r="N739" s="121"/>
      <c r="O739" s="121"/>
      <c r="P739" s="121"/>
      <c r="Q739" s="121"/>
      <c r="R739" s="121"/>
    </row>
    <row r="740" spans="2:18">
      <c r="B740" s="120"/>
      <c r="C740" s="120"/>
      <c r="D740" s="120"/>
      <c r="E740" s="120"/>
      <c r="F740" s="121"/>
      <c r="G740" s="121"/>
      <c r="H740" s="121"/>
      <c r="I740" s="121"/>
      <c r="J740" s="121"/>
      <c r="K740" s="121"/>
      <c r="L740" s="121"/>
      <c r="M740" s="121"/>
      <c r="N740" s="121"/>
      <c r="O740" s="121"/>
      <c r="P740" s="121"/>
      <c r="Q740" s="121"/>
      <c r="R740" s="121"/>
    </row>
    <row r="741" spans="2:18">
      <c r="B741" s="120"/>
      <c r="C741" s="120"/>
      <c r="D741" s="120"/>
      <c r="E741" s="120"/>
      <c r="F741" s="121"/>
      <c r="G741" s="121"/>
      <c r="H741" s="121"/>
      <c r="I741" s="121"/>
      <c r="J741" s="121"/>
      <c r="K741" s="121"/>
      <c r="L741" s="121"/>
      <c r="M741" s="121"/>
      <c r="N741" s="121"/>
      <c r="O741" s="121"/>
      <c r="P741" s="121"/>
      <c r="Q741" s="121"/>
      <c r="R741" s="121"/>
    </row>
    <row r="742" spans="2:18">
      <c r="B742" s="120"/>
      <c r="C742" s="120"/>
      <c r="D742" s="120"/>
      <c r="E742" s="120"/>
      <c r="F742" s="121"/>
      <c r="G742" s="121"/>
      <c r="H742" s="121"/>
      <c r="I742" s="121"/>
      <c r="J742" s="121"/>
      <c r="K742" s="121"/>
      <c r="L742" s="121"/>
      <c r="M742" s="121"/>
      <c r="N742" s="121"/>
      <c r="O742" s="121"/>
      <c r="P742" s="121"/>
      <c r="Q742" s="121"/>
      <c r="R742" s="121"/>
    </row>
    <row r="743" spans="2:18">
      <c r="B743" s="120"/>
      <c r="C743" s="120"/>
      <c r="D743" s="120"/>
      <c r="E743" s="120"/>
      <c r="F743" s="121"/>
      <c r="G743" s="121"/>
      <c r="H743" s="121"/>
      <c r="I743" s="121"/>
      <c r="J743" s="121"/>
      <c r="K743" s="121"/>
      <c r="L743" s="121"/>
      <c r="M743" s="121"/>
      <c r="N743" s="121"/>
      <c r="O743" s="121"/>
      <c r="P743" s="121"/>
      <c r="Q743" s="121"/>
      <c r="R743" s="121"/>
    </row>
    <row r="744" spans="2:18">
      <c r="B744" s="120"/>
      <c r="C744" s="120"/>
      <c r="D744" s="120"/>
      <c r="E744" s="120"/>
      <c r="F744" s="121"/>
      <c r="G744" s="121"/>
      <c r="H744" s="121"/>
      <c r="I744" s="121"/>
      <c r="J744" s="121"/>
      <c r="K744" s="121"/>
      <c r="L744" s="121"/>
      <c r="M744" s="121"/>
      <c r="N744" s="121"/>
      <c r="O744" s="121"/>
      <c r="P744" s="121"/>
      <c r="Q744" s="121"/>
      <c r="R744" s="121"/>
    </row>
    <row r="745" spans="2:18">
      <c r="B745" s="120"/>
      <c r="C745" s="120"/>
      <c r="D745" s="120"/>
      <c r="E745" s="120"/>
      <c r="F745" s="121"/>
      <c r="G745" s="121"/>
      <c r="H745" s="121"/>
      <c r="I745" s="121"/>
      <c r="J745" s="121"/>
      <c r="K745" s="121"/>
      <c r="L745" s="121"/>
      <c r="M745" s="121"/>
      <c r="N745" s="121"/>
      <c r="O745" s="121"/>
      <c r="P745" s="121"/>
      <c r="Q745" s="121"/>
      <c r="R745" s="121"/>
    </row>
    <row r="746" spans="2:18">
      <c r="B746" s="120"/>
      <c r="C746" s="120"/>
      <c r="D746" s="120"/>
      <c r="E746" s="120"/>
      <c r="F746" s="121"/>
      <c r="G746" s="121"/>
      <c r="H746" s="121"/>
      <c r="I746" s="121"/>
      <c r="J746" s="121"/>
      <c r="K746" s="121"/>
      <c r="L746" s="121"/>
      <c r="M746" s="121"/>
      <c r="N746" s="121"/>
      <c r="O746" s="121"/>
      <c r="P746" s="121"/>
      <c r="Q746" s="121"/>
      <c r="R746" s="121"/>
    </row>
    <row r="747" spans="2:18">
      <c r="B747" s="120"/>
      <c r="C747" s="120"/>
      <c r="D747" s="120"/>
      <c r="E747" s="120"/>
      <c r="F747" s="121"/>
      <c r="G747" s="121"/>
      <c r="H747" s="121"/>
      <c r="I747" s="121"/>
      <c r="J747" s="121"/>
      <c r="K747" s="121"/>
      <c r="L747" s="121"/>
      <c r="M747" s="121"/>
      <c r="N747" s="121"/>
      <c r="O747" s="121"/>
      <c r="P747" s="121"/>
      <c r="Q747" s="121"/>
      <c r="R747" s="121"/>
    </row>
    <row r="748" spans="2:18">
      <c r="B748" s="120"/>
      <c r="C748" s="120"/>
      <c r="D748" s="120"/>
      <c r="E748" s="120"/>
      <c r="F748" s="121"/>
      <c r="G748" s="121"/>
      <c r="H748" s="121"/>
      <c r="I748" s="121"/>
      <c r="J748" s="121"/>
      <c r="K748" s="121"/>
      <c r="L748" s="121"/>
      <c r="M748" s="121"/>
      <c r="N748" s="121"/>
      <c r="O748" s="121"/>
      <c r="P748" s="121"/>
      <c r="Q748" s="121"/>
      <c r="R748" s="121"/>
    </row>
    <row r="749" spans="2:18">
      <c r="B749" s="120"/>
      <c r="C749" s="120"/>
      <c r="D749" s="120"/>
      <c r="E749" s="120"/>
      <c r="F749" s="121"/>
      <c r="G749" s="121"/>
      <c r="H749" s="121"/>
      <c r="I749" s="121"/>
      <c r="J749" s="121"/>
      <c r="K749" s="121"/>
      <c r="L749" s="121"/>
      <c r="M749" s="121"/>
      <c r="N749" s="121"/>
      <c r="O749" s="121"/>
      <c r="P749" s="121"/>
      <c r="Q749" s="121"/>
      <c r="R749" s="121"/>
    </row>
    <row r="750" spans="2:18">
      <c r="B750" s="120"/>
      <c r="C750" s="120"/>
      <c r="D750" s="120"/>
      <c r="E750" s="120"/>
      <c r="F750" s="121"/>
      <c r="G750" s="121"/>
      <c r="H750" s="121"/>
      <c r="I750" s="121"/>
      <c r="J750" s="121"/>
      <c r="K750" s="121"/>
      <c r="L750" s="121"/>
      <c r="M750" s="121"/>
      <c r="N750" s="121"/>
      <c r="O750" s="121"/>
      <c r="P750" s="121"/>
      <c r="Q750" s="121"/>
      <c r="R750" s="121"/>
    </row>
    <row r="751" spans="2:18">
      <c r="B751" s="120"/>
      <c r="C751" s="120"/>
      <c r="D751" s="120"/>
      <c r="E751" s="120"/>
      <c r="F751" s="121"/>
      <c r="G751" s="121"/>
      <c r="H751" s="121"/>
      <c r="I751" s="121"/>
      <c r="J751" s="121"/>
      <c r="K751" s="121"/>
      <c r="L751" s="121"/>
      <c r="M751" s="121"/>
      <c r="N751" s="121"/>
      <c r="O751" s="121"/>
      <c r="P751" s="121"/>
      <c r="Q751" s="121"/>
      <c r="R751" s="121"/>
    </row>
    <row r="752" spans="2:18">
      <c r="B752" s="120"/>
      <c r="C752" s="120"/>
      <c r="D752" s="120"/>
      <c r="E752" s="120"/>
      <c r="F752" s="121"/>
      <c r="G752" s="121"/>
      <c r="H752" s="121"/>
      <c r="I752" s="121"/>
      <c r="J752" s="121"/>
      <c r="K752" s="121"/>
      <c r="L752" s="121"/>
      <c r="M752" s="121"/>
      <c r="N752" s="121"/>
      <c r="O752" s="121"/>
      <c r="P752" s="121"/>
      <c r="Q752" s="121"/>
      <c r="R752" s="121"/>
    </row>
    <row r="753" spans="2:18">
      <c r="B753" s="120"/>
      <c r="C753" s="120"/>
      <c r="D753" s="120"/>
      <c r="E753" s="120"/>
      <c r="F753" s="121"/>
      <c r="G753" s="121"/>
      <c r="H753" s="121"/>
      <c r="I753" s="121"/>
      <c r="J753" s="121"/>
      <c r="K753" s="121"/>
      <c r="L753" s="121"/>
      <c r="M753" s="121"/>
      <c r="N753" s="121"/>
      <c r="O753" s="121"/>
      <c r="P753" s="121"/>
      <c r="Q753" s="121"/>
      <c r="R753" s="121"/>
    </row>
    <row r="754" spans="2:18">
      <c r="B754" s="120"/>
      <c r="C754" s="120"/>
      <c r="D754" s="120"/>
      <c r="E754" s="120"/>
      <c r="F754" s="121"/>
      <c r="G754" s="121"/>
      <c r="H754" s="121"/>
      <c r="I754" s="121"/>
      <c r="J754" s="121"/>
      <c r="K754" s="121"/>
      <c r="L754" s="121"/>
      <c r="M754" s="121"/>
      <c r="N754" s="121"/>
      <c r="O754" s="121"/>
      <c r="P754" s="121"/>
      <c r="Q754" s="121"/>
      <c r="R754" s="121"/>
    </row>
    <row r="755" spans="2:18">
      <c r="B755" s="120"/>
      <c r="C755" s="120"/>
      <c r="D755" s="120"/>
      <c r="E755" s="120"/>
      <c r="F755" s="121"/>
      <c r="G755" s="121"/>
      <c r="H755" s="121"/>
      <c r="I755" s="121"/>
      <c r="J755" s="121"/>
      <c r="K755" s="121"/>
      <c r="L755" s="121"/>
      <c r="M755" s="121"/>
      <c r="N755" s="121"/>
      <c r="O755" s="121"/>
      <c r="P755" s="121"/>
      <c r="Q755" s="121"/>
      <c r="R755" s="121"/>
    </row>
    <row r="756" spans="2:18">
      <c r="B756" s="120"/>
      <c r="C756" s="120"/>
      <c r="D756" s="120"/>
      <c r="E756" s="120"/>
      <c r="F756" s="121"/>
      <c r="G756" s="121"/>
      <c r="H756" s="121"/>
      <c r="I756" s="121"/>
      <c r="J756" s="121"/>
      <c r="K756" s="121"/>
      <c r="L756" s="121"/>
      <c r="M756" s="121"/>
      <c r="N756" s="121"/>
      <c r="O756" s="121"/>
      <c r="P756" s="121"/>
      <c r="Q756" s="121"/>
      <c r="R756" s="121"/>
    </row>
    <row r="757" spans="2:18">
      <c r="B757" s="120"/>
      <c r="C757" s="120"/>
      <c r="D757" s="120"/>
      <c r="E757" s="120"/>
      <c r="F757" s="121"/>
      <c r="G757" s="121"/>
      <c r="H757" s="121"/>
      <c r="I757" s="121"/>
      <c r="J757" s="121"/>
      <c r="K757" s="121"/>
      <c r="L757" s="121"/>
      <c r="M757" s="121"/>
      <c r="N757" s="121"/>
      <c r="O757" s="121"/>
      <c r="P757" s="121"/>
      <c r="Q757" s="121"/>
      <c r="R757" s="121"/>
    </row>
    <row r="758" spans="2:18">
      <c r="B758" s="120"/>
      <c r="C758" s="120"/>
      <c r="D758" s="120"/>
      <c r="E758" s="120"/>
      <c r="F758" s="121"/>
      <c r="G758" s="121"/>
      <c r="H758" s="121"/>
      <c r="I758" s="121"/>
      <c r="J758" s="121"/>
      <c r="K758" s="121"/>
      <c r="L758" s="121"/>
      <c r="M758" s="121"/>
      <c r="N758" s="121"/>
      <c r="O758" s="121"/>
      <c r="P758" s="121"/>
      <c r="Q758" s="121"/>
      <c r="R758" s="121"/>
    </row>
    <row r="759" spans="2:18">
      <c r="B759" s="120"/>
      <c r="C759" s="120"/>
      <c r="D759" s="120"/>
      <c r="E759" s="120"/>
      <c r="F759" s="121"/>
      <c r="G759" s="121"/>
      <c r="H759" s="121"/>
      <c r="I759" s="121"/>
      <c r="J759" s="121"/>
      <c r="K759" s="121"/>
      <c r="L759" s="121"/>
      <c r="M759" s="121"/>
      <c r="N759" s="121"/>
      <c r="O759" s="121"/>
      <c r="P759" s="121"/>
      <c r="Q759" s="121"/>
      <c r="R759" s="121"/>
    </row>
    <row r="760" spans="2:18">
      <c r="B760" s="120"/>
      <c r="C760" s="120"/>
      <c r="D760" s="120"/>
      <c r="E760" s="120"/>
      <c r="F760" s="121"/>
      <c r="G760" s="121"/>
      <c r="H760" s="121"/>
      <c r="I760" s="121"/>
      <c r="J760" s="121"/>
      <c r="K760" s="121"/>
      <c r="L760" s="121"/>
      <c r="M760" s="121"/>
      <c r="N760" s="121"/>
      <c r="O760" s="121"/>
      <c r="P760" s="121"/>
      <c r="Q760" s="121"/>
      <c r="R760" s="121"/>
    </row>
    <row r="761" spans="2:18">
      <c r="B761" s="120"/>
      <c r="C761" s="120"/>
      <c r="D761" s="120"/>
      <c r="E761" s="120"/>
      <c r="F761" s="121"/>
      <c r="G761" s="121"/>
      <c r="H761" s="121"/>
      <c r="I761" s="121"/>
      <c r="J761" s="121"/>
      <c r="K761" s="121"/>
      <c r="L761" s="121"/>
      <c r="M761" s="121"/>
      <c r="N761" s="121"/>
      <c r="O761" s="121"/>
      <c r="P761" s="121"/>
      <c r="Q761" s="121"/>
      <c r="R761" s="121"/>
    </row>
    <row r="762" spans="2:18">
      <c r="B762" s="120"/>
      <c r="C762" s="120"/>
      <c r="D762" s="120"/>
      <c r="E762" s="120"/>
      <c r="F762" s="121"/>
      <c r="G762" s="121"/>
      <c r="H762" s="121"/>
      <c r="I762" s="121"/>
      <c r="J762" s="121"/>
      <c r="K762" s="121"/>
      <c r="L762" s="121"/>
      <c r="M762" s="121"/>
      <c r="N762" s="121"/>
      <c r="O762" s="121"/>
      <c r="P762" s="121"/>
      <c r="Q762" s="121"/>
      <c r="R762" s="121"/>
    </row>
    <row r="763" spans="2:18">
      <c r="B763" s="120"/>
      <c r="C763" s="120"/>
      <c r="D763" s="120"/>
      <c r="E763" s="120"/>
      <c r="F763" s="121"/>
      <c r="G763" s="121"/>
      <c r="H763" s="121"/>
      <c r="I763" s="121"/>
      <c r="J763" s="121"/>
      <c r="K763" s="121"/>
      <c r="L763" s="121"/>
      <c r="M763" s="121"/>
      <c r="N763" s="121"/>
      <c r="O763" s="121"/>
      <c r="P763" s="121"/>
      <c r="Q763" s="121"/>
      <c r="R763" s="121"/>
    </row>
    <row r="764" spans="2:18">
      <c r="B764" s="120"/>
      <c r="C764" s="120"/>
      <c r="D764" s="120"/>
      <c r="E764" s="120"/>
      <c r="F764" s="121"/>
      <c r="G764" s="121"/>
      <c r="H764" s="121"/>
      <c r="I764" s="121"/>
      <c r="J764" s="121"/>
      <c r="K764" s="121"/>
      <c r="L764" s="121"/>
      <c r="M764" s="121"/>
      <c r="N764" s="121"/>
      <c r="O764" s="121"/>
      <c r="P764" s="121"/>
      <c r="Q764" s="121"/>
      <c r="R764" s="121"/>
    </row>
    <row r="765" spans="2:18">
      <c r="B765" s="120"/>
      <c r="C765" s="120"/>
      <c r="D765" s="120"/>
      <c r="E765" s="120"/>
      <c r="F765" s="121"/>
      <c r="G765" s="121"/>
      <c r="H765" s="121"/>
      <c r="I765" s="121"/>
      <c r="J765" s="121"/>
      <c r="K765" s="121"/>
      <c r="L765" s="121"/>
      <c r="M765" s="121"/>
      <c r="N765" s="121"/>
      <c r="O765" s="121"/>
      <c r="P765" s="121"/>
      <c r="Q765" s="121"/>
      <c r="R765" s="121"/>
    </row>
    <row r="766" spans="2:18">
      <c r="B766" s="120"/>
      <c r="C766" s="120"/>
      <c r="D766" s="120"/>
      <c r="E766" s="120"/>
      <c r="F766" s="121"/>
      <c r="G766" s="121"/>
      <c r="H766" s="121"/>
      <c r="I766" s="121"/>
      <c r="J766" s="121"/>
      <c r="K766" s="121"/>
      <c r="L766" s="121"/>
      <c r="M766" s="121"/>
      <c r="N766" s="121"/>
      <c r="O766" s="121"/>
      <c r="P766" s="121"/>
      <c r="Q766" s="121"/>
      <c r="R766" s="121"/>
    </row>
    <row r="767" spans="2:18">
      <c r="B767" s="120"/>
      <c r="C767" s="120"/>
      <c r="D767" s="120"/>
      <c r="E767" s="120"/>
      <c r="F767" s="121"/>
      <c r="G767" s="121"/>
      <c r="H767" s="121"/>
      <c r="I767" s="121"/>
      <c r="J767" s="121"/>
      <c r="K767" s="121"/>
      <c r="L767" s="121"/>
      <c r="M767" s="121"/>
      <c r="N767" s="121"/>
      <c r="O767" s="121"/>
      <c r="P767" s="121"/>
      <c r="Q767" s="121"/>
      <c r="R767" s="121"/>
    </row>
    <row r="768" spans="2:18">
      <c r="B768" s="120"/>
      <c r="C768" s="120"/>
      <c r="D768" s="120"/>
      <c r="E768" s="120"/>
      <c r="F768" s="121"/>
      <c r="G768" s="121"/>
      <c r="H768" s="121"/>
      <c r="I768" s="121"/>
      <c r="J768" s="121"/>
      <c r="K768" s="121"/>
      <c r="L768" s="121"/>
      <c r="M768" s="121"/>
      <c r="N768" s="121"/>
      <c r="O768" s="121"/>
      <c r="P768" s="121"/>
      <c r="Q768" s="121"/>
      <c r="R768" s="121"/>
    </row>
    <row r="769" spans="2:18">
      <c r="B769" s="120"/>
      <c r="C769" s="120"/>
      <c r="D769" s="120"/>
      <c r="E769" s="120"/>
      <c r="F769" s="121"/>
      <c r="G769" s="121"/>
      <c r="H769" s="121"/>
      <c r="I769" s="121"/>
      <c r="J769" s="121"/>
      <c r="K769" s="121"/>
      <c r="L769" s="121"/>
      <c r="M769" s="121"/>
      <c r="N769" s="121"/>
      <c r="O769" s="121"/>
      <c r="P769" s="121"/>
      <c r="Q769" s="121"/>
      <c r="R769" s="121"/>
    </row>
    <row r="770" spans="2:18">
      <c r="B770" s="120"/>
      <c r="C770" s="120"/>
      <c r="D770" s="120"/>
      <c r="E770" s="120"/>
      <c r="F770" s="121"/>
      <c r="G770" s="121"/>
      <c r="H770" s="121"/>
      <c r="I770" s="121"/>
      <c r="J770" s="121"/>
      <c r="K770" s="121"/>
      <c r="L770" s="121"/>
      <c r="M770" s="121"/>
      <c r="N770" s="121"/>
      <c r="O770" s="121"/>
      <c r="P770" s="121"/>
      <c r="Q770" s="121"/>
      <c r="R770" s="121"/>
    </row>
    <row r="771" spans="2:18">
      <c r="B771" s="120"/>
      <c r="C771" s="120"/>
      <c r="D771" s="120"/>
      <c r="E771" s="120"/>
      <c r="F771" s="121"/>
      <c r="G771" s="121"/>
      <c r="H771" s="121"/>
      <c r="I771" s="121"/>
      <c r="J771" s="121"/>
      <c r="K771" s="121"/>
      <c r="L771" s="121"/>
      <c r="M771" s="121"/>
      <c r="N771" s="121"/>
      <c r="O771" s="121"/>
      <c r="P771" s="121"/>
      <c r="Q771" s="121"/>
      <c r="R771" s="121"/>
    </row>
    <row r="772" spans="2:18">
      <c r="B772" s="120"/>
      <c r="C772" s="120"/>
      <c r="D772" s="120"/>
      <c r="E772" s="120"/>
      <c r="F772" s="121"/>
      <c r="G772" s="121"/>
      <c r="H772" s="121"/>
      <c r="I772" s="121"/>
      <c r="J772" s="121"/>
      <c r="K772" s="121"/>
      <c r="L772" s="121"/>
      <c r="M772" s="121"/>
      <c r="N772" s="121"/>
      <c r="O772" s="121"/>
      <c r="P772" s="121"/>
      <c r="Q772" s="121"/>
      <c r="R772" s="121"/>
    </row>
    <row r="773" spans="2:18">
      <c r="B773" s="120"/>
      <c r="C773" s="120"/>
      <c r="D773" s="120"/>
      <c r="E773" s="120"/>
      <c r="F773" s="121"/>
      <c r="G773" s="121"/>
      <c r="H773" s="121"/>
      <c r="I773" s="121"/>
      <c r="J773" s="121"/>
      <c r="K773" s="121"/>
      <c r="L773" s="121"/>
      <c r="M773" s="121"/>
      <c r="N773" s="121"/>
      <c r="O773" s="121"/>
      <c r="P773" s="121"/>
      <c r="Q773" s="121"/>
      <c r="R773" s="121"/>
    </row>
    <row r="774" spans="2:18">
      <c r="B774" s="120"/>
      <c r="C774" s="120"/>
      <c r="D774" s="120"/>
      <c r="E774" s="120"/>
      <c r="F774" s="121"/>
      <c r="G774" s="121"/>
      <c r="H774" s="121"/>
      <c r="I774" s="121"/>
      <c r="J774" s="121"/>
      <c r="K774" s="121"/>
      <c r="L774" s="121"/>
      <c r="M774" s="121"/>
      <c r="N774" s="121"/>
      <c r="O774" s="121"/>
      <c r="P774" s="121"/>
      <c r="Q774" s="121"/>
      <c r="R774" s="121"/>
    </row>
    <row r="775" spans="2:18">
      <c r="B775" s="120"/>
      <c r="C775" s="120"/>
      <c r="D775" s="120"/>
      <c r="E775" s="120"/>
      <c r="F775" s="121"/>
      <c r="G775" s="121"/>
      <c r="H775" s="121"/>
      <c r="I775" s="121"/>
      <c r="J775" s="121"/>
      <c r="K775" s="121"/>
      <c r="L775" s="121"/>
      <c r="M775" s="121"/>
      <c r="N775" s="121"/>
      <c r="O775" s="121"/>
      <c r="P775" s="121"/>
      <c r="Q775" s="121"/>
      <c r="R775" s="121"/>
    </row>
    <row r="776" spans="2:18">
      <c r="B776" s="120"/>
      <c r="C776" s="120"/>
      <c r="D776" s="120"/>
      <c r="E776" s="120"/>
      <c r="F776" s="121"/>
      <c r="G776" s="121"/>
      <c r="H776" s="121"/>
      <c r="I776" s="121"/>
      <c r="J776" s="121"/>
      <c r="K776" s="121"/>
      <c r="L776" s="121"/>
      <c r="M776" s="121"/>
      <c r="N776" s="121"/>
      <c r="O776" s="121"/>
      <c r="P776" s="121"/>
      <c r="Q776" s="121"/>
      <c r="R776" s="121"/>
    </row>
    <row r="777" spans="2:18">
      <c r="B777" s="120"/>
      <c r="C777" s="120"/>
      <c r="D777" s="120"/>
      <c r="E777" s="120"/>
      <c r="F777" s="121"/>
      <c r="G777" s="121"/>
      <c r="H777" s="121"/>
      <c r="I777" s="121"/>
      <c r="J777" s="121"/>
      <c r="K777" s="121"/>
      <c r="L777" s="121"/>
      <c r="M777" s="121"/>
      <c r="N777" s="121"/>
      <c r="O777" s="121"/>
      <c r="P777" s="121"/>
      <c r="Q777" s="121"/>
      <c r="R777" s="121"/>
    </row>
    <row r="778" spans="2:18">
      <c r="B778" s="120"/>
      <c r="C778" s="120"/>
      <c r="D778" s="120"/>
      <c r="E778" s="120"/>
      <c r="F778" s="121"/>
      <c r="G778" s="121"/>
      <c r="H778" s="121"/>
      <c r="I778" s="121"/>
      <c r="J778" s="121"/>
      <c r="K778" s="121"/>
      <c r="L778" s="121"/>
      <c r="M778" s="121"/>
      <c r="N778" s="121"/>
      <c r="O778" s="121"/>
      <c r="P778" s="121"/>
      <c r="Q778" s="121"/>
      <c r="R778" s="121"/>
    </row>
    <row r="779" spans="2:18">
      <c r="B779" s="120"/>
      <c r="C779" s="120"/>
      <c r="D779" s="120"/>
      <c r="E779" s="120"/>
      <c r="F779" s="121"/>
      <c r="G779" s="121"/>
      <c r="H779" s="121"/>
      <c r="I779" s="121"/>
      <c r="J779" s="121"/>
      <c r="K779" s="121"/>
      <c r="L779" s="121"/>
      <c r="M779" s="121"/>
      <c r="N779" s="121"/>
      <c r="O779" s="121"/>
      <c r="P779" s="121"/>
      <c r="Q779" s="121"/>
      <c r="R779" s="121"/>
    </row>
    <row r="780" spans="2:18">
      <c r="B780" s="120"/>
      <c r="C780" s="120"/>
      <c r="D780" s="120"/>
      <c r="E780" s="120"/>
      <c r="F780" s="121"/>
      <c r="G780" s="121"/>
      <c r="H780" s="121"/>
      <c r="I780" s="121"/>
      <c r="J780" s="121"/>
      <c r="K780" s="121"/>
      <c r="L780" s="121"/>
      <c r="M780" s="121"/>
      <c r="N780" s="121"/>
      <c r="O780" s="121"/>
      <c r="P780" s="121"/>
      <c r="Q780" s="121"/>
      <c r="R780" s="121"/>
    </row>
    <row r="781" spans="2:18">
      <c r="B781" s="120"/>
      <c r="C781" s="120"/>
      <c r="D781" s="120"/>
      <c r="E781" s="120"/>
      <c r="F781" s="121"/>
      <c r="G781" s="121"/>
      <c r="H781" s="121"/>
      <c r="I781" s="121"/>
      <c r="J781" s="121"/>
      <c r="K781" s="121"/>
      <c r="L781" s="121"/>
      <c r="M781" s="121"/>
      <c r="N781" s="121"/>
      <c r="O781" s="121"/>
      <c r="P781" s="121"/>
      <c r="Q781" s="121"/>
      <c r="R781" s="121"/>
    </row>
    <row r="782" spans="2:18">
      <c r="B782" s="120"/>
      <c r="C782" s="120"/>
      <c r="D782" s="120"/>
      <c r="E782" s="120"/>
      <c r="F782" s="121"/>
      <c r="G782" s="121"/>
      <c r="H782" s="121"/>
      <c r="I782" s="121"/>
      <c r="J782" s="121"/>
      <c r="K782" s="121"/>
      <c r="L782" s="121"/>
      <c r="M782" s="121"/>
      <c r="N782" s="121"/>
      <c r="O782" s="121"/>
      <c r="P782" s="121"/>
      <c r="Q782" s="121"/>
      <c r="R782" s="121"/>
    </row>
    <row r="783" spans="2:18">
      <c r="B783" s="120"/>
      <c r="C783" s="120"/>
      <c r="D783" s="120"/>
      <c r="E783" s="120"/>
      <c r="F783" s="121"/>
      <c r="G783" s="121"/>
      <c r="H783" s="121"/>
      <c r="I783" s="121"/>
      <c r="J783" s="121"/>
      <c r="K783" s="121"/>
      <c r="L783" s="121"/>
      <c r="M783" s="121"/>
      <c r="N783" s="121"/>
      <c r="O783" s="121"/>
      <c r="P783" s="121"/>
      <c r="Q783" s="121"/>
      <c r="R783" s="121"/>
    </row>
    <row r="784" spans="2:18">
      <c r="B784" s="120"/>
      <c r="C784" s="120"/>
      <c r="D784" s="120"/>
      <c r="E784" s="120"/>
      <c r="F784" s="121"/>
      <c r="G784" s="121"/>
      <c r="H784" s="121"/>
      <c r="I784" s="121"/>
      <c r="J784" s="121"/>
      <c r="K784" s="121"/>
      <c r="L784" s="121"/>
      <c r="M784" s="121"/>
      <c r="N784" s="121"/>
      <c r="O784" s="121"/>
      <c r="P784" s="121"/>
      <c r="Q784" s="121"/>
      <c r="R784" s="121"/>
    </row>
    <row r="785" spans="2:18">
      <c r="B785" s="120"/>
      <c r="C785" s="120"/>
      <c r="D785" s="120"/>
      <c r="E785" s="120"/>
      <c r="F785" s="121"/>
      <c r="G785" s="121"/>
      <c r="H785" s="121"/>
      <c r="I785" s="121"/>
      <c r="J785" s="121"/>
      <c r="K785" s="121"/>
      <c r="L785" s="121"/>
      <c r="M785" s="121"/>
      <c r="N785" s="121"/>
      <c r="O785" s="121"/>
      <c r="P785" s="121"/>
      <c r="Q785" s="121"/>
      <c r="R785" s="121"/>
    </row>
    <row r="786" spans="2:18">
      <c r="B786" s="120"/>
      <c r="C786" s="120"/>
      <c r="D786" s="120"/>
      <c r="E786" s="120"/>
      <c r="F786" s="121"/>
      <c r="G786" s="121"/>
      <c r="H786" s="121"/>
      <c r="I786" s="121"/>
      <c r="J786" s="121"/>
      <c r="K786" s="121"/>
      <c r="L786" s="121"/>
      <c r="M786" s="121"/>
      <c r="N786" s="121"/>
      <c r="O786" s="121"/>
      <c r="P786" s="121"/>
      <c r="Q786" s="121"/>
      <c r="R786" s="121"/>
    </row>
    <row r="787" spans="2:18">
      <c r="B787" s="120"/>
      <c r="C787" s="120"/>
      <c r="D787" s="120"/>
      <c r="E787" s="120"/>
      <c r="F787" s="121"/>
      <c r="G787" s="121"/>
      <c r="H787" s="121"/>
      <c r="I787" s="121"/>
      <c r="J787" s="121"/>
      <c r="K787" s="121"/>
      <c r="L787" s="121"/>
      <c r="M787" s="121"/>
      <c r="N787" s="121"/>
      <c r="O787" s="121"/>
      <c r="P787" s="121"/>
      <c r="Q787" s="121"/>
      <c r="R787" s="121"/>
    </row>
    <row r="788" spans="2:18">
      <c r="B788" s="120"/>
      <c r="C788" s="120"/>
      <c r="D788" s="120"/>
      <c r="E788" s="120"/>
      <c r="F788" s="121"/>
      <c r="G788" s="121"/>
      <c r="H788" s="121"/>
      <c r="I788" s="121"/>
      <c r="J788" s="121"/>
      <c r="K788" s="121"/>
      <c r="L788" s="121"/>
      <c r="M788" s="121"/>
      <c r="N788" s="121"/>
      <c r="O788" s="121"/>
      <c r="P788" s="121"/>
      <c r="Q788" s="121"/>
      <c r="R788" s="121"/>
    </row>
    <row r="789" spans="2:18">
      <c r="B789" s="120"/>
      <c r="C789" s="120"/>
      <c r="D789" s="120"/>
      <c r="E789" s="120"/>
      <c r="F789" s="121"/>
      <c r="G789" s="121"/>
      <c r="H789" s="121"/>
      <c r="I789" s="121"/>
      <c r="J789" s="121"/>
      <c r="K789" s="121"/>
      <c r="L789" s="121"/>
      <c r="M789" s="121"/>
      <c r="N789" s="121"/>
      <c r="O789" s="121"/>
      <c r="P789" s="121"/>
      <c r="Q789" s="121"/>
      <c r="R789" s="121"/>
    </row>
    <row r="790" spans="2:18">
      <c r="B790" s="120"/>
      <c r="C790" s="120"/>
      <c r="D790" s="120"/>
      <c r="E790" s="120"/>
      <c r="F790" s="121"/>
      <c r="G790" s="121"/>
      <c r="H790" s="121"/>
      <c r="I790" s="121"/>
      <c r="J790" s="121"/>
      <c r="K790" s="121"/>
      <c r="L790" s="121"/>
      <c r="M790" s="121"/>
      <c r="N790" s="121"/>
      <c r="O790" s="121"/>
      <c r="P790" s="121"/>
      <c r="Q790" s="121"/>
      <c r="R790" s="121"/>
    </row>
    <row r="791" spans="2:18">
      <c r="B791" s="120"/>
      <c r="C791" s="120"/>
      <c r="D791" s="120"/>
      <c r="E791" s="120"/>
      <c r="F791" s="121"/>
      <c r="G791" s="121"/>
      <c r="H791" s="121"/>
      <c r="I791" s="121"/>
      <c r="J791" s="121"/>
      <c r="K791" s="121"/>
      <c r="L791" s="121"/>
      <c r="M791" s="121"/>
      <c r="N791" s="121"/>
      <c r="O791" s="121"/>
      <c r="P791" s="121"/>
      <c r="Q791" s="121"/>
      <c r="R791" s="121"/>
    </row>
    <row r="792" spans="2:18">
      <c r="B792" s="120"/>
      <c r="C792" s="120"/>
      <c r="D792" s="120"/>
      <c r="E792" s="120"/>
      <c r="F792" s="121"/>
      <c r="G792" s="121"/>
      <c r="H792" s="121"/>
      <c r="I792" s="121"/>
      <c r="J792" s="121"/>
      <c r="K792" s="121"/>
      <c r="L792" s="121"/>
      <c r="M792" s="121"/>
      <c r="N792" s="121"/>
      <c r="O792" s="121"/>
      <c r="P792" s="121"/>
      <c r="Q792" s="121"/>
      <c r="R792" s="121"/>
    </row>
    <row r="793" spans="2:18">
      <c r="B793" s="120"/>
      <c r="C793" s="120"/>
      <c r="D793" s="120"/>
      <c r="E793" s="120"/>
      <c r="F793" s="121"/>
      <c r="G793" s="121"/>
      <c r="H793" s="121"/>
      <c r="I793" s="121"/>
      <c r="J793" s="121"/>
      <c r="K793" s="121"/>
      <c r="L793" s="121"/>
      <c r="M793" s="121"/>
      <c r="N793" s="121"/>
      <c r="O793" s="121"/>
      <c r="P793" s="121"/>
      <c r="Q793" s="121"/>
      <c r="R793" s="121"/>
    </row>
    <row r="794" spans="2:18">
      <c r="B794" s="120"/>
      <c r="C794" s="120"/>
      <c r="D794" s="120"/>
      <c r="E794" s="120"/>
      <c r="F794" s="121"/>
      <c r="G794" s="121"/>
      <c r="H794" s="121"/>
      <c r="I794" s="121"/>
      <c r="J794" s="121"/>
      <c r="K794" s="121"/>
      <c r="L794" s="121"/>
      <c r="M794" s="121"/>
      <c r="N794" s="121"/>
      <c r="O794" s="121"/>
      <c r="P794" s="121"/>
      <c r="Q794" s="121"/>
      <c r="R794" s="121"/>
    </row>
    <row r="795" spans="2:18">
      <c r="B795" s="120"/>
      <c r="C795" s="120"/>
      <c r="D795" s="120"/>
      <c r="E795" s="120"/>
      <c r="F795" s="121"/>
      <c r="G795" s="121"/>
      <c r="H795" s="121"/>
      <c r="I795" s="121"/>
      <c r="J795" s="121"/>
      <c r="K795" s="121"/>
      <c r="L795" s="121"/>
      <c r="M795" s="121"/>
      <c r="N795" s="121"/>
      <c r="O795" s="121"/>
      <c r="P795" s="121"/>
      <c r="Q795" s="121"/>
      <c r="R795" s="121"/>
    </row>
    <row r="796" spans="2:18">
      <c r="B796" s="120"/>
      <c r="C796" s="120"/>
      <c r="D796" s="120"/>
      <c r="E796" s="120"/>
      <c r="F796" s="121"/>
      <c r="G796" s="121"/>
      <c r="H796" s="121"/>
      <c r="I796" s="121"/>
      <c r="J796" s="121"/>
      <c r="K796" s="121"/>
      <c r="L796" s="121"/>
      <c r="M796" s="121"/>
      <c r="N796" s="121"/>
      <c r="O796" s="121"/>
      <c r="P796" s="121"/>
      <c r="Q796" s="121"/>
      <c r="R796" s="121"/>
    </row>
    <row r="797" spans="2:18">
      <c r="B797" s="120"/>
      <c r="C797" s="120"/>
      <c r="D797" s="120"/>
      <c r="E797" s="120"/>
      <c r="F797" s="121"/>
      <c r="G797" s="121"/>
      <c r="H797" s="121"/>
      <c r="I797" s="121"/>
      <c r="J797" s="121"/>
      <c r="K797" s="121"/>
      <c r="L797" s="121"/>
      <c r="M797" s="121"/>
      <c r="N797" s="121"/>
      <c r="O797" s="121"/>
      <c r="P797" s="121"/>
      <c r="Q797" s="121"/>
      <c r="R797" s="121"/>
    </row>
    <row r="798" spans="2:18">
      <c r="B798" s="120"/>
      <c r="C798" s="120"/>
      <c r="D798" s="120"/>
      <c r="E798" s="120"/>
      <c r="F798" s="121"/>
      <c r="G798" s="121"/>
      <c r="H798" s="121"/>
      <c r="I798" s="121"/>
      <c r="J798" s="121"/>
      <c r="K798" s="121"/>
      <c r="L798" s="121"/>
      <c r="M798" s="121"/>
      <c r="N798" s="121"/>
      <c r="O798" s="121"/>
      <c r="P798" s="121"/>
      <c r="Q798" s="121"/>
      <c r="R798" s="121"/>
    </row>
    <row r="799" spans="2:18">
      <c r="B799" s="120"/>
      <c r="C799" s="120"/>
      <c r="D799" s="120"/>
      <c r="E799" s="120"/>
      <c r="F799" s="121"/>
      <c r="G799" s="121"/>
      <c r="H799" s="121"/>
      <c r="I799" s="121"/>
      <c r="J799" s="121"/>
      <c r="K799" s="121"/>
      <c r="L799" s="121"/>
      <c r="M799" s="121"/>
      <c r="N799" s="121"/>
      <c r="O799" s="121"/>
      <c r="P799" s="121"/>
      <c r="Q799" s="121"/>
      <c r="R799" s="121"/>
    </row>
    <row r="800" spans="2:18">
      <c r="B800" s="120"/>
      <c r="C800" s="120"/>
      <c r="D800" s="120"/>
      <c r="E800" s="120"/>
      <c r="F800" s="121"/>
      <c r="G800" s="121"/>
      <c r="H800" s="121"/>
      <c r="I800" s="121"/>
      <c r="J800" s="121"/>
      <c r="K800" s="121"/>
      <c r="L800" s="121"/>
      <c r="M800" s="121"/>
      <c r="N800" s="121"/>
      <c r="O800" s="121"/>
      <c r="P800" s="121"/>
      <c r="Q800" s="121"/>
      <c r="R800" s="121"/>
    </row>
    <row r="801" spans="2:18">
      <c r="B801" s="120"/>
      <c r="C801" s="120"/>
      <c r="D801" s="120"/>
      <c r="E801" s="120"/>
      <c r="F801" s="121"/>
      <c r="G801" s="121"/>
      <c r="H801" s="121"/>
      <c r="I801" s="121"/>
      <c r="J801" s="121"/>
      <c r="K801" s="121"/>
      <c r="L801" s="121"/>
      <c r="M801" s="121"/>
      <c r="N801" s="121"/>
      <c r="O801" s="121"/>
      <c r="P801" s="121"/>
      <c r="Q801" s="121"/>
      <c r="R801" s="121"/>
    </row>
    <row r="802" spans="2:18">
      <c r="B802" s="120"/>
      <c r="C802" s="120"/>
      <c r="D802" s="120"/>
      <c r="E802" s="120"/>
      <c r="F802" s="121"/>
      <c r="G802" s="121"/>
      <c r="H802" s="121"/>
      <c r="I802" s="121"/>
      <c r="J802" s="121"/>
      <c r="K802" s="121"/>
      <c r="L802" s="121"/>
      <c r="M802" s="121"/>
      <c r="N802" s="121"/>
      <c r="O802" s="121"/>
      <c r="P802" s="121"/>
      <c r="Q802" s="121"/>
      <c r="R802" s="121"/>
    </row>
    <row r="803" spans="2:18">
      <c r="B803" s="120"/>
      <c r="C803" s="120"/>
      <c r="D803" s="120"/>
      <c r="E803" s="120"/>
      <c r="F803" s="121"/>
      <c r="G803" s="121"/>
      <c r="H803" s="121"/>
      <c r="I803" s="121"/>
      <c r="J803" s="121"/>
      <c r="K803" s="121"/>
      <c r="L803" s="121"/>
      <c r="M803" s="121"/>
      <c r="N803" s="121"/>
      <c r="O803" s="121"/>
      <c r="P803" s="121"/>
      <c r="Q803" s="121"/>
      <c r="R803" s="121"/>
    </row>
    <row r="804" spans="2:18">
      <c r="B804" s="120"/>
      <c r="C804" s="120"/>
      <c r="D804" s="120"/>
      <c r="E804" s="120"/>
      <c r="F804" s="121"/>
      <c r="G804" s="121"/>
      <c r="H804" s="121"/>
      <c r="I804" s="121"/>
      <c r="J804" s="121"/>
      <c r="K804" s="121"/>
      <c r="L804" s="121"/>
      <c r="M804" s="121"/>
      <c r="N804" s="121"/>
      <c r="O804" s="121"/>
      <c r="P804" s="121"/>
      <c r="Q804" s="121"/>
      <c r="R804" s="121"/>
    </row>
    <row r="805" spans="2:18">
      <c r="B805" s="120"/>
      <c r="C805" s="120"/>
      <c r="D805" s="120"/>
      <c r="E805" s="120"/>
      <c r="F805" s="121"/>
      <c r="G805" s="121"/>
      <c r="H805" s="121"/>
      <c r="I805" s="121"/>
      <c r="J805" s="121"/>
      <c r="K805" s="121"/>
      <c r="L805" s="121"/>
      <c r="M805" s="121"/>
      <c r="N805" s="121"/>
      <c r="O805" s="121"/>
      <c r="P805" s="121"/>
      <c r="Q805" s="121"/>
      <c r="R805" s="121"/>
    </row>
    <row r="806" spans="2:18">
      <c r="B806" s="120"/>
      <c r="C806" s="120"/>
      <c r="D806" s="120"/>
      <c r="E806" s="120"/>
      <c r="F806" s="121"/>
      <c r="G806" s="121"/>
      <c r="H806" s="121"/>
      <c r="I806" s="121"/>
      <c r="J806" s="121"/>
      <c r="K806" s="121"/>
      <c r="L806" s="121"/>
      <c r="M806" s="121"/>
      <c r="N806" s="121"/>
      <c r="O806" s="121"/>
      <c r="P806" s="121"/>
      <c r="Q806" s="121"/>
      <c r="R806" s="121"/>
    </row>
    <row r="807" spans="2:18">
      <c r="B807" s="120"/>
      <c r="C807" s="120"/>
      <c r="D807" s="120"/>
      <c r="E807" s="120"/>
      <c r="F807" s="121"/>
      <c r="G807" s="121"/>
      <c r="H807" s="121"/>
      <c r="I807" s="121"/>
      <c r="J807" s="121"/>
      <c r="K807" s="121"/>
      <c r="L807" s="121"/>
      <c r="M807" s="121"/>
      <c r="N807" s="121"/>
      <c r="O807" s="121"/>
      <c r="P807" s="121"/>
      <c r="Q807" s="121"/>
      <c r="R807" s="121"/>
    </row>
    <row r="808" spans="2:18">
      <c r="B808" s="120"/>
      <c r="C808" s="120"/>
      <c r="D808" s="120"/>
      <c r="E808" s="120"/>
      <c r="F808" s="121"/>
      <c r="G808" s="121"/>
      <c r="H808" s="121"/>
      <c r="I808" s="121"/>
      <c r="J808" s="121"/>
      <c r="K808" s="121"/>
      <c r="L808" s="121"/>
      <c r="M808" s="121"/>
      <c r="N808" s="121"/>
      <c r="O808" s="121"/>
      <c r="P808" s="121"/>
      <c r="Q808" s="121"/>
      <c r="R808" s="121"/>
    </row>
    <row r="809" spans="2:18">
      <c r="B809" s="120"/>
      <c r="C809" s="120"/>
      <c r="D809" s="120"/>
      <c r="E809" s="120"/>
      <c r="F809" s="121"/>
      <c r="G809" s="121"/>
      <c r="H809" s="121"/>
      <c r="I809" s="121"/>
      <c r="J809" s="121"/>
      <c r="K809" s="121"/>
      <c r="L809" s="121"/>
      <c r="M809" s="121"/>
      <c r="N809" s="121"/>
      <c r="O809" s="121"/>
      <c r="P809" s="121"/>
      <c r="Q809" s="121"/>
      <c r="R809" s="121"/>
    </row>
    <row r="810" spans="2:18">
      <c r="B810" s="120"/>
      <c r="C810" s="120"/>
      <c r="D810" s="120"/>
      <c r="E810" s="120"/>
      <c r="F810" s="121"/>
      <c r="G810" s="121"/>
      <c r="H810" s="121"/>
      <c r="I810" s="121"/>
      <c r="J810" s="121"/>
      <c r="K810" s="121"/>
      <c r="L810" s="121"/>
      <c r="M810" s="121"/>
      <c r="N810" s="121"/>
      <c r="O810" s="121"/>
      <c r="P810" s="121"/>
      <c r="Q810" s="121"/>
      <c r="R810" s="121"/>
    </row>
    <row r="811" spans="2:18">
      <c r="B811" s="120"/>
      <c r="C811" s="120"/>
      <c r="D811" s="120"/>
      <c r="E811" s="120"/>
      <c r="F811" s="121"/>
      <c r="G811" s="121"/>
      <c r="H811" s="121"/>
      <c r="I811" s="121"/>
      <c r="J811" s="121"/>
      <c r="K811" s="121"/>
      <c r="L811" s="121"/>
      <c r="M811" s="121"/>
      <c r="N811" s="121"/>
      <c r="O811" s="121"/>
      <c r="P811" s="121"/>
      <c r="Q811" s="121"/>
      <c r="R811" s="121"/>
    </row>
    <row r="812" spans="2:18">
      <c r="B812" s="120"/>
      <c r="C812" s="120"/>
      <c r="D812" s="120"/>
      <c r="E812" s="120"/>
      <c r="F812" s="121"/>
      <c r="G812" s="121"/>
      <c r="H812" s="121"/>
      <c r="I812" s="121"/>
      <c r="J812" s="121"/>
      <c r="K812" s="121"/>
      <c r="L812" s="121"/>
      <c r="M812" s="121"/>
      <c r="N812" s="121"/>
      <c r="O812" s="121"/>
      <c r="P812" s="121"/>
      <c r="Q812" s="121"/>
      <c r="R812" s="121"/>
    </row>
    <row r="813" spans="2:18">
      <c r="B813" s="120"/>
      <c r="C813" s="120"/>
      <c r="D813" s="120"/>
      <c r="E813" s="120"/>
      <c r="F813" s="121"/>
      <c r="G813" s="121"/>
      <c r="H813" s="121"/>
      <c r="I813" s="121"/>
      <c r="J813" s="121"/>
      <c r="K813" s="121"/>
      <c r="L813" s="121"/>
      <c r="M813" s="121"/>
      <c r="N813" s="121"/>
      <c r="O813" s="121"/>
      <c r="P813" s="121"/>
      <c r="Q813" s="121"/>
      <c r="R813" s="121"/>
    </row>
    <row r="814" spans="2:18">
      <c r="B814" s="120"/>
      <c r="C814" s="120"/>
      <c r="D814" s="120"/>
      <c r="E814" s="120"/>
      <c r="F814" s="121"/>
      <c r="G814" s="121"/>
      <c r="H814" s="121"/>
      <c r="I814" s="121"/>
      <c r="J814" s="121"/>
      <c r="K814" s="121"/>
      <c r="L814" s="121"/>
      <c r="M814" s="121"/>
      <c r="N814" s="121"/>
      <c r="O814" s="121"/>
      <c r="P814" s="121"/>
      <c r="Q814" s="121"/>
      <c r="R814" s="121"/>
    </row>
    <row r="815" spans="2:18">
      <c r="B815" s="120"/>
      <c r="C815" s="120"/>
      <c r="D815" s="120"/>
      <c r="E815" s="120"/>
      <c r="F815" s="121"/>
      <c r="G815" s="121"/>
      <c r="H815" s="121"/>
      <c r="I815" s="121"/>
      <c r="J815" s="121"/>
      <c r="K815" s="121"/>
      <c r="L815" s="121"/>
      <c r="M815" s="121"/>
      <c r="N815" s="121"/>
      <c r="O815" s="121"/>
      <c r="P815" s="121"/>
      <c r="Q815" s="121"/>
      <c r="R815" s="121"/>
    </row>
    <row r="816" spans="2:18">
      <c r="B816" s="120"/>
      <c r="C816" s="120"/>
      <c r="D816" s="120"/>
      <c r="E816" s="120"/>
      <c r="F816" s="121"/>
      <c r="G816" s="121"/>
      <c r="H816" s="121"/>
      <c r="I816" s="121"/>
      <c r="J816" s="121"/>
      <c r="K816" s="121"/>
      <c r="L816" s="121"/>
      <c r="M816" s="121"/>
      <c r="N816" s="121"/>
      <c r="O816" s="121"/>
      <c r="P816" s="121"/>
      <c r="Q816" s="121"/>
      <c r="R816" s="121"/>
    </row>
    <row r="817" spans="2:18">
      <c r="B817" s="120"/>
      <c r="C817" s="120"/>
      <c r="D817" s="120"/>
      <c r="E817" s="120"/>
      <c r="F817" s="121"/>
      <c r="G817" s="121"/>
      <c r="H817" s="121"/>
      <c r="I817" s="121"/>
      <c r="J817" s="121"/>
      <c r="K817" s="121"/>
      <c r="L817" s="121"/>
      <c r="M817" s="121"/>
      <c r="N817" s="121"/>
      <c r="O817" s="121"/>
      <c r="P817" s="121"/>
      <c r="Q817" s="121"/>
      <c r="R817" s="121"/>
    </row>
    <row r="818" spans="2:18">
      <c r="B818" s="120"/>
      <c r="C818" s="120"/>
      <c r="D818" s="120"/>
      <c r="E818" s="120"/>
      <c r="F818" s="121"/>
      <c r="G818" s="121"/>
      <c r="H818" s="121"/>
      <c r="I818" s="121"/>
      <c r="J818" s="121"/>
      <c r="K818" s="121"/>
      <c r="L818" s="121"/>
      <c r="M818" s="121"/>
      <c r="N818" s="121"/>
      <c r="O818" s="121"/>
      <c r="P818" s="121"/>
      <c r="Q818" s="121"/>
      <c r="R818" s="121"/>
    </row>
    <row r="819" spans="2:18">
      <c r="B819" s="120"/>
      <c r="C819" s="120"/>
      <c r="D819" s="120"/>
      <c r="E819" s="120"/>
      <c r="F819" s="121"/>
      <c r="G819" s="121"/>
      <c r="H819" s="121"/>
      <c r="I819" s="121"/>
      <c r="J819" s="121"/>
      <c r="K819" s="121"/>
      <c r="L819" s="121"/>
      <c r="M819" s="121"/>
      <c r="N819" s="121"/>
      <c r="O819" s="121"/>
      <c r="P819" s="121"/>
      <c r="Q819" s="121"/>
      <c r="R819" s="121"/>
    </row>
    <row r="820" spans="2:18">
      <c r="B820" s="120"/>
      <c r="C820" s="120"/>
      <c r="D820" s="120"/>
      <c r="E820" s="120"/>
      <c r="F820" s="121"/>
      <c r="G820" s="121"/>
      <c r="H820" s="121"/>
      <c r="I820" s="121"/>
      <c r="J820" s="121"/>
      <c r="K820" s="121"/>
      <c r="L820" s="121"/>
      <c r="M820" s="121"/>
      <c r="N820" s="121"/>
      <c r="O820" s="121"/>
      <c r="P820" s="121"/>
      <c r="Q820" s="121"/>
      <c r="R820" s="121"/>
    </row>
    <row r="821" spans="2:18">
      <c r="B821" s="120"/>
      <c r="C821" s="120"/>
      <c r="D821" s="120"/>
      <c r="E821" s="120"/>
      <c r="F821" s="121"/>
      <c r="G821" s="121"/>
      <c r="H821" s="121"/>
      <c r="I821" s="121"/>
      <c r="J821" s="121"/>
      <c r="K821" s="121"/>
      <c r="L821" s="121"/>
      <c r="M821" s="121"/>
      <c r="N821" s="121"/>
      <c r="O821" s="121"/>
      <c r="P821" s="121"/>
      <c r="Q821" s="121"/>
      <c r="R821" s="121"/>
    </row>
    <row r="822" spans="2:18">
      <c r="B822" s="120"/>
      <c r="C822" s="120"/>
      <c r="D822" s="120"/>
      <c r="E822" s="120"/>
      <c r="F822" s="121"/>
      <c r="G822" s="121"/>
      <c r="H822" s="121"/>
      <c r="I822" s="121"/>
      <c r="J822" s="121"/>
      <c r="K822" s="121"/>
      <c r="L822" s="121"/>
      <c r="M822" s="121"/>
      <c r="N822" s="121"/>
      <c r="O822" s="121"/>
      <c r="P822" s="121"/>
      <c r="Q822" s="121"/>
      <c r="R822" s="121"/>
    </row>
    <row r="823" spans="2:18">
      <c r="B823" s="120"/>
      <c r="C823" s="120"/>
      <c r="D823" s="120"/>
      <c r="E823" s="120"/>
      <c r="F823" s="121"/>
      <c r="G823" s="121"/>
      <c r="H823" s="121"/>
      <c r="I823" s="121"/>
      <c r="J823" s="121"/>
      <c r="K823" s="121"/>
      <c r="L823" s="121"/>
      <c r="M823" s="121"/>
      <c r="N823" s="121"/>
      <c r="O823" s="121"/>
      <c r="P823" s="121"/>
      <c r="Q823" s="121"/>
      <c r="R823" s="121"/>
    </row>
    <row r="824" spans="2:18">
      <c r="B824" s="120"/>
      <c r="C824" s="120"/>
      <c r="D824" s="120"/>
      <c r="E824" s="120"/>
      <c r="F824" s="121"/>
      <c r="G824" s="121"/>
      <c r="H824" s="121"/>
      <c r="I824" s="121"/>
      <c r="J824" s="121"/>
      <c r="K824" s="121"/>
      <c r="L824" s="121"/>
      <c r="M824" s="121"/>
      <c r="N824" s="121"/>
      <c r="O824" s="121"/>
      <c r="P824" s="121"/>
      <c r="Q824" s="121"/>
      <c r="R824" s="121"/>
    </row>
    <row r="825" spans="2:18">
      <c r="B825" s="120"/>
      <c r="C825" s="120"/>
      <c r="D825" s="120"/>
      <c r="E825" s="120"/>
      <c r="F825" s="121"/>
      <c r="G825" s="121"/>
      <c r="H825" s="121"/>
      <c r="I825" s="121"/>
      <c r="J825" s="121"/>
      <c r="K825" s="121"/>
      <c r="L825" s="121"/>
      <c r="M825" s="121"/>
      <c r="N825" s="121"/>
      <c r="O825" s="121"/>
      <c r="P825" s="121"/>
      <c r="Q825" s="121"/>
      <c r="R825" s="121"/>
    </row>
    <row r="826" spans="2:18">
      <c r="B826" s="120"/>
      <c r="C826" s="120"/>
      <c r="D826" s="120"/>
      <c r="E826" s="120"/>
      <c r="F826" s="121"/>
      <c r="G826" s="121"/>
      <c r="H826" s="121"/>
      <c r="I826" s="121"/>
      <c r="J826" s="121"/>
      <c r="K826" s="121"/>
      <c r="L826" s="121"/>
      <c r="M826" s="121"/>
      <c r="N826" s="121"/>
      <c r="O826" s="121"/>
      <c r="P826" s="121"/>
      <c r="Q826" s="121"/>
      <c r="R826" s="121"/>
    </row>
    <row r="827" spans="2:18">
      <c r="B827" s="120"/>
      <c r="C827" s="120"/>
      <c r="D827" s="120"/>
      <c r="E827" s="120"/>
      <c r="F827" s="121"/>
      <c r="G827" s="121"/>
      <c r="H827" s="121"/>
      <c r="I827" s="121"/>
      <c r="J827" s="121"/>
      <c r="K827" s="121"/>
      <c r="L827" s="121"/>
      <c r="M827" s="121"/>
      <c r="N827" s="121"/>
      <c r="O827" s="121"/>
      <c r="P827" s="121"/>
      <c r="Q827" s="121"/>
      <c r="R827" s="121"/>
    </row>
    <row r="828" spans="2:18">
      <c r="B828" s="120"/>
      <c r="C828" s="120"/>
      <c r="D828" s="120"/>
      <c r="E828" s="120"/>
      <c r="F828" s="121"/>
      <c r="G828" s="121"/>
      <c r="H828" s="121"/>
      <c r="I828" s="121"/>
      <c r="J828" s="121"/>
      <c r="K828" s="121"/>
      <c r="L828" s="121"/>
      <c r="M828" s="121"/>
      <c r="N828" s="121"/>
      <c r="O828" s="121"/>
      <c r="P828" s="121"/>
      <c r="Q828" s="121"/>
      <c r="R828" s="121"/>
    </row>
    <row r="829" spans="2:18">
      <c r="B829" s="120"/>
      <c r="C829" s="120"/>
      <c r="D829" s="120"/>
      <c r="E829" s="120"/>
      <c r="F829" s="121"/>
      <c r="G829" s="121"/>
      <c r="H829" s="121"/>
      <c r="I829" s="121"/>
      <c r="J829" s="121"/>
      <c r="K829" s="121"/>
      <c r="L829" s="121"/>
      <c r="M829" s="121"/>
      <c r="N829" s="121"/>
      <c r="O829" s="121"/>
      <c r="P829" s="121"/>
      <c r="Q829" s="121"/>
      <c r="R829" s="121"/>
    </row>
    <row r="830" spans="2:18">
      <c r="B830" s="120"/>
      <c r="C830" s="120"/>
      <c r="D830" s="120"/>
      <c r="E830" s="120"/>
      <c r="F830" s="121"/>
      <c r="G830" s="121"/>
      <c r="H830" s="121"/>
      <c r="I830" s="121"/>
      <c r="J830" s="121"/>
      <c r="K830" s="121"/>
      <c r="L830" s="121"/>
      <c r="M830" s="121"/>
      <c r="N830" s="121"/>
      <c r="O830" s="121"/>
      <c r="P830" s="121"/>
      <c r="Q830" s="121"/>
      <c r="R830" s="121"/>
    </row>
    <row r="831" spans="2:18">
      <c r="B831" s="120"/>
      <c r="C831" s="120"/>
      <c r="D831" s="120"/>
      <c r="E831" s="120"/>
      <c r="F831" s="121"/>
      <c r="G831" s="121"/>
      <c r="H831" s="121"/>
      <c r="I831" s="121"/>
      <c r="J831" s="121"/>
      <c r="K831" s="121"/>
      <c r="L831" s="121"/>
      <c r="M831" s="121"/>
      <c r="N831" s="121"/>
      <c r="O831" s="121"/>
      <c r="P831" s="121"/>
      <c r="Q831" s="121"/>
      <c r="R831" s="121"/>
    </row>
    <row r="832" spans="2:18">
      <c r="B832" s="120"/>
      <c r="C832" s="120"/>
      <c r="D832" s="120"/>
      <c r="E832" s="120"/>
      <c r="F832" s="121"/>
      <c r="G832" s="121"/>
      <c r="H832" s="121"/>
      <c r="I832" s="121"/>
      <c r="J832" s="121"/>
      <c r="K832" s="121"/>
      <c r="L832" s="121"/>
      <c r="M832" s="121"/>
      <c r="N832" s="121"/>
      <c r="O832" s="121"/>
      <c r="P832" s="121"/>
      <c r="Q832" s="121"/>
      <c r="R832" s="121"/>
    </row>
    <row r="833" spans="2:18">
      <c r="B833" s="120"/>
      <c r="C833" s="120"/>
      <c r="D833" s="120"/>
      <c r="E833" s="120"/>
      <c r="F833" s="121"/>
      <c r="G833" s="121"/>
      <c r="H833" s="121"/>
      <c r="I833" s="121"/>
      <c r="J833" s="121"/>
      <c r="K833" s="121"/>
      <c r="L833" s="121"/>
      <c r="M833" s="121"/>
      <c r="N833" s="121"/>
      <c r="O833" s="121"/>
      <c r="P833" s="121"/>
      <c r="Q833" s="121"/>
      <c r="R833" s="121"/>
    </row>
    <row r="834" spans="2:18">
      <c r="B834" s="120"/>
      <c r="C834" s="120"/>
      <c r="D834" s="120"/>
      <c r="E834" s="120"/>
      <c r="F834" s="121"/>
      <c r="G834" s="121"/>
      <c r="H834" s="121"/>
      <c r="I834" s="121"/>
      <c r="J834" s="121"/>
      <c r="K834" s="121"/>
      <c r="L834" s="121"/>
      <c r="M834" s="121"/>
      <c r="N834" s="121"/>
      <c r="O834" s="121"/>
      <c r="P834" s="121"/>
      <c r="Q834" s="121"/>
      <c r="R834" s="121"/>
    </row>
    <row r="835" spans="2:18">
      <c r="B835" s="120"/>
      <c r="C835" s="120"/>
      <c r="D835" s="120"/>
      <c r="E835" s="120"/>
      <c r="F835" s="121"/>
      <c r="G835" s="121"/>
      <c r="H835" s="121"/>
      <c r="I835" s="121"/>
      <c r="J835" s="121"/>
      <c r="K835" s="121"/>
      <c r="L835" s="121"/>
      <c r="M835" s="121"/>
      <c r="N835" s="121"/>
      <c r="O835" s="121"/>
      <c r="P835" s="121"/>
      <c r="Q835" s="121"/>
      <c r="R835" s="121"/>
    </row>
    <row r="836" spans="2:18">
      <c r="B836" s="120"/>
      <c r="C836" s="120"/>
      <c r="D836" s="120"/>
      <c r="E836" s="120"/>
      <c r="F836" s="121"/>
      <c r="G836" s="121"/>
      <c r="H836" s="121"/>
      <c r="I836" s="121"/>
      <c r="J836" s="121"/>
      <c r="K836" s="121"/>
      <c r="L836" s="121"/>
      <c r="M836" s="121"/>
      <c r="N836" s="121"/>
      <c r="O836" s="121"/>
      <c r="P836" s="121"/>
      <c r="Q836" s="121"/>
      <c r="R836" s="121"/>
    </row>
    <row r="837" spans="2:18">
      <c r="B837" s="120"/>
      <c r="C837" s="120"/>
      <c r="D837" s="120"/>
      <c r="E837" s="120"/>
      <c r="F837" s="121"/>
      <c r="G837" s="121"/>
      <c r="H837" s="121"/>
      <c r="I837" s="121"/>
      <c r="J837" s="121"/>
      <c r="K837" s="121"/>
      <c r="L837" s="121"/>
      <c r="M837" s="121"/>
      <c r="N837" s="121"/>
      <c r="O837" s="121"/>
      <c r="P837" s="121"/>
      <c r="Q837" s="121"/>
      <c r="R837" s="121"/>
    </row>
    <row r="838" spans="2:18">
      <c r="B838" s="120"/>
      <c r="C838" s="120"/>
      <c r="D838" s="120"/>
      <c r="E838" s="120"/>
      <c r="F838" s="121"/>
      <c r="G838" s="121"/>
      <c r="H838" s="121"/>
      <c r="I838" s="121"/>
      <c r="J838" s="121"/>
      <c r="K838" s="121"/>
      <c r="L838" s="121"/>
      <c r="M838" s="121"/>
      <c r="N838" s="121"/>
      <c r="O838" s="121"/>
      <c r="P838" s="121"/>
      <c r="Q838" s="121"/>
      <c r="R838" s="121"/>
    </row>
    <row r="839" spans="2:18">
      <c r="B839" s="120"/>
      <c r="C839" s="120"/>
      <c r="D839" s="120"/>
      <c r="E839" s="120"/>
      <c r="F839" s="121"/>
      <c r="G839" s="121"/>
      <c r="H839" s="121"/>
      <c r="I839" s="121"/>
      <c r="J839" s="121"/>
      <c r="K839" s="121"/>
      <c r="L839" s="121"/>
      <c r="M839" s="121"/>
      <c r="N839" s="121"/>
      <c r="O839" s="121"/>
      <c r="P839" s="121"/>
      <c r="Q839" s="121"/>
      <c r="R839" s="121"/>
    </row>
    <row r="840" spans="2:18">
      <c r="B840" s="120"/>
      <c r="C840" s="120"/>
      <c r="D840" s="120"/>
      <c r="E840" s="120"/>
      <c r="F840" s="121"/>
      <c r="G840" s="121"/>
      <c r="H840" s="121"/>
      <c r="I840" s="121"/>
      <c r="J840" s="121"/>
      <c r="K840" s="121"/>
      <c r="L840" s="121"/>
      <c r="M840" s="121"/>
      <c r="N840" s="121"/>
      <c r="O840" s="121"/>
      <c r="P840" s="121"/>
      <c r="Q840" s="121"/>
      <c r="R840" s="121"/>
    </row>
    <row r="841" spans="2:18">
      <c r="B841" s="120"/>
      <c r="C841" s="120"/>
      <c r="D841" s="120"/>
      <c r="E841" s="120"/>
      <c r="F841" s="121"/>
      <c r="G841" s="121"/>
      <c r="H841" s="121"/>
      <c r="I841" s="121"/>
      <c r="J841" s="121"/>
      <c r="K841" s="121"/>
      <c r="L841" s="121"/>
      <c r="M841" s="121"/>
      <c r="N841" s="121"/>
      <c r="O841" s="121"/>
      <c r="P841" s="121"/>
      <c r="Q841" s="121"/>
      <c r="R841" s="121"/>
    </row>
    <row r="842" spans="2:18">
      <c r="B842" s="120"/>
      <c r="C842" s="120"/>
      <c r="D842" s="120"/>
      <c r="E842" s="120"/>
      <c r="F842" s="121"/>
      <c r="G842" s="121"/>
      <c r="H842" s="121"/>
      <c r="I842" s="121"/>
      <c r="J842" s="121"/>
      <c r="K842" s="121"/>
      <c r="L842" s="121"/>
      <c r="M842" s="121"/>
      <c r="N842" s="121"/>
      <c r="O842" s="121"/>
      <c r="P842" s="121"/>
      <c r="Q842" s="121"/>
      <c r="R842" s="121"/>
    </row>
    <row r="843" spans="2:18">
      <c r="B843" s="120"/>
      <c r="C843" s="120"/>
      <c r="D843" s="120"/>
      <c r="E843" s="120"/>
      <c r="F843" s="121"/>
      <c r="G843" s="121"/>
      <c r="H843" s="121"/>
      <c r="I843" s="121"/>
      <c r="J843" s="121"/>
      <c r="K843" s="121"/>
      <c r="L843" s="121"/>
      <c r="M843" s="121"/>
      <c r="N843" s="121"/>
      <c r="O843" s="121"/>
      <c r="P843" s="121"/>
      <c r="Q843" s="121"/>
      <c r="R843" s="121"/>
    </row>
    <row r="844" spans="2:18">
      <c r="B844" s="120"/>
      <c r="C844" s="120"/>
      <c r="D844" s="120"/>
      <c r="E844" s="120"/>
      <c r="F844" s="121"/>
      <c r="G844" s="121"/>
      <c r="H844" s="121"/>
      <c r="I844" s="121"/>
      <c r="J844" s="121"/>
      <c r="K844" s="121"/>
      <c r="L844" s="121"/>
      <c r="M844" s="121"/>
      <c r="N844" s="121"/>
      <c r="O844" s="121"/>
      <c r="P844" s="121"/>
      <c r="Q844" s="121"/>
      <c r="R844" s="121"/>
    </row>
    <row r="845" spans="2:18">
      <c r="B845" s="120"/>
      <c r="C845" s="120"/>
      <c r="D845" s="120"/>
      <c r="E845" s="120"/>
      <c r="F845" s="121"/>
      <c r="G845" s="121"/>
      <c r="H845" s="121"/>
      <c r="I845" s="121"/>
      <c r="J845" s="121"/>
      <c r="K845" s="121"/>
      <c r="L845" s="121"/>
      <c r="M845" s="121"/>
      <c r="N845" s="121"/>
      <c r="O845" s="121"/>
      <c r="P845" s="121"/>
      <c r="Q845" s="121"/>
      <c r="R845" s="121"/>
    </row>
    <row r="846" spans="2:18">
      <c r="B846" s="120"/>
      <c r="C846" s="120"/>
      <c r="D846" s="120"/>
      <c r="E846" s="120"/>
      <c r="F846" s="121"/>
      <c r="G846" s="121"/>
      <c r="H846" s="121"/>
      <c r="I846" s="121"/>
      <c r="J846" s="121"/>
      <c r="K846" s="121"/>
      <c r="L846" s="121"/>
      <c r="M846" s="121"/>
      <c r="N846" s="121"/>
      <c r="O846" s="121"/>
      <c r="P846" s="121"/>
      <c r="Q846" s="121"/>
      <c r="R846" s="121"/>
    </row>
    <row r="847" spans="2:18">
      <c r="B847" s="120"/>
      <c r="C847" s="120"/>
      <c r="D847" s="120"/>
      <c r="E847" s="120"/>
      <c r="F847" s="121"/>
      <c r="G847" s="121"/>
      <c r="H847" s="121"/>
      <c r="I847" s="121"/>
      <c r="J847" s="121"/>
      <c r="K847" s="121"/>
      <c r="L847" s="121"/>
      <c r="M847" s="121"/>
      <c r="N847" s="121"/>
      <c r="O847" s="121"/>
      <c r="P847" s="121"/>
      <c r="Q847" s="121"/>
      <c r="R847" s="121"/>
    </row>
    <row r="848" spans="2:18">
      <c r="B848" s="120"/>
      <c r="C848" s="120"/>
      <c r="D848" s="120"/>
      <c r="E848" s="120"/>
      <c r="F848" s="121"/>
      <c r="G848" s="121"/>
      <c r="H848" s="121"/>
      <c r="I848" s="121"/>
      <c r="J848" s="121"/>
      <c r="K848" s="121"/>
      <c r="L848" s="121"/>
      <c r="M848" s="121"/>
      <c r="N848" s="121"/>
      <c r="O848" s="121"/>
      <c r="P848" s="121"/>
      <c r="Q848" s="121"/>
      <c r="R848" s="121"/>
    </row>
    <row r="849" spans="2:18">
      <c r="B849" s="120"/>
      <c r="C849" s="120"/>
      <c r="D849" s="120"/>
      <c r="E849" s="120"/>
      <c r="F849" s="121"/>
      <c r="G849" s="121"/>
      <c r="H849" s="121"/>
      <c r="I849" s="121"/>
      <c r="J849" s="121"/>
      <c r="K849" s="121"/>
      <c r="L849" s="121"/>
      <c r="M849" s="121"/>
      <c r="N849" s="121"/>
      <c r="O849" s="121"/>
      <c r="P849" s="121"/>
      <c r="Q849" s="121"/>
      <c r="R849" s="121"/>
    </row>
    <row r="850" spans="2:18">
      <c r="B850" s="120"/>
      <c r="C850" s="120"/>
      <c r="D850" s="120"/>
      <c r="E850" s="120"/>
      <c r="F850" s="121"/>
      <c r="G850" s="121"/>
      <c r="H850" s="121"/>
      <c r="I850" s="121"/>
      <c r="J850" s="121"/>
      <c r="K850" s="121"/>
      <c r="L850" s="121"/>
      <c r="M850" s="121"/>
      <c r="N850" s="121"/>
      <c r="O850" s="121"/>
      <c r="P850" s="121"/>
      <c r="Q850" s="121"/>
      <c r="R850" s="121"/>
    </row>
    <row r="851" spans="2:18">
      <c r="B851" s="120"/>
      <c r="C851" s="120"/>
      <c r="D851" s="120"/>
      <c r="E851" s="120"/>
      <c r="F851" s="121"/>
      <c r="G851" s="121"/>
      <c r="H851" s="121"/>
      <c r="I851" s="121"/>
      <c r="J851" s="121"/>
      <c r="K851" s="121"/>
      <c r="L851" s="121"/>
      <c r="M851" s="121"/>
      <c r="N851" s="121"/>
      <c r="O851" s="121"/>
      <c r="P851" s="121"/>
      <c r="Q851" s="121"/>
      <c r="R851" s="121"/>
    </row>
    <row r="852" spans="2:18">
      <c r="B852" s="120"/>
      <c r="C852" s="120"/>
      <c r="D852" s="120"/>
      <c r="E852" s="120"/>
      <c r="F852" s="121"/>
      <c r="G852" s="121"/>
      <c r="H852" s="121"/>
      <c r="I852" s="121"/>
      <c r="J852" s="121"/>
      <c r="K852" s="121"/>
      <c r="L852" s="121"/>
      <c r="M852" s="121"/>
      <c r="N852" s="121"/>
      <c r="O852" s="121"/>
      <c r="P852" s="121"/>
      <c r="Q852" s="121"/>
      <c r="R852" s="121"/>
    </row>
    <row r="853" spans="2:18">
      <c r="B853" s="120"/>
      <c r="C853" s="120"/>
      <c r="D853" s="120"/>
      <c r="E853" s="120"/>
      <c r="F853" s="121"/>
      <c r="G853" s="121"/>
      <c r="H853" s="121"/>
      <c r="I853" s="121"/>
      <c r="J853" s="121"/>
      <c r="K853" s="121"/>
      <c r="L853" s="121"/>
      <c r="M853" s="121"/>
      <c r="N853" s="121"/>
      <c r="O853" s="121"/>
      <c r="P853" s="121"/>
      <c r="Q853" s="121"/>
      <c r="R853" s="121"/>
    </row>
    <row r="854" spans="2:18">
      <c r="B854" s="120"/>
      <c r="C854" s="120"/>
      <c r="D854" s="120"/>
      <c r="E854" s="120"/>
      <c r="F854" s="121"/>
      <c r="G854" s="121"/>
      <c r="H854" s="121"/>
      <c r="I854" s="121"/>
      <c r="J854" s="121"/>
      <c r="K854" s="121"/>
      <c r="L854" s="121"/>
      <c r="M854" s="121"/>
      <c r="N854" s="121"/>
      <c r="O854" s="121"/>
      <c r="P854" s="121"/>
      <c r="Q854" s="121"/>
      <c r="R854" s="121"/>
    </row>
    <row r="855" spans="2:18">
      <c r="B855" s="120"/>
      <c r="C855" s="120"/>
      <c r="D855" s="120"/>
      <c r="E855" s="120"/>
      <c r="F855" s="121"/>
      <c r="G855" s="121"/>
      <c r="H855" s="121"/>
      <c r="I855" s="121"/>
      <c r="J855" s="121"/>
      <c r="K855" s="121"/>
      <c r="L855" s="121"/>
      <c r="M855" s="121"/>
      <c r="N855" s="121"/>
      <c r="O855" s="121"/>
      <c r="P855" s="121"/>
      <c r="Q855" s="121"/>
      <c r="R855" s="121"/>
    </row>
    <row r="856" spans="2:18">
      <c r="B856" s="120"/>
      <c r="C856" s="120"/>
      <c r="D856" s="120"/>
      <c r="E856" s="120"/>
      <c r="F856" s="121"/>
      <c r="G856" s="121"/>
      <c r="H856" s="121"/>
      <c r="I856" s="121"/>
      <c r="J856" s="121"/>
      <c r="K856" s="121"/>
      <c r="L856" s="121"/>
      <c r="M856" s="121"/>
      <c r="N856" s="121"/>
      <c r="O856" s="121"/>
      <c r="P856" s="121"/>
      <c r="Q856" s="121"/>
      <c r="R856" s="121"/>
    </row>
    <row r="857" spans="2:18">
      <c r="B857" s="120"/>
      <c r="C857" s="120"/>
      <c r="D857" s="120"/>
      <c r="E857" s="120"/>
      <c r="F857" s="121"/>
      <c r="G857" s="121"/>
      <c r="H857" s="121"/>
      <c r="I857" s="121"/>
      <c r="J857" s="121"/>
      <c r="K857" s="121"/>
      <c r="L857" s="121"/>
      <c r="M857" s="121"/>
      <c r="N857" s="121"/>
      <c r="O857" s="121"/>
      <c r="P857" s="121"/>
      <c r="Q857" s="121"/>
      <c r="R857" s="121"/>
    </row>
    <row r="858" spans="2:18">
      <c r="B858" s="120"/>
      <c r="C858" s="120"/>
      <c r="D858" s="120"/>
      <c r="E858" s="120"/>
      <c r="F858" s="121"/>
      <c r="G858" s="121"/>
      <c r="H858" s="121"/>
      <c r="I858" s="121"/>
      <c r="J858" s="121"/>
      <c r="K858" s="121"/>
      <c r="L858" s="121"/>
      <c r="M858" s="121"/>
      <c r="N858" s="121"/>
      <c r="O858" s="121"/>
      <c r="P858" s="121"/>
      <c r="Q858" s="121"/>
      <c r="R858" s="121"/>
    </row>
    <row r="859" spans="2:18">
      <c r="B859" s="120"/>
      <c r="C859" s="120"/>
      <c r="D859" s="120"/>
      <c r="E859" s="120"/>
      <c r="F859" s="121"/>
      <c r="G859" s="121"/>
      <c r="H859" s="121"/>
      <c r="I859" s="121"/>
      <c r="J859" s="121"/>
      <c r="K859" s="121"/>
      <c r="L859" s="121"/>
      <c r="M859" s="121"/>
      <c r="N859" s="121"/>
      <c r="O859" s="121"/>
      <c r="P859" s="121"/>
      <c r="Q859" s="121"/>
      <c r="R859" s="121"/>
    </row>
    <row r="860" spans="2:18">
      <c r="B860" s="120"/>
      <c r="C860" s="120"/>
      <c r="D860" s="120"/>
      <c r="E860" s="120"/>
      <c r="F860" s="121"/>
      <c r="G860" s="121"/>
      <c r="H860" s="121"/>
      <c r="I860" s="121"/>
      <c r="J860" s="121"/>
      <c r="K860" s="121"/>
      <c r="L860" s="121"/>
      <c r="M860" s="121"/>
      <c r="N860" s="121"/>
      <c r="O860" s="121"/>
      <c r="P860" s="121"/>
      <c r="Q860" s="121"/>
      <c r="R860" s="121"/>
    </row>
    <row r="861" spans="2:18">
      <c r="B861" s="120"/>
      <c r="C861" s="120"/>
      <c r="D861" s="120"/>
      <c r="E861" s="120"/>
      <c r="F861" s="121"/>
      <c r="G861" s="121"/>
      <c r="H861" s="121"/>
      <c r="I861" s="121"/>
      <c r="J861" s="121"/>
      <c r="K861" s="121"/>
      <c r="L861" s="121"/>
      <c r="M861" s="121"/>
      <c r="N861" s="121"/>
      <c r="O861" s="121"/>
      <c r="P861" s="121"/>
      <c r="Q861" s="121"/>
      <c r="R861" s="121"/>
    </row>
    <row r="862" spans="2:18">
      <c r="B862" s="120"/>
      <c r="C862" s="120"/>
      <c r="D862" s="120"/>
      <c r="E862" s="120"/>
      <c r="F862" s="121"/>
      <c r="G862" s="121"/>
      <c r="H862" s="121"/>
      <c r="I862" s="121"/>
      <c r="J862" s="121"/>
      <c r="K862" s="121"/>
      <c r="L862" s="121"/>
      <c r="M862" s="121"/>
      <c r="N862" s="121"/>
      <c r="O862" s="121"/>
      <c r="P862" s="121"/>
      <c r="Q862" s="121"/>
      <c r="R862" s="121"/>
    </row>
    <row r="863" spans="2:18">
      <c r="B863" s="120"/>
      <c r="C863" s="120"/>
      <c r="D863" s="120"/>
      <c r="E863" s="120"/>
      <c r="F863" s="121"/>
      <c r="G863" s="121"/>
      <c r="H863" s="121"/>
      <c r="I863" s="121"/>
      <c r="J863" s="121"/>
      <c r="K863" s="121"/>
      <c r="L863" s="121"/>
      <c r="M863" s="121"/>
      <c r="N863" s="121"/>
      <c r="O863" s="121"/>
      <c r="P863" s="121"/>
      <c r="Q863" s="121"/>
      <c r="R863" s="121"/>
    </row>
    <row r="864" spans="2:18">
      <c r="B864" s="120"/>
      <c r="C864" s="120"/>
      <c r="D864" s="120"/>
      <c r="E864" s="120"/>
      <c r="F864" s="121"/>
      <c r="G864" s="121"/>
      <c r="H864" s="121"/>
      <c r="I864" s="121"/>
      <c r="J864" s="121"/>
      <c r="K864" s="121"/>
      <c r="L864" s="121"/>
      <c r="M864" s="121"/>
      <c r="N864" s="121"/>
      <c r="O864" s="121"/>
      <c r="P864" s="121"/>
      <c r="Q864" s="121"/>
      <c r="R864" s="121"/>
    </row>
    <row r="865" spans="2:18">
      <c r="B865" s="120"/>
      <c r="C865" s="120"/>
      <c r="D865" s="120"/>
      <c r="E865" s="120"/>
      <c r="F865" s="121"/>
      <c r="G865" s="121"/>
      <c r="H865" s="121"/>
      <c r="I865" s="121"/>
      <c r="J865" s="121"/>
      <c r="K865" s="121"/>
      <c r="L865" s="121"/>
      <c r="M865" s="121"/>
      <c r="N865" s="121"/>
      <c r="O865" s="121"/>
      <c r="P865" s="121"/>
      <c r="Q865" s="121"/>
      <c r="R865" s="121"/>
    </row>
    <row r="866" spans="2:18">
      <c r="B866" s="120"/>
      <c r="C866" s="120"/>
      <c r="D866" s="120"/>
      <c r="E866" s="120"/>
      <c r="F866" s="121"/>
      <c r="G866" s="121"/>
      <c r="H866" s="121"/>
      <c r="I866" s="121"/>
      <c r="J866" s="121"/>
      <c r="K866" s="121"/>
      <c r="L866" s="121"/>
      <c r="M866" s="121"/>
      <c r="N866" s="121"/>
      <c r="O866" s="121"/>
      <c r="P866" s="121"/>
      <c r="Q866" s="121"/>
      <c r="R866" s="121"/>
    </row>
    <row r="867" spans="2:18">
      <c r="B867" s="120"/>
      <c r="C867" s="120"/>
      <c r="D867" s="120"/>
      <c r="E867" s="120"/>
      <c r="F867" s="121"/>
      <c r="G867" s="121"/>
      <c r="H867" s="121"/>
      <c r="I867" s="121"/>
      <c r="J867" s="121"/>
      <c r="K867" s="121"/>
      <c r="L867" s="121"/>
      <c r="M867" s="121"/>
      <c r="N867" s="121"/>
      <c r="O867" s="121"/>
      <c r="P867" s="121"/>
      <c r="Q867" s="121"/>
      <c r="R867" s="121"/>
    </row>
    <row r="868" spans="2:18">
      <c r="B868" s="120"/>
      <c r="C868" s="120"/>
      <c r="D868" s="120"/>
      <c r="E868" s="120"/>
      <c r="F868" s="121"/>
      <c r="G868" s="121"/>
      <c r="H868" s="121"/>
      <c r="I868" s="121"/>
      <c r="J868" s="121"/>
      <c r="K868" s="121"/>
      <c r="L868" s="121"/>
      <c r="M868" s="121"/>
      <c r="N868" s="121"/>
      <c r="O868" s="121"/>
      <c r="P868" s="121"/>
      <c r="Q868" s="121"/>
      <c r="R868" s="121"/>
    </row>
    <row r="869" spans="2:18">
      <c r="B869" s="120"/>
      <c r="C869" s="120"/>
      <c r="D869" s="120"/>
      <c r="E869" s="120"/>
      <c r="F869" s="121"/>
      <c r="G869" s="121"/>
      <c r="H869" s="121"/>
      <c r="I869" s="121"/>
      <c r="J869" s="121"/>
      <c r="K869" s="121"/>
      <c r="L869" s="121"/>
      <c r="M869" s="121"/>
      <c r="N869" s="121"/>
      <c r="O869" s="121"/>
      <c r="P869" s="121"/>
      <c r="Q869" s="121"/>
      <c r="R869" s="121"/>
    </row>
    <row r="870" spans="2:18">
      <c r="B870" s="120"/>
      <c r="C870" s="120"/>
      <c r="D870" s="120"/>
      <c r="E870" s="120"/>
      <c r="F870" s="121"/>
      <c r="G870" s="121"/>
      <c r="H870" s="121"/>
      <c r="I870" s="121"/>
      <c r="J870" s="121"/>
      <c r="K870" s="121"/>
      <c r="L870" s="121"/>
      <c r="M870" s="121"/>
      <c r="N870" s="121"/>
      <c r="O870" s="121"/>
      <c r="P870" s="121"/>
      <c r="Q870" s="121"/>
      <c r="R870" s="121"/>
    </row>
    <row r="871" spans="2:18">
      <c r="B871" s="120"/>
      <c r="C871" s="120"/>
      <c r="D871" s="120"/>
      <c r="E871" s="120"/>
      <c r="F871" s="121"/>
      <c r="G871" s="121"/>
      <c r="H871" s="121"/>
      <c r="I871" s="121"/>
      <c r="J871" s="121"/>
      <c r="K871" s="121"/>
      <c r="L871" s="121"/>
      <c r="M871" s="121"/>
      <c r="N871" s="121"/>
      <c r="O871" s="121"/>
      <c r="P871" s="121"/>
      <c r="Q871" s="121"/>
      <c r="R871" s="121"/>
    </row>
    <row r="872" spans="2:18">
      <c r="B872" s="120"/>
      <c r="C872" s="120"/>
      <c r="D872" s="120"/>
      <c r="E872" s="120"/>
      <c r="F872" s="121"/>
      <c r="G872" s="121"/>
      <c r="H872" s="121"/>
      <c r="I872" s="121"/>
      <c r="J872" s="121"/>
      <c r="K872" s="121"/>
      <c r="L872" s="121"/>
      <c r="M872" s="121"/>
      <c r="N872" s="121"/>
      <c r="O872" s="121"/>
      <c r="P872" s="121"/>
      <c r="Q872" s="121"/>
      <c r="R872" s="121"/>
    </row>
    <row r="873" spans="2:18">
      <c r="B873" s="120"/>
      <c r="C873" s="120"/>
      <c r="D873" s="120"/>
      <c r="E873" s="120"/>
      <c r="F873" s="121"/>
      <c r="G873" s="121"/>
      <c r="H873" s="121"/>
      <c r="I873" s="121"/>
      <c r="J873" s="121"/>
      <c r="K873" s="121"/>
      <c r="L873" s="121"/>
      <c r="M873" s="121"/>
      <c r="N873" s="121"/>
      <c r="O873" s="121"/>
      <c r="P873" s="121"/>
      <c r="Q873" s="121"/>
      <c r="R873" s="121"/>
    </row>
    <row r="874" spans="2:18">
      <c r="B874" s="120"/>
      <c r="C874" s="120"/>
      <c r="D874" s="120"/>
      <c r="E874" s="120"/>
      <c r="F874" s="121"/>
      <c r="G874" s="121"/>
      <c r="H874" s="121"/>
      <c r="I874" s="121"/>
      <c r="J874" s="121"/>
      <c r="K874" s="121"/>
      <c r="L874" s="121"/>
      <c r="M874" s="121"/>
      <c r="N874" s="121"/>
      <c r="O874" s="121"/>
      <c r="P874" s="121"/>
      <c r="Q874" s="121"/>
      <c r="R874" s="121"/>
    </row>
    <row r="875" spans="2:18">
      <c r="B875" s="120"/>
      <c r="C875" s="120"/>
      <c r="D875" s="120"/>
      <c r="E875" s="120"/>
      <c r="F875" s="121"/>
      <c r="G875" s="121"/>
      <c r="H875" s="121"/>
      <c r="I875" s="121"/>
      <c r="J875" s="121"/>
      <c r="K875" s="121"/>
      <c r="L875" s="121"/>
      <c r="M875" s="121"/>
      <c r="N875" s="121"/>
      <c r="O875" s="121"/>
      <c r="P875" s="121"/>
      <c r="Q875" s="121"/>
      <c r="R875" s="121"/>
    </row>
    <row r="876" spans="2:18">
      <c r="B876" s="120"/>
      <c r="C876" s="120"/>
      <c r="D876" s="120"/>
      <c r="E876" s="120"/>
      <c r="F876" s="121"/>
      <c r="G876" s="121"/>
      <c r="H876" s="121"/>
      <c r="I876" s="121"/>
      <c r="J876" s="121"/>
      <c r="K876" s="121"/>
      <c r="L876" s="121"/>
      <c r="M876" s="121"/>
      <c r="N876" s="121"/>
      <c r="O876" s="121"/>
      <c r="P876" s="121"/>
      <c r="Q876" s="121"/>
      <c r="R876" s="121"/>
    </row>
    <row r="877" spans="2:18">
      <c r="B877" s="120"/>
      <c r="C877" s="120"/>
      <c r="D877" s="120"/>
      <c r="E877" s="120"/>
      <c r="F877" s="121"/>
      <c r="G877" s="121"/>
      <c r="H877" s="121"/>
      <c r="I877" s="121"/>
      <c r="J877" s="121"/>
      <c r="K877" s="121"/>
      <c r="L877" s="121"/>
      <c r="M877" s="121"/>
      <c r="N877" s="121"/>
      <c r="O877" s="121"/>
      <c r="P877" s="121"/>
      <c r="Q877" s="121"/>
      <c r="R877" s="121"/>
    </row>
    <row r="878" spans="2:18">
      <c r="B878" s="120"/>
      <c r="C878" s="120"/>
      <c r="D878" s="120"/>
      <c r="E878" s="120"/>
      <c r="F878" s="121"/>
      <c r="G878" s="121"/>
      <c r="H878" s="121"/>
      <c r="I878" s="121"/>
      <c r="J878" s="121"/>
      <c r="K878" s="121"/>
      <c r="L878" s="121"/>
      <c r="M878" s="121"/>
      <c r="N878" s="121"/>
      <c r="O878" s="121"/>
      <c r="P878" s="121"/>
      <c r="Q878" s="121"/>
      <c r="R878" s="121"/>
    </row>
    <row r="879" spans="2:18">
      <c r="B879" s="120"/>
      <c r="C879" s="120"/>
      <c r="D879" s="120"/>
      <c r="E879" s="120"/>
      <c r="F879" s="121"/>
      <c r="G879" s="121"/>
      <c r="H879" s="121"/>
      <c r="I879" s="121"/>
      <c r="J879" s="121"/>
      <c r="K879" s="121"/>
      <c r="L879" s="121"/>
      <c r="M879" s="121"/>
      <c r="N879" s="121"/>
      <c r="O879" s="121"/>
      <c r="P879" s="121"/>
      <c r="Q879" s="121"/>
      <c r="R879" s="121"/>
    </row>
    <row r="880" spans="2:18">
      <c r="B880" s="120"/>
      <c r="C880" s="120"/>
      <c r="D880" s="120"/>
      <c r="E880" s="120"/>
      <c r="F880" s="121"/>
      <c r="G880" s="121"/>
      <c r="H880" s="121"/>
      <c r="I880" s="121"/>
      <c r="J880" s="121"/>
      <c r="K880" s="121"/>
      <c r="L880" s="121"/>
      <c r="M880" s="121"/>
      <c r="N880" s="121"/>
      <c r="O880" s="121"/>
      <c r="P880" s="121"/>
      <c r="Q880" s="121"/>
      <c r="R880" s="121"/>
    </row>
    <row r="881" spans="2:18">
      <c r="B881" s="120"/>
      <c r="C881" s="120"/>
      <c r="D881" s="120"/>
      <c r="E881" s="120"/>
      <c r="F881" s="121"/>
      <c r="G881" s="121"/>
      <c r="H881" s="121"/>
      <c r="I881" s="121"/>
      <c r="J881" s="121"/>
      <c r="K881" s="121"/>
      <c r="L881" s="121"/>
      <c r="M881" s="121"/>
      <c r="N881" s="121"/>
      <c r="O881" s="121"/>
      <c r="P881" s="121"/>
      <c r="Q881" s="121"/>
      <c r="R881" s="121"/>
    </row>
    <row r="882" spans="2:18">
      <c r="B882" s="120"/>
      <c r="C882" s="120"/>
      <c r="D882" s="120"/>
      <c r="E882" s="120"/>
      <c r="F882" s="121"/>
      <c r="G882" s="121"/>
      <c r="H882" s="121"/>
      <c r="I882" s="121"/>
      <c r="J882" s="121"/>
      <c r="K882" s="121"/>
      <c r="L882" s="121"/>
      <c r="M882" s="121"/>
      <c r="N882" s="121"/>
      <c r="O882" s="121"/>
      <c r="P882" s="121"/>
      <c r="Q882" s="121"/>
      <c r="R882" s="121"/>
    </row>
    <row r="883" spans="2:18">
      <c r="B883" s="120"/>
      <c r="C883" s="120"/>
      <c r="D883" s="120"/>
      <c r="E883" s="120"/>
      <c r="F883" s="121"/>
      <c r="G883" s="121"/>
      <c r="H883" s="121"/>
      <c r="I883" s="121"/>
      <c r="J883" s="121"/>
      <c r="K883" s="121"/>
      <c r="L883" s="121"/>
      <c r="M883" s="121"/>
      <c r="N883" s="121"/>
      <c r="O883" s="121"/>
      <c r="P883" s="121"/>
      <c r="Q883" s="121"/>
      <c r="R883" s="121"/>
    </row>
    <row r="884" spans="2:18">
      <c r="B884" s="120"/>
      <c r="C884" s="120"/>
      <c r="D884" s="120"/>
      <c r="E884" s="120"/>
      <c r="F884" s="121"/>
      <c r="G884" s="121"/>
      <c r="H884" s="121"/>
      <c r="I884" s="121"/>
      <c r="J884" s="121"/>
      <c r="K884" s="121"/>
      <c r="L884" s="121"/>
      <c r="M884" s="121"/>
      <c r="N884" s="121"/>
      <c r="O884" s="121"/>
      <c r="P884" s="121"/>
      <c r="Q884" s="121"/>
      <c r="R884" s="121"/>
    </row>
    <row r="885" spans="2:18">
      <c r="B885" s="120"/>
      <c r="C885" s="120"/>
      <c r="D885" s="120"/>
      <c r="E885" s="120"/>
      <c r="F885" s="121"/>
      <c r="G885" s="121"/>
      <c r="H885" s="121"/>
      <c r="I885" s="121"/>
      <c r="J885" s="121"/>
      <c r="K885" s="121"/>
      <c r="L885" s="121"/>
      <c r="M885" s="121"/>
      <c r="N885" s="121"/>
      <c r="O885" s="121"/>
      <c r="P885" s="121"/>
      <c r="Q885" s="121"/>
      <c r="R885" s="121"/>
    </row>
    <row r="886" spans="2:18">
      <c r="B886" s="120"/>
      <c r="C886" s="120"/>
      <c r="D886" s="120"/>
      <c r="E886" s="120"/>
      <c r="F886" s="121"/>
      <c r="G886" s="121"/>
      <c r="H886" s="121"/>
      <c r="I886" s="121"/>
      <c r="J886" s="121"/>
      <c r="K886" s="121"/>
      <c r="L886" s="121"/>
      <c r="M886" s="121"/>
      <c r="N886" s="121"/>
      <c r="O886" s="121"/>
      <c r="P886" s="121"/>
      <c r="Q886" s="121"/>
      <c r="R886" s="121"/>
    </row>
    <row r="887" spans="2:18">
      <c r="B887" s="120"/>
      <c r="C887" s="120"/>
      <c r="D887" s="120"/>
      <c r="E887" s="120"/>
      <c r="F887" s="121"/>
      <c r="G887" s="121"/>
      <c r="H887" s="121"/>
      <c r="I887" s="121"/>
      <c r="J887" s="121"/>
      <c r="K887" s="121"/>
      <c r="L887" s="121"/>
      <c r="M887" s="121"/>
      <c r="N887" s="121"/>
      <c r="O887" s="121"/>
      <c r="P887" s="121"/>
      <c r="Q887" s="121"/>
      <c r="R887" s="121"/>
    </row>
    <row r="888" spans="2:18">
      <c r="B888" s="120"/>
      <c r="C888" s="120"/>
      <c r="D888" s="120"/>
      <c r="E888" s="120"/>
      <c r="F888" s="121"/>
      <c r="G888" s="121"/>
      <c r="H888" s="121"/>
      <c r="I888" s="121"/>
      <c r="J888" s="121"/>
      <c r="K888" s="121"/>
      <c r="L888" s="121"/>
      <c r="M888" s="121"/>
      <c r="N888" s="121"/>
      <c r="O888" s="121"/>
      <c r="P888" s="121"/>
      <c r="Q888" s="121"/>
      <c r="R888" s="121"/>
    </row>
    <row r="889" spans="2:18">
      <c r="B889" s="120"/>
      <c r="C889" s="120"/>
      <c r="D889" s="120"/>
      <c r="E889" s="120"/>
      <c r="F889" s="121"/>
      <c r="G889" s="121"/>
      <c r="H889" s="121"/>
      <c r="I889" s="121"/>
      <c r="J889" s="121"/>
      <c r="K889" s="121"/>
      <c r="L889" s="121"/>
      <c r="M889" s="121"/>
      <c r="N889" s="121"/>
      <c r="O889" s="121"/>
      <c r="P889" s="121"/>
      <c r="Q889" s="121"/>
      <c r="R889" s="121"/>
    </row>
    <row r="890" spans="2:18">
      <c r="B890" s="120"/>
      <c r="C890" s="120"/>
      <c r="D890" s="120"/>
      <c r="E890" s="120"/>
      <c r="F890" s="121"/>
      <c r="G890" s="121"/>
      <c r="H890" s="121"/>
      <c r="I890" s="121"/>
      <c r="J890" s="121"/>
      <c r="K890" s="121"/>
      <c r="L890" s="121"/>
      <c r="M890" s="121"/>
      <c r="N890" s="121"/>
      <c r="O890" s="121"/>
      <c r="P890" s="121"/>
      <c r="Q890" s="121"/>
      <c r="R890" s="121"/>
    </row>
    <row r="891" spans="2:18">
      <c r="B891" s="120"/>
      <c r="C891" s="120"/>
      <c r="D891" s="120"/>
      <c r="E891" s="120"/>
      <c r="F891" s="121"/>
      <c r="G891" s="121"/>
      <c r="H891" s="121"/>
      <c r="I891" s="121"/>
      <c r="J891" s="121"/>
      <c r="K891" s="121"/>
      <c r="L891" s="121"/>
      <c r="M891" s="121"/>
      <c r="N891" s="121"/>
      <c r="O891" s="121"/>
      <c r="P891" s="121"/>
      <c r="Q891" s="121"/>
      <c r="R891" s="121"/>
    </row>
    <row r="892" spans="2:18">
      <c r="B892" s="120"/>
      <c r="C892" s="120"/>
      <c r="D892" s="120"/>
      <c r="E892" s="120"/>
      <c r="F892" s="121"/>
      <c r="G892" s="121"/>
      <c r="H892" s="121"/>
      <c r="I892" s="121"/>
      <c r="J892" s="121"/>
      <c r="K892" s="121"/>
      <c r="L892" s="121"/>
      <c r="M892" s="121"/>
      <c r="N892" s="121"/>
      <c r="O892" s="121"/>
      <c r="P892" s="121"/>
      <c r="Q892" s="121"/>
      <c r="R892" s="121"/>
    </row>
    <row r="893" spans="2:18">
      <c r="B893" s="120"/>
      <c r="C893" s="120"/>
      <c r="D893" s="120"/>
      <c r="E893" s="120"/>
      <c r="F893" s="121"/>
      <c r="G893" s="121"/>
      <c r="H893" s="121"/>
      <c r="I893" s="121"/>
      <c r="J893" s="121"/>
      <c r="K893" s="121"/>
      <c r="L893" s="121"/>
      <c r="M893" s="121"/>
      <c r="N893" s="121"/>
      <c r="O893" s="121"/>
      <c r="P893" s="121"/>
      <c r="Q893" s="121"/>
      <c r="R893" s="121"/>
    </row>
    <row r="894" spans="2:18">
      <c r="B894" s="120"/>
      <c r="C894" s="120"/>
      <c r="D894" s="120"/>
      <c r="E894" s="120"/>
      <c r="F894" s="121"/>
      <c r="G894" s="121"/>
      <c r="H894" s="121"/>
      <c r="I894" s="121"/>
      <c r="J894" s="121"/>
      <c r="K894" s="121"/>
      <c r="L894" s="121"/>
      <c r="M894" s="121"/>
      <c r="N894" s="121"/>
      <c r="O894" s="121"/>
      <c r="P894" s="121"/>
      <c r="Q894" s="121"/>
      <c r="R894" s="121"/>
    </row>
    <row r="895" spans="2:18">
      <c r="B895" s="120"/>
      <c r="C895" s="120"/>
      <c r="D895" s="120"/>
      <c r="E895" s="120"/>
      <c r="F895" s="121"/>
      <c r="G895" s="121"/>
      <c r="H895" s="121"/>
      <c r="I895" s="121"/>
      <c r="J895" s="121"/>
      <c r="K895" s="121"/>
      <c r="L895" s="121"/>
      <c r="M895" s="121"/>
      <c r="N895" s="121"/>
      <c r="O895" s="121"/>
      <c r="P895" s="121"/>
      <c r="Q895" s="121"/>
      <c r="R895" s="121"/>
    </row>
    <row r="896" spans="2:18">
      <c r="B896" s="120"/>
      <c r="C896" s="120"/>
      <c r="D896" s="120"/>
      <c r="E896" s="120"/>
      <c r="F896" s="121"/>
      <c r="G896" s="121"/>
      <c r="H896" s="121"/>
      <c r="I896" s="121"/>
      <c r="J896" s="121"/>
      <c r="K896" s="121"/>
      <c r="L896" s="121"/>
      <c r="M896" s="121"/>
      <c r="N896" s="121"/>
      <c r="O896" s="121"/>
      <c r="P896" s="121"/>
      <c r="Q896" s="121"/>
      <c r="R896" s="121"/>
    </row>
    <row r="897" spans="2:18">
      <c r="B897" s="120"/>
      <c r="C897" s="120"/>
      <c r="D897" s="120"/>
      <c r="E897" s="120"/>
      <c r="F897" s="121"/>
      <c r="G897" s="121"/>
      <c r="H897" s="121"/>
      <c r="I897" s="121"/>
      <c r="J897" s="121"/>
      <c r="K897" s="121"/>
      <c r="L897" s="121"/>
      <c r="M897" s="121"/>
      <c r="N897" s="121"/>
      <c r="O897" s="121"/>
      <c r="P897" s="121"/>
      <c r="Q897" s="121"/>
      <c r="R897" s="121"/>
    </row>
    <row r="898" spans="2:18">
      <c r="B898" s="120"/>
      <c r="C898" s="120"/>
      <c r="D898" s="120"/>
      <c r="E898" s="120"/>
      <c r="F898" s="121"/>
      <c r="G898" s="121"/>
      <c r="H898" s="121"/>
      <c r="I898" s="121"/>
      <c r="J898" s="121"/>
      <c r="K898" s="121"/>
      <c r="L898" s="121"/>
      <c r="M898" s="121"/>
      <c r="N898" s="121"/>
      <c r="O898" s="121"/>
      <c r="P898" s="121"/>
      <c r="Q898" s="121"/>
      <c r="R898" s="121"/>
    </row>
    <row r="899" spans="2:18">
      <c r="B899" s="120"/>
      <c r="C899" s="120"/>
      <c r="D899" s="120"/>
      <c r="E899" s="120"/>
      <c r="F899" s="121"/>
      <c r="G899" s="121"/>
      <c r="H899" s="121"/>
      <c r="I899" s="121"/>
      <c r="J899" s="121"/>
      <c r="K899" s="121"/>
      <c r="L899" s="121"/>
      <c r="M899" s="121"/>
      <c r="N899" s="121"/>
      <c r="O899" s="121"/>
      <c r="P899" s="121"/>
      <c r="Q899" s="121"/>
      <c r="R899" s="121"/>
    </row>
    <row r="900" spans="2:18">
      <c r="B900" s="120"/>
      <c r="C900" s="120"/>
      <c r="D900" s="120"/>
      <c r="E900" s="120"/>
      <c r="F900" s="121"/>
      <c r="G900" s="121"/>
      <c r="H900" s="121"/>
      <c r="I900" s="121"/>
      <c r="J900" s="121"/>
      <c r="K900" s="121"/>
      <c r="L900" s="121"/>
      <c r="M900" s="121"/>
      <c r="N900" s="121"/>
      <c r="O900" s="121"/>
      <c r="P900" s="121"/>
      <c r="Q900" s="121"/>
      <c r="R900" s="121"/>
    </row>
    <row r="901" spans="2:18">
      <c r="B901" s="120"/>
      <c r="C901" s="120"/>
      <c r="D901" s="120"/>
      <c r="E901" s="120"/>
      <c r="F901" s="121"/>
      <c r="G901" s="121"/>
      <c r="H901" s="121"/>
      <c r="I901" s="121"/>
      <c r="J901" s="121"/>
      <c r="K901" s="121"/>
      <c r="L901" s="121"/>
      <c r="M901" s="121"/>
      <c r="N901" s="121"/>
      <c r="O901" s="121"/>
      <c r="P901" s="121"/>
      <c r="Q901" s="121"/>
      <c r="R901" s="121"/>
    </row>
    <row r="902" spans="2:18">
      <c r="B902" s="120"/>
      <c r="C902" s="120"/>
      <c r="D902" s="120"/>
      <c r="E902" s="120"/>
      <c r="F902" s="121"/>
      <c r="G902" s="121"/>
      <c r="H902" s="121"/>
      <c r="I902" s="121"/>
      <c r="J902" s="121"/>
      <c r="K902" s="121"/>
      <c r="L902" s="121"/>
      <c r="M902" s="121"/>
      <c r="N902" s="121"/>
      <c r="O902" s="121"/>
      <c r="P902" s="121"/>
      <c r="Q902" s="121"/>
      <c r="R902" s="121"/>
    </row>
    <row r="903" spans="2:18">
      <c r="B903" s="120"/>
      <c r="C903" s="120"/>
      <c r="D903" s="120"/>
      <c r="E903" s="120"/>
      <c r="F903" s="121"/>
      <c r="G903" s="121"/>
      <c r="H903" s="121"/>
      <c r="I903" s="121"/>
      <c r="J903" s="121"/>
      <c r="K903" s="121"/>
      <c r="L903" s="121"/>
      <c r="M903" s="121"/>
      <c r="N903" s="121"/>
      <c r="O903" s="121"/>
      <c r="P903" s="121"/>
      <c r="Q903" s="121"/>
      <c r="R903" s="121"/>
    </row>
    <row r="904" spans="2:18">
      <c r="B904" s="120"/>
      <c r="C904" s="120"/>
      <c r="D904" s="120"/>
      <c r="E904" s="120"/>
      <c r="F904" s="121"/>
      <c r="G904" s="121"/>
      <c r="H904" s="121"/>
      <c r="I904" s="121"/>
      <c r="J904" s="121"/>
      <c r="K904" s="121"/>
      <c r="L904" s="121"/>
      <c r="M904" s="121"/>
      <c r="N904" s="121"/>
      <c r="O904" s="121"/>
      <c r="P904" s="121"/>
      <c r="Q904" s="121"/>
      <c r="R904" s="121"/>
    </row>
    <row r="905" spans="2:18">
      <c r="B905" s="120"/>
      <c r="C905" s="120"/>
      <c r="D905" s="120"/>
      <c r="E905" s="120"/>
      <c r="F905" s="121"/>
      <c r="G905" s="121"/>
      <c r="H905" s="121"/>
      <c r="I905" s="121"/>
      <c r="J905" s="121"/>
      <c r="K905" s="121"/>
      <c r="L905" s="121"/>
      <c r="M905" s="121"/>
      <c r="N905" s="121"/>
      <c r="O905" s="121"/>
      <c r="P905" s="121"/>
      <c r="Q905" s="121"/>
      <c r="R905" s="121"/>
    </row>
    <row r="906" spans="2:18">
      <c r="B906" s="120"/>
      <c r="C906" s="120"/>
      <c r="D906" s="120"/>
      <c r="E906" s="120"/>
      <c r="F906" s="121"/>
      <c r="G906" s="121"/>
      <c r="H906" s="121"/>
      <c r="I906" s="121"/>
      <c r="J906" s="121"/>
      <c r="K906" s="121"/>
      <c r="L906" s="121"/>
      <c r="M906" s="121"/>
      <c r="N906" s="121"/>
      <c r="O906" s="121"/>
      <c r="P906" s="121"/>
      <c r="Q906" s="121"/>
      <c r="R906" s="121"/>
    </row>
    <row r="907" spans="2:18">
      <c r="B907" s="120"/>
      <c r="C907" s="120"/>
      <c r="D907" s="120"/>
      <c r="E907" s="120"/>
      <c r="F907" s="121"/>
      <c r="G907" s="121"/>
      <c r="H907" s="121"/>
      <c r="I907" s="121"/>
      <c r="J907" s="121"/>
      <c r="K907" s="121"/>
      <c r="L907" s="121"/>
      <c r="M907" s="121"/>
      <c r="N907" s="121"/>
      <c r="O907" s="121"/>
      <c r="P907" s="121"/>
      <c r="Q907" s="121"/>
      <c r="R907" s="121"/>
    </row>
    <row r="908" spans="2:18">
      <c r="B908" s="120"/>
      <c r="C908" s="120"/>
      <c r="D908" s="120"/>
      <c r="E908" s="120"/>
      <c r="F908" s="121"/>
      <c r="G908" s="121"/>
      <c r="H908" s="121"/>
      <c r="I908" s="121"/>
      <c r="J908" s="121"/>
      <c r="K908" s="121"/>
      <c r="L908" s="121"/>
      <c r="M908" s="121"/>
      <c r="N908" s="121"/>
      <c r="O908" s="121"/>
      <c r="P908" s="121"/>
      <c r="Q908" s="121"/>
      <c r="R908" s="121"/>
    </row>
    <row r="909" spans="2:18">
      <c r="B909" s="120"/>
      <c r="C909" s="120"/>
      <c r="D909" s="120"/>
      <c r="E909" s="120"/>
      <c r="F909" s="121"/>
      <c r="G909" s="121"/>
      <c r="H909" s="121"/>
      <c r="I909" s="121"/>
      <c r="J909" s="121"/>
      <c r="K909" s="121"/>
      <c r="L909" s="121"/>
      <c r="M909" s="121"/>
      <c r="N909" s="121"/>
      <c r="O909" s="121"/>
      <c r="P909" s="121"/>
      <c r="Q909" s="121"/>
      <c r="R909" s="121"/>
    </row>
    <row r="910" spans="2:18">
      <c r="B910" s="120"/>
      <c r="C910" s="120"/>
      <c r="D910" s="120"/>
      <c r="E910" s="120"/>
      <c r="F910" s="121"/>
      <c r="G910" s="121"/>
      <c r="H910" s="121"/>
      <c r="I910" s="121"/>
      <c r="J910" s="121"/>
      <c r="K910" s="121"/>
      <c r="L910" s="121"/>
      <c r="M910" s="121"/>
      <c r="N910" s="121"/>
      <c r="O910" s="121"/>
      <c r="P910" s="121"/>
      <c r="Q910" s="121"/>
      <c r="R910" s="121"/>
    </row>
    <row r="911" spans="2:18">
      <c r="B911" s="120"/>
      <c r="C911" s="120"/>
      <c r="D911" s="120"/>
      <c r="E911" s="120"/>
      <c r="F911" s="121"/>
      <c r="G911" s="121"/>
      <c r="H911" s="121"/>
      <c r="I911" s="121"/>
      <c r="J911" s="121"/>
      <c r="K911" s="121"/>
      <c r="L911" s="121"/>
      <c r="M911" s="121"/>
      <c r="N911" s="121"/>
      <c r="O911" s="121"/>
      <c r="P911" s="121"/>
      <c r="Q911" s="121"/>
      <c r="R911" s="121"/>
    </row>
    <row r="912" spans="2:18">
      <c r="B912" s="120"/>
      <c r="C912" s="120"/>
      <c r="D912" s="120"/>
      <c r="E912" s="120"/>
      <c r="F912" s="121"/>
      <c r="G912" s="121"/>
      <c r="H912" s="121"/>
      <c r="I912" s="121"/>
      <c r="J912" s="121"/>
      <c r="K912" s="121"/>
      <c r="L912" s="121"/>
      <c r="M912" s="121"/>
      <c r="N912" s="121"/>
      <c r="O912" s="121"/>
      <c r="P912" s="121"/>
      <c r="Q912" s="121"/>
      <c r="R912" s="121"/>
    </row>
    <row r="913" spans="2:18">
      <c r="B913" s="120"/>
      <c r="C913" s="120"/>
      <c r="D913" s="120"/>
      <c r="E913" s="120"/>
      <c r="F913" s="121"/>
      <c r="G913" s="121"/>
      <c r="H913" s="121"/>
      <c r="I913" s="121"/>
      <c r="J913" s="121"/>
      <c r="K913" s="121"/>
      <c r="L913" s="121"/>
      <c r="M913" s="121"/>
      <c r="N913" s="121"/>
      <c r="O913" s="121"/>
      <c r="P913" s="121"/>
      <c r="Q913" s="121"/>
      <c r="R913" s="121"/>
    </row>
    <row r="914" spans="2:18">
      <c r="B914" s="120"/>
      <c r="C914" s="120"/>
      <c r="D914" s="120"/>
      <c r="E914" s="120"/>
      <c r="F914" s="121"/>
      <c r="G914" s="121"/>
      <c r="H914" s="121"/>
      <c r="I914" s="121"/>
      <c r="J914" s="121"/>
      <c r="K914" s="121"/>
      <c r="L914" s="121"/>
      <c r="M914" s="121"/>
      <c r="N914" s="121"/>
      <c r="O914" s="121"/>
      <c r="P914" s="121"/>
      <c r="Q914" s="121"/>
      <c r="R914" s="121"/>
    </row>
    <row r="915" spans="2:18">
      <c r="B915" s="120"/>
      <c r="C915" s="120"/>
      <c r="D915" s="120"/>
      <c r="E915" s="120"/>
      <c r="F915" s="121"/>
      <c r="G915" s="121"/>
      <c r="H915" s="121"/>
      <c r="I915" s="121"/>
      <c r="J915" s="121"/>
      <c r="K915" s="121"/>
      <c r="L915" s="121"/>
      <c r="M915" s="121"/>
      <c r="N915" s="121"/>
      <c r="O915" s="121"/>
      <c r="P915" s="121"/>
      <c r="Q915" s="121"/>
      <c r="R915" s="121"/>
    </row>
    <row r="916" spans="2:18">
      <c r="B916" s="120"/>
      <c r="C916" s="120"/>
      <c r="D916" s="120"/>
      <c r="E916" s="120"/>
      <c r="F916" s="121"/>
      <c r="G916" s="121"/>
      <c r="H916" s="121"/>
      <c r="I916" s="121"/>
      <c r="J916" s="121"/>
      <c r="K916" s="121"/>
      <c r="L916" s="121"/>
      <c r="M916" s="121"/>
      <c r="N916" s="121"/>
      <c r="O916" s="121"/>
      <c r="P916" s="121"/>
      <c r="Q916" s="121"/>
      <c r="R916" s="121"/>
    </row>
    <row r="917" spans="2:18">
      <c r="B917" s="120"/>
      <c r="C917" s="120"/>
      <c r="D917" s="120"/>
      <c r="E917" s="120"/>
      <c r="F917" s="121"/>
      <c r="G917" s="121"/>
      <c r="H917" s="121"/>
      <c r="I917" s="121"/>
      <c r="J917" s="121"/>
      <c r="K917" s="121"/>
      <c r="L917" s="121"/>
      <c r="M917" s="121"/>
      <c r="N917" s="121"/>
      <c r="O917" s="121"/>
      <c r="P917" s="121"/>
      <c r="Q917" s="121"/>
      <c r="R917" s="121"/>
    </row>
    <row r="918" spans="2:18">
      <c r="B918" s="120"/>
      <c r="C918" s="120"/>
      <c r="D918" s="120"/>
      <c r="E918" s="120"/>
      <c r="F918" s="121"/>
      <c r="G918" s="121"/>
      <c r="H918" s="121"/>
      <c r="I918" s="121"/>
      <c r="J918" s="121"/>
      <c r="K918" s="121"/>
      <c r="L918" s="121"/>
      <c r="M918" s="121"/>
      <c r="N918" s="121"/>
      <c r="O918" s="121"/>
      <c r="P918" s="121"/>
      <c r="Q918" s="121"/>
      <c r="R918" s="121"/>
    </row>
    <row r="919" spans="2:18">
      <c r="B919" s="120"/>
      <c r="C919" s="120"/>
      <c r="D919" s="120"/>
      <c r="E919" s="120"/>
      <c r="F919" s="121"/>
      <c r="G919" s="121"/>
      <c r="H919" s="121"/>
      <c r="I919" s="121"/>
      <c r="J919" s="121"/>
      <c r="K919" s="121"/>
      <c r="L919" s="121"/>
      <c r="M919" s="121"/>
      <c r="N919" s="121"/>
      <c r="O919" s="121"/>
      <c r="P919" s="121"/>
      <c r="Q919" s="121"/>
      <c r="R919" s="121"/>
    </row>
    <row r="920" spans="2:18">
      <c r="B920" s="120"/>
      <c r="C920" s="120"/>
      <c r="D920" s="120"/>
      <c r="E920" s="120"/>
      <c r="F920" s="121"/>
      <c r="G920" s="121"/>
      <c r="H920" s="121"/>
      <c r="I920" s="121"/>
      <c r="J920" s="121"/>
      <c r="K920" s="121"/>
      <c r="L920" s="121"/>
      <c r="M920" s="121"/>
      <c r="N920" s="121"/>
      <c r="O920" s="121"/>
      <c r="P920" s="121"/>
      <c r="Q920" s="121"/>
      <c r="R920" s="121"/>
    </row>
    <row r="921" spans="2:18">
      <c r="B921" s="120"/>
      <c r="C921" s="120"/>
      <c r="D921" s="120"/>
      <c r="E921" s="120"/>
      <c r="F921" s="121"/>
      <c r="G921" s="121"/>
      <c r="H921" s="121"/>
      <c r="I921" s="121"/>
      <c r="J921" s="121"/>
      <c r="K921" s="121"/>
      <c r="L921" s="121"/>
      <c r="M921" s="121"/>
      <c r="N921" s="121"/>
      <c r="O921" s="121"/>
      <c r="P921" s="121"/>
      <c r="Q921" s="121"/>
      <c r="R921" s="121"/>
    </row>
    <row r="922" spans="2:18">
      <c r="B922" s="120"/>
      <c r="C922" s="120"/>
      <c r="D922" s="120"/>
      <c r="E922" s="120"/>
      <c r="F922" s="121"/>
      <c r="G922" s="121"/>
      <c r="H922" s="121"/>
      <c r="I922" s="121"/>
      <c r="J922" s="121"/>
      <c r="K922" s="121"/>
      <c r="L922" s="121"/>
      <c r="M922" s="121"/>
      <c r="N922" s="121"/>
      <c r="O922" s="121"/>
      <c r="P922" s="121"/>
      <c r="Q922" s="121"/>
      <c r="R922" s="121"/>
    </row>
    <row r="923" spans="2:18">
      <c r="B923" s="120"/>
      <c r="C923" s="120"/>
      <c r="D923" s="120"/>
      <c r="E923" s="120"/>
      <c r="F923" s="121"/>
      <c r="G923" s="121"/>
      <c r="H923" s="121"/>
      <c r="I923" s="121"/>
      <c r="J923" s="121"/>
      <c r="K923" s="121"/>
      <c r="L923" s="121"/>
      <c r="M923" s="121"/>
      <c r="N923" s="121"/>
      <c r="O923" s="121"/>
      <c r="P923" s="121"/>
      <c r="Q923" s="121"/>
      <c r="R923" s="121"/>
    </row>
    <row r="924" spans="2:18">
      <c r="B924" s="120"/>
      <c r="C924" s="120"/>
      <c r="D924" s="120"/>
      <c r="E924" s="120"/>
      <c r="F924" s="121"/>
      <c r="G924" s="121"/>
      <c r="H924" s="121"/>
      <c r="I924" s="121"/>
      <c r="J924" s="121"/>
      <c r="K924" s="121"/>
      <c r="L924" s="121"/>
      <c r="M924" s="121"/>
      <c r="N924" s="121"/>
      <c r="O924" s="121"/>
      <c r="P924" s="121"/>
      <c r="Q924" s="121"/>
      <c r="R924" s="121"/>
    </row>
    <row r="925" spans="2:18">
      <c r="B925" s="120"/>
      <c r="C925" s="120"/>
      <c r="D925" s="120"/>
      <c r="E925" s="120"/>
      <c r="F925" s="121"/>
      <c r="G925" s="121"/>
      <c r="H925" s="121"/>
      <c r="I925" s="121"/>
      <c r="J925" s="121"/>
      <c r="K925" s="121"/>
      <c r="L925" s="121"/>
      <c r="M925" s="121"/>
      <c r="N925" s="121"/>
      <c r="O925" s="121"/>
      <c r="P925" s="121"/>
      <c r="Q925" s="121"/>
      <c r="R925" s="121"/>
    </row>
    <row r="926" spans="2:18">
      <c r="B926" s="120"/>
      <c r="C926" s="120"/>
      <c r="D926" s="120"/>
      <c r="E926" s="120"/>
      <c r="F926" s="121"/>
      <c r="G926" s="121"/>
      <c r="H926" s="121"/>
      <c r="I926" s="121"/>
      <c r="J926" s="121"/>
      <c r="K926" s="121"/>
      <c r="L926" s="121"/>
      <c r="M926" s="121"/>
      <c r="N926" s="121"/>
      <c r="O926" s="121"/>
      <c r="P926" s="121"/>
      <c r="Q926" s="121"/>
      <c r="R926" s="121"/>
    </row>
    <row r="927" spans="2:18">
      <c r="B927" s="120"/>
      <c r="C927" s="120"/>
      <c r="D927" s="120"/>
      <c r="E927" s="120"/>
      <c r="F927" s="121"/>
      <c r="G927" s="121"/>
      <c r="H927" s="121"/>
      <c r="I927" s="121"/>
      <c r="J927" s="121"/>
      <c r="K927" s="121"/>
      <c r="L927" s="121"/>
      <c r="M927" s="121"/>
      <c r="N927" s="121"/>
      <c r="O927" s="121"/>
      <c r="P927" s="121"/>
      <c r="Q927" s="121"/>
      <c r="R927" s="121"/>
    </row>
    <row r="928" spans="2:18">
      <c r="B928" s="120"/>
      <c r="C928" s="120"/>
      <c r="D928" s="120"/>
      <c r="E928" s="120"/>
      <c r="F928" s="121"/>
      <c r="G928" s="121"/>
      <c r="H928" s="121"/>
      <c r="I928" s="121"/>
      <c r="J928" s="121"/>
      <c r="K928" s="121"/>
      <c r="L928" s="121"/>
      <c r="M928" s="121"/>
      <c r="N928" s="121"/>
      <c r="O928" s="121"/>
      <c r="P928" s="121"/>
      <c r="Q928" s="121"/>
      <c r="R928" s="121"/>
    </row>
    <row r="929" spans="2:18">
      <c r="B929" s="120"/>
      <c r="C929" s="120"/>
      <c r="D929" s="120"/>
      <c r="E929" s="120"/>
      <c r="F929" s="121"/>
      <c r="G929" s="121"/>
      <c r="H929" s="121"/>
      <c r="I929" s="121"/>
      <c r="J929" s="121"/>
      <c r="K929" s="121"/>
      <c r="L929" s="121"/>
      <c r="M929" s="121"/>
      <c r="N929" s="121"/>
      <c r="O929" s="121"/>
      <c r="P929" s="121"/>
      <c r="Q929" s="121"/>
      <c r="R929" s="121"/>
    </row>
    <row r="930" spans="2:18">
      <c r="B930" s="120"/>
      <c r="C930" s="120"/>
      <c r="D930" s="120"/>
      <c r="E930" s="120"/>
      <c r="F930" s="121"/>
      <c r="G930" s="121"/>
      <c r="H930" s="121"/>
      <c r="I930" s="121"/>
      <c r="J930" s="121"/>
      <c r="K930" s="121"/>
      <c r="L930" s="121"/>
      <c r="M930" s="121"/>
      <c r="N930" s="121"/>
      <c r="O930" s="121"/>
      <c r="P930" s="121"/>
      <c r="Q930" s="121"/>
      <c r="R930" s="121"/>
    </row>
    <row r="931" spans="2:18">
      <c r="B931" s="120"/>
      <c r="C931" s="120"/>
      <c r="D931" s="120"/>
      <c r="E931" s="120"/>
      <c r="F931" s="121"/>
      <c r="G931" s="121"/>
      <c r="H931" s="121"/>
      <c r="I931" s="121"/>
      <c r="J931" s="121"/>
      <c r="K931" s="121"/>
      <c r="L931" s="121"/>
      <c r="M931" s="121"/>
      <c r="N931" s="121"/>
      <c r="O931" s="121"/>
      <c r="P931" s="121"/>
      <c r="Q931" s="121"/>
      <c r="R931" s="121"/>
    </row>
    <row r="932" spans="2:18">
      <c r="B932" s="120"/>
      <c r="C932" s="120"/>
      <c r="D932" s="120"/>
      <c r="E932" s="120"/>
      <c r="F932" s="121"/>
      <c r="G932" s="121"/>
      <c r="H932" s="121"/>
      <c r="I932" s="121"/>
      <c r="J932" s="121"/>
      <c r="K932" s="121"/>
      <c r="L932" s="121"/>
      <c r="M932" s="121"/>
      <c r="N932" s="121"/>
      <c r="O932" s="121"/>
      <c r="P932" s="121"/>
      <c r="Q932" s="121"/>
      <c r="R932" s="121"/>
    </row>
    <row r="933" spans="2:18">
      <c r="B933" s="120"/>
      <c r="C933" s="120"/>
      <c r="D933" s="120"/>
      <c r="E933" s="120"/>
      <c r="F933" s="121"/>
      <c r="G933" s="121"/>
      <c r="H933" s="121"/>
      <c r="I933" s="121"/>
      <c r="J933" s="121"/>
      <c r="K933" s="121"/>
      <c r="L933" s="121"/>
      <c r="M933" s="121"/>
      <c r="N933" s="121"/>
      <c r="O933" s="121"/>
      <c r="P933" s="121"/>
      <c r="Q933" s="121"/>
      <c r="R933" s="121"/>
    </row>
    <row r="934" spans="2:18">
      <c r="B934" s="120"/>
      <c r="C934" s="120"/>
      <c r="D934" s="120"/>
      <c r="E934" s="120"/>
      <c r="F934" s="121"/>
      <c r="G934" s="121"/>
      <c r="H934" s="121"/>
      <c r="I934" s="121"/>
      <c r="J934" s="121"/>
      <c r="K934" s="121"/>
      <c r="L934" s="121"/>
      <c r="M934" s="121"/>
      <c r="N934" s="121"/>
      <c r="O934" s="121"/>
      <c r="P934" s="121"/>
      <c r="Q934" s="121"/>
      <c r="R934" s="121"/>
    </row>
    <row r="935" spans="2:18">
      <c r="B935" s="120"/>
      <c r="C935" s="120"/>
      <c r="D935" s="120"/>
      <c r="E935" s="120"/>
      <c r="F935" s="121"/>
      <c r="G935" s="121"/>
      <c r="H935" s="121"/>
      <c r="I935" s="121"/>
      <c r="J935" s="121"/>
      <c r="K935" s="121"/>
      <c r="L935" s="121"/>
      <c r="M935" s="121"/>
      <c r="N935" s="121"/>
      <c r="O935" s="121"/>
      <c r="P935" s="121"/>
      <c r="Q935" s="121"/>
      <c r="R935" s="121"/>
    </row>
    <row r="936" spans="2:18">
      <c r="B936" s="120"/>
      <c r="C936" s="120"/>
      <c r="D936" s="120"/>
      <c r="E936" s="120"/>
      <c r="F936" s="121"/>
      <c r="G936" s="121"/>
      <c r="H936" s="121"/>
      <c r="I936" s="121"/>
      <c r="J936" s="121"/>
      <c r="K936" s="121"/>
      <c r="L936" s="121"/>
      <c r="M936" s="121"/>
      <c r="N936" s="121"/>
      <c r="O936" s="121"/>
      <c r="P936" s="121"/>
      <c r="Q936" s="121"/>
      <c r="R936" s="121"/>
    </row>
    <row r="937" spans="2:18">
      <c r="B937" s="120"/>
      <c r="C937" s="120"/>
      <c r="D937" s="120"/>
      <c r="E937" s="120"/>
      <c r="F937" s="121"/>
      <c r="G937" s="121"/>
      <c r="H937" s="121"/>
      <c r="I937" s="121"/>
      <c r="J937" s="121"/>
      <c r="K937" s="121"/>
      <c r="L937" s="121"/>
      <c r="M937" s="121"/>
      <c r="N937" s="121"/>
      <c r="O937" s="121"/>
      <c r="P937" s="121"/>
      <c r="Q937" s="121"/>
      <c r="R937" s="121"/>
    </row>
    <row r="938" spans="2:18">
      <c r="B938" s="120"/>
      <c r="C938" s="120"/>
      <c r="D938" s="120"/>
      <c r="E938" s="120"/>
      <c r="F938" s="121"/>
      <c r="G938" s="121"/>
      <c r="H938" s="121"/>
      <c r="I938" s="121"/>
      <c r="J938" s="121"/>
      <c r="K938" s="121"/>
      <c r="L938" s="121"/>
      <c r="M938" s="121"/>
      <c r="N938" s="121"/>
      <c r="O938" s="121"/>
      <c r="P938" s="121"/>
      <c r="Q938" s="121"/>
      <c r="R938" s="121"/>
    </row>
    <row r="939" spans="2:18">
      <c r="B939" s="120"/>
      <c r="C939" s="120"/>
      <c r="D939" s="120"/>
      <c r="E939" s="120"/>
      <c r="F939" s="121"/>
      <c r="G939" s="121"/>
      <c r="H939" s="121"/>
      <c r="I939" s="121"/>
      <c r="J939" s="121"/>
      <c r="K939" s="121"/>
      <c r="L939" s="121"/>
      <c r="M939" s="121"/>
      <c r="N939" s="121"/>
      <c r="O939" s="121"/>
      <c r="P939" s="121"/>
      <c r="Q939" s="121"/>
      <c r="R939" s="121"/>
    </row>
    <row r="940" spans="2:18">
      <c r="B940" s="120"/>
      <c r="C940" s="120"/>
      <c r="D940" s="120"/>
      <c r="E940" s="120"/>
      <c r="F940" s="121"/>
      <c r="G940" s="121"/>
      <c r="H940" s="121"/>
      <c r="I940" s="121"/>
      <c r="J940" s="121"/>
      <c r="K940" s="121"/>
      <c r="L940" s="121"/>
      <c r="M940" s="121"/>
      <c r="N940" s="121"/>
      <c r="O940" s="121"/>
      <c r="P940" s="121"/>
      <c r="Q940" s="121"/>
      <c r="R940" s="121"/>
    </row>
    <row r="941" spans="2:18">
      <c r="B941" s="120"/>
      <c r="C941" s="120"/>
      <c r="D941" s="120"/>
      <c r="E941" s="120"/>
      <c r="F941" s="121"/>
      <c r="G941" s="121"/>
      <c r="H941" s="121"/>
      <c r="I941" s="121"/>
      <c r="J941" s="121"/>
      <c r="K941" s="121"/>
      <c r="L941" s="121"/>
      <c r="M941" s="121"/>
      <c r="N941" s="121"/>
      <c r="O941" s="121"/>
      <c r="P941" s="121"/>
      <c r="Q941" s="121"/>
      <c r="R941" s="121"/>
    </row>
    <row r="942" spans="2:18">
      <c r="B942" s="120"/>
      <c r="C942" s="120"/>
      <c r="D942" s="120"/>
      <c r="E942" s="120"/>
      <c r="F942" s="121"/>
      <c r="G942" s="121"/>
      <c r="H942" s="121"/>
      <c r="I942" s="121"/>
      <c r="J942" s="121"/>
      <c r="K942" s="121"/>
      <c r="L942" s="121"/>
      <c r="M942" s="121"/>
      <c r="N942" s="121"/>
      <c r="O942" s="121"/>
      <c r="P942" s="121"/>
      <c r="Q942" s="121"/>
      <c r="R942" s="121"/>
    </row>
    <row r="943" spans="2:18">
      <c r="B943" s="120"/>
      <c r="C943" s="120"/>
      <c r="D943" s="120"/>
      <c r="E943" s="120"/>
      <c r="F943" s="121"/>
      <c r="G943" s="121"/>
      <c r="H943" s="121"/>
      <c r="I943" s="121"/>
      <c r="J943" s="121"/>
      <c r="K943" s="121"/>
      <c r="L943" s="121"/>
      <c r="M943" s="121"/>
      <c r="N943" s="121"/>
      <c r="O943" s="121"/>
      <c r="P943" s="121"/>
      <c r="Q943" s="121"/>
      <c r="R943" s="121"/>
    </row>
    <row r="944" spans="2:18">
      <c r="B944" s="120"/>
      <c r="C944" s="120"/>
      <c r="D944" s="120"/>
      <c r="E944" s="120"/>
      <c r="F944" s="121"/>
      <c r="G944" s="121"/>
      <c r="H944" s="121"/>
      <c r="I944" s="121"/>
      <c r="J944" s="121"/>
      <c r="K944" s="121"/>
      <c r="L944" s="121"/>
      <c r="M944" s="121"/>
      <c r="N944" s="121"/>
      <c r="O944" s="121"/>
      <c r="P944" s="121"/>
      <c r="Q944" s="121"/>
      <c r="R944" s="121"/>
    </row>
    <row r="945" spans="2:18">
      <c r="B945" s="120"/>
      <c r="C945" s="120"/>
      <c r="D945" s="120"/>
      <c r="E945" s="120"/>
      <c r="F945" s="121"/>
      <c r="G945" s="121"/>
      <c r="H945" s="121"/>
      <c r="I945" s="121"/>
      <c r="J945" s="121"/>
      <c r="K945" s="121"/>
      <c r="L945" s="121"/>
      <c r="M945" s="121"/>
      <c r="N945" s="121"/>
      <c r="O945" s="121"/>
      <c r="P945" s="121"/>
      <c r="Q945" s="121"/>
      <c r="R945" s="121"/>
    </row>
    <row r="946" spans="2:18">
      <c r="B946" s="120"/>
      <c r="C946" s="120"/>
      <c r="D946" s="120"/>
      <c r="E946" s="120"/>
      <c r="F946" s="121"/>
      <c r="G946" s="121"/>
      <c r="H946" s="121"/>
      <c r="I946" s="121"/>
      <c r="J946" s="121"/>
      <c r="K946" s="121"/>
      <c r="L946" s="121"/>
      <c r="M946" s="121"/>
      <c r="N946" s="121"/>
      <c r="O946" s="121"/>
      <c r="P946" s="121"/>
      <c r="Q946" s="121"/>
      <c r="R946" s="121"/>
    </row>
    <row r="947" spans="2:18">
      <c r="B947" s="120"/>
      <c r="C947" s="120"/>
      <c r="D947" s="120"/>
      <c r="E947" s="120"/>
      <c r="F947" s="121"/>
      <c r="G947" s="121"/>
      <c r="H947" s="121"/>
      <c r="I947" s="121"/>
      <c r="J947" s="121"/>
      <c r="K947" s="121"/>
      <c r="L947" s="121"/>
      <c r="M947" s="121"/>
      <c r="N947" s="121"/>
      <c r="O947" s="121"/>
      <c r="P947" s="121"/>
      <c r="Q947" s="121"/>
      <c r="R947" s="121"/>
    </row>
    <row r="948" spans="2:18">
      <c r="B948" s="120"/>
      <c r="C948" s="120"/>
      <c r="D948" s="120"/>
      <c r="E948" s="120"/>
      <c r="F948" s="121"/>
      <c r="G948" s="121"/>
      <c r="H948" s="121"/>
      <c r="I948" s="121"/>
      <c r="J948" s="121"/>
      <c r="K948" s="121"/>
      <c r="L948" s="121"/>
      <c r="M948" s="121"/>
      <c r="N948" s="121"/>
      <c r="O948" s="121"/>
      <c r="P948" s="121"/>
      <c r="Q948" s="121"/>
      <c r="R948" s="121"/>
    </row>
    <row r="949" spans="2:18">
      <c r="B949" s="120"/>
      <c r="C949" s="120"/>
      <c r="D949" s="120"/>
      <c r="E949" s="120"/>
      <c r="F949" s="121"/>
      <c r="G949" s="121"/>
      <c r="H949" s="121"/>
      <c r="I949" s="121"/>
      <c r="J949" s="121"/>
      <c r="K949" s="121"/>
      <c r="L949" s="121"/>
      <c r="M949" s="121"/>
      <c r="N949" s="121"/>
      <c r="O949" s="121"/>
      <c r="P949" s="121"/>
      <c r="Q949" s="121"/>
      <c r="R949" s="121"/>
    </row>
    <row r="950" spans="2:18">
      <c r="B950" s="120"/>
      <c r="C950" s="120"/>
      <c r="D950" s="120"/>
      <c r="E950" s="120"/>
      <c r="F950" s="121"/>
      <c r="G950" s="121"/>
      <c r="H950" s="121"/>
      <c r="I950" s="121"/>
      <c r="J950" s="121"/>
      <c r="K950" s="121"/>
      <c r="L950" s="121"/>
      <c r="M950" s="121"/>
      <c r="N950" s="121"/>
      <c r="O950" s="121"/>
      <c r="P950" s="121"/>
      <c r="Q950" s="121"/>
      <c r="R950" s="121"/>
    </row>
    <row r="951" spans="2:18">
      <c r="B951" s="120"/>
      <c r="C951" s="120"/>
      <c r="D951" s="120"/>
      <c r="E951" s="120"/>
      <c r="F951" s="121"/>
      <c r="G951" s="121"/>
      <c r="H951" s="121"/>
      <c r="I951" s="121"/>
      <c r="J951" s="121"/>
      <c r="K951" s="121"/>
      <c r="L951" s="121"/>
      <c r="M951" s="121"/>
      <c r="N951" s="121"/>
      <c r="O951" s="121"/>
      <c r="P951" s="121"/>
      <c r="Q951" s="121"/>
      <c r="R951" s="121"/>
    </row>
    <row r="952" spans="2:18">
      <c r="B952" s="120"/>
      <c r="C952" s="120"/>
      <c r="D952" s="120"/>
      <c r="E952" s="120"/>
      <c r="F952" s="121"/>
      <c r="G952" s="121"/>
      <c r="H952" s="121"/>
      <c r="I952" s="121"/>
      <c r="J952" s="121"/>
      <c r="K952" s="121"/>
      <c r="L952" s="121"/>
      <c r="M952" s="121"/>
      <c r="N952" s="121"/>
      <c r="O952" s="121"/>
      <c r="P952" s="121"/>
      <c r="Q952" s="121"/>
      <c r="R952" s="121"/>
    </row>
    <row r="953" spans="2:18">
      <c r="B953" s="120"/>
      <c r="C953" s="120"/>
      <c r="D953" s="120"/>
      <c r="E953" s="120"/>
      <c r="F953" s="121"/>
      <c r="G953" s="121"/>
      <c r="H953" s="121"/>
      <c r="I953" s="121"/>
      <c r="J953" s="121"/>
      <c r="K953" s="121"/>
      <c r="L953" s="121"/>
      <c r="M953" s="121"/>
      <c r="N953" s="121"/>
      <c r="O953" s="121"/>
      <c r="P953" s="121"/>
      <c r="Q953" s="121"/>
      <c r="R953" s="121"/>
    </row>
    <row r="954" spans="2:18">
      <c r="B954" s="120"/>
      <c r="C954" s="120"/>
      <c r="D954" s="120"/>
      <c r="E954" s="120"/>
      <c r="F954" s="121"/>
      <c r="G954" s="121"/>
      <c r="H954" s="121"/>
      <c r="I954" s="121"/>
      <c r="J954" s="121"/>
      <c r="K954" s="121"/>
      <c r="L954" s="121"/>
      <c r="M954" s="121"/>
      <c r="N954" s="121"/>
      <c r="O954" s="121"/>
      <c r="P954" s="121"/>
      <c r="Q954" s="121"/>
      <c r="R954" s="121"/>
    </row>
    <row r="955" spans="2:18">
      <c r="B955" s="120"/>
      <c r="C955" s="120"/>
      <c r="D955" s="120"/>
      <c r="E955" s="120"/>
      <c r="F955" s="121"/>
      <c r="G955" s="121"/>
      <c r="H955" s="121"/>
      <c r="I955" s="121"/>
      <c r="J955" s="121"/>
      <c r="K955" s="121"/>
      <c r="L955" s="121"/>
      <c r="M955" s="121"/>
      <c r="N955" s="121"/>
      <c r="O955" s="121"/>
      <c r="P955" s="121"/>
      <c r="Q955" s="121"/>
      <c r="R955" s="121"/>
    </row>
    <row r="956" spans="2:18">
      <c r="B956" s="120"/>
      <c r="C956" s="120"/>
      <c r="D956" s="120"/>
      <c r="E956" s="120"/>
      <c r="F956" s="121"/>
      <c r="G956" s="121"/>
      <c r="H956" s="121"/>
      <c r="I956" s="121"/>
      <c r="J956" s="121"/>
      <c r="K956" s="121"/>
      <c r="L956" s="121"/>
      <c r="M956" s="121"/>
      <c r="N956" s="121"/>
      <c r="O956" s="121"/>
      <c r="P956" s="121"/>
      <c r="Q956" s="121"/>
      <c r="R956" s="121"/>
    </row>
    <row r="957" spans="2:18">
      <c r="B957" s="120"/>
      <c r="C957" s="120"/>
      <c r="D957" s="120"/>
      <c r="E957" s="120"/>
      <c r="F957" s="121"/>
      <c r="G957" s="121"/>
      <c r="H957" s="121"/>
      <c r="I957" s="121"/>
      <c r="J957" s="121"/>
      <c r="K957" s="121"/>
      <c r="L957" s="121"/>
      <c r="M957" s="121"/>
      <c r="N957" s="121"/>
      <c r="O957" s="121"/>
      <c r="P957" s="121"/>
      <c r="Q957" s="121"/>
      <c r="R957" s="121"/>
    </row>
    <row r="958" spans="2:18">
      <c r="B958" s="120"/>
      <c r="C958" s="120"/>
      <c r="D958" s="120"/>
      <c r="E958" s="120"/>
      <c r="F958" s="121"/>
      <c r="G958" s="121"/>
      <c r="H958" s="121"/>
      <c r="I958" s="121"/>
      <c r="J958" s="121"/>
      <c r="K958" s="121"/>
      <c r="L958" s="121"/>
      <c r="M958" s="121"/>
      <c r="N958" s="121"/>
      <c r="O958" s="121"/>
      <c r="P958" s="121"/>
      <c r="Q958" s="121"/>
      <c r="R958" s="121"/>
    </row>
    <row r="959" spans="2:18">
      <c r="B959" s="120"/>
      <c r="C959" s="120"/>
      <c r="D959" s="120"/>
      <c r="E959" s="120"/>
      <c r="F959" s="121"/>
      <c r="G959" s="121"/>
      <c r="H959" s="121"/>
      <c r="I959" s="121"/>
      <c r="J959" s="121"/>
      <c r="K959" s="121"/>
      <c r="L959" s="121"/>
      <c r="M959" s="121"/>
      <c r="N959" s="121"/>
      <c r="O959" s="121"/>
      <c r="P959" s="121"/>
      <c r="Q959" s="121"/>
      <c r="R959" s="121"/>
    </row>
    <row r="960" spans="2:18">
      <c r="B960" s="120"/>
      <c r="C960" s="120"/>
      <c r="D960" s="120"/>
      <c r="E960" s="120"/>
      <c r="F960" s="121"/>
      <c r="G960" s="121"/>
      <c r="H960" s="121"/>
      <c r="I960" s="121"/>
      <c r="J960" s="121"/>
      <c r="K960" s="121"/>
      <c r="L960" s="121"/>
      <c r="M960" s="121"/>
      <c r="N960" s="121"/>
      <c r="O960" s="121"/>
      <c r="P960" s="121"/>
      <c r="Q960" s="121"/>
      <c r="R960" s="121"/>
    </row>
    <row r="961" spans="2:18">
      <c r="B961" s="120"/>
      <c r="C961" s="120"/>
      <c r="D961" s="120"/>
      <c r="E961" s="120"/>
      <c r="F961" s="121"/>
      <c r="G961" s="121"/>
      <c r="H961" s="121"/>
      <c r="I961" s="121"/>
      <c r="J961" s="121"/>
      <c r="K961" s="121"/>
      <c r="L961" s="121"/>
      <c r="M961" s="121"/>
      <c r="N961" s="121"/>
      <c r="O961" s="121"/>
      <c r="P961" s="121"/>
      <c r="Q961" s="121"/>
      <c r="R961" s="121"/>
    </row>
    <row r="962" spans="2:18">
      <c r="B962" s="120"/>
      <c r="C962" s="120"/>
      <c r="D962" s="120"/>
      <c r="E962" s="120"/>
      <c r="F962" s="121"/>
      <c r="G962" s="121"/>
      <c r="H962" s="121"/>
      <c r="I962" s="121"/>
      <c r="J962" s="121"/>
      <c r="K962" s="121"/>
      <c r="L962" s="121"/>
      <c r="M962" s="121"/>
      <c r="N962" s="121"/>
      <c r="O962" s="121"/>
      <c r="P962" s="121"/>
      <c r="Q962" s="121"/>
      <c r="R962" s="121"/>
    </row>
    <row r="963" spans="2:18">
      <c r="B963" s="120"/>
      <c r="C963" s="120"/>
      <c r="D963" s="120"/>
      <c r="E963" s="120"/>
      <c r="F963" s="121"/>
      <c r="G963" s="121"/>
      <c r="H963" s="121"/>
      <c r="I963" s="121"/>
      <c r="J963" s="121"/>
      <c r="K963" s="121"/>
      <c r="L963" s="121"/>
      <c r="M963" s="121"/>
      <c r="N963" s="121"/>
      <c r="O963" s="121"/>
      <c r="P963" s="121"/>
      <c r="Q963" s="121"/>
      <c r="R963" s="121"/>
    </row>
    <row r="964" spans="2:18">
      <c r="B964" s="120"/>
      <c r="C964" s="120"/>
      <c r="D964" s="120"/>
      <c r="E964" s="120"/>
      <c r="F964" s="121"/>
      <c r="G964" s="121"/>
      <c r="H964" s="121"/>
      <c r="I964" s="121"/>
      <c r="J964" s="121"/>
      <c r="K964" s="121"/>
      <c r="L964" s="121"/>
      <c r="M964" s="121"/>
      <c r="N964" s="121"/>
      <c r="O964" s="121"/>
      <c r="P964" s="121"/>
      <c r="Q964" s="121"/>
      <c r="R964" s="121"/>
    </row>
    <row r="965" spans="2:18">
      <c r="B965" s="120"/>
      <c r="C965" s="120"/>
      <c r="D965" s="120"/>
      <c r="E965" s="120"/>
      <c r="F965" s="121"/>
      <c r="G965" s="121"/>
      <c r="H965" s="121"/>
      <c r="I965" s="121"/>
      <c r="J965" s="121"/>
      <c r="K965" s="121"/>
      <c r="L965" s="121"/>
      <c r="M965" s="121"/>
      <c r="N965" s="121"/>
      <c r="O965" s="121"/>
      <c r="P965" s="121"/>
      <c r="Q965" s="121"/>
      <c r="R965" s="121"/>
    </row>
    <row r="966" spans="2:18">
      <c r="B966" s="120"/>
      <c r="C966" s="120"/>
      <c r="D966" s="120"/>
      <c r="E966" s="120"/>
      <c r="F966" s="121"/>
      <c r="G966" s="121"/>
      <c r="H966" s="121"/>
      <c r="I966" s="121"/>
      <c r="J966" s="121"/>
      <c r="K966" s="121"/>
      <c r="L966" s="121"/>
      <c r="M966" s="121"/>
      <c r="N966" s="121"/>
      <c r="O966" s="121"/>
      <c r="P966" s="121"/>
      <c r="Q966" s="121"/>
      <c r="R966" s="121"/>
    </row>
    <row r="967" spans="2:18">
      <c r="B967" s="120"/>
      <c r="C967" s="120"/>
      <c r="D967" s="120"/>
      <c r="E967" s="120"/>
      <c r="F967" s="121"/>
      <c r="G967" s="121"/>
      <c r="H967" s="121"/>
      <c r="I967" s="121"/>
      <c r="J967" s="121"/>
      <c r="K967" s="121"/>
      <c r="L967" s="121"/>
      <c r="M967" s="121"/>
      <c r="N967" s="121"/>
      <c r="O967" s="121"/>
      <c r="P967" s="121"/>
      <c r="Q967" s="121"/>
      <c r="R967" s="121"/>
    </row>
    <row r="968" spans="2:18">
      <c r="B968" s="120"/>
      <c r="C968" s="120"/>
      <c r="D968" s="120"/>
      <c r="E968" s="120"/>
      <c r="F968" s="121"/>
      <c r="G968" s="121"/>
      <c r="H968" s="121"/>
      <c r="I968" s="121"/>
      <c r="J968" s="121"/>
      <c r="K968" s="121"/>
      <c r="L968" s="121"/>
      <c r="M968" s="121"/>
      <c r="N968" s="121"/>
      <c r="O968" s="121"/>
      <c r="P968" s="121"/>
      <c r="Q968" s="121"/>
      <c r="R968" s="121"/>
    </row>
    <row r="969" spans="2:18">
      <c r="B969" s="120"/>
      <c r="C969" s="120"/>
      <c r="D969" s="120"/>
      <c r="E969" s="120"/>
      <c r="F969" s="121"/>
      <c r="G969" s="121"/>
      <c r="H969" s="121"/>
      <c r="I969" s="121"/>
      <c r="J969" s="121"/>
      <c r="K969" s="121"/>
      <c r="L969" s="121"/>
      <c r="M969" s="121"/>
      <c r="N969" s="121"/>
      <c r="O969" s="121"/>
      <c r="P969" s="121"/>
      <c r="Q969" s="121"/>
      <c r="R969" s="121"/>
    </row>
    <row r="970" spans="2:18">
      <c r="B970" s="120"/>
      <c r="C970" s="120"/>
      <c r="D970" s="120"/>
      <c r="E970" s="120"/>
      <c r="F970" s="121"/>
      <c r="G970" s="121"/>
      <c r="H970" s="121"/>
      <c r="I970" s="121"/>
      <c r="J970" s="121"/>
      <c r="K970" s="121"/>
      <c r="L970" s="121"/>
      <c r="M970" s="121"/>
      <c r="N970" s="121"/>
      <c r="O970" s="121"/>
      <c r="P970" s="121"/>
      <c r="Q970" s="121"/>
      <c r="R970" s="121"/>
    </row>
    <row r="971" spans="2:18">
      <c r="B971" s="120"/>
      <c r="C971" s="120"/>
      <c r="D971" s="120"/>
      <c r="E971" s="120"/>
      <c r="F971" s="121"/>
      <c r="G971" s="121"/>
      <c r="H971" s="121"/>
      <c r="I971" s="121"/>
      <c r="J971" s="121"/>
      <c r="K971" s="121"/>
      <c r="L971" s="121"/>
      <c r="M971" s="121"/>
      <c r="N971" s="121"/>
      <c r="O971" s="121"/>
      <c r="P971" s="121"/>
      <c r="Q971" s="121"/>
      <c r="R971" s="121"/>
    </row>
    <row r="972" spans="2:18">
      <c r="B972" s="120"/>
      <c r="C972" s="120"/>
      <c r="D972" s="120"/>
      <c r="E972" s="120"/>
      <c r="F972" s="121"/>
      <c r="G972" s="121"/>
      <c r="H972" s="121"/>
      <c r="I972" s="121"/>
      <c r="J972" s="121"/>
      <c r="K972" s="121"/>
      <c r="L972" s="121"/>
      <c r="M972" s="121"/>
      <c r="N972" s="121"/>
      <c r="O972" s="121"/>
      <c r="P972" s="121"/>
      <c r="Q972" s="121"/>
      <c r="R972" s="121"/>
    </row>
    <row r="973" spans="2:18">
      <c r="B973" s="120"/>
      <c r="C973" s="120"/>
      <c r="D973" s="120"/>
      <c r="E973" s="120"/>
      <c r="F973" s="121"/>
      <c r="G973" s="121"/>
      <c r="H973" s="121"/>
      <c r="I973" s="121"/>
      <c r="J973" s="121"/>
      <c r="K973" s="121"/>
      <c r="L973" s="121"/>
      <c r="M973" s="121"/>
      <c r="N973" s="121"/>
      <c r="O973" s="121"/>
      <c r="P973" s="121"/>
      <c r="Q973" s="121"/>
      <c r="R973" s="121"/>
    </row>
    <row r="974" spans="2:18">
      <c r="B974" s="120"/>
      <c r="C974" s="120"/>
      <c r="D974" s="120"/>
      <c r="E974" s="120"/>
      <c r="F974" s="121"/>
      <c r="G974" s="121"/>
      <c r="H974" s="121"/>
      <c r="I974" s="121"/>
      <c r="J974" s="121"/>
      <c r="K974" s="121"/>
      <c r="L974" s="121"/>
      <c r="M974" s="121"/>
      <c r="N974" s="121"/>
      <c r="O974" s="121"/>
      <c r="P974" s="121"/>
      <c r="Q974" s="121"/>
      <c r="R974" s="121"/>
    </row>
    <row r="975" spans="2:18">
      <c r="B975" s="120"/>
      <c r="C975" s="120"/>
      <c r="D975" s="120"/>
      <c r="E975" s="120"/>
      <c r="F975" s="121"/>
      <c r="G975" s="121"/>
      <c r="H975" s="121"/>
      <c r="I975" s="121"/>
      <c r="J975" s="121"/>
      <c r="K975" s="121"/>
      <c r="L975" s="121"/>
      <c r="M975" s="121"/>
      <c r="N975" s="121"/>
      <c r="O975" s="121"/>
      <c r="P975" s="121"/>
      <c r="Q975" s="121"/>
      <c r="R975" s="121"/>
    </row>
    <row r="976" spans="2:18">
      <c r="B976" s="120"/>
      <c r="C976" s="120"/>
      <c r="D976" s="120"/>
      <c r="E976" s="120"/>
      <c r="F976" s="121"/>
      <c r="G976" s="121"/>
      <c r="H976" s="121"/>
      <c r="I976" s="121"/>
      <c r="J976" s="121"/>
      <c r="K976" s="121"/>
      <c r="L976" s="121"/>
      <c r="M976" s="121"/>
      <c r="N976" s="121"/>
      <c r="O976" s="121"/>
      <c r="P976" s="121"/>
      <c r="Q976" s="121"/>
      <c r="R976" s="121"/>
    </row>
    <row r="977" spans="2:18">
      <c r="B977" s="120"/>
      <c r="C977" s="120"/>
      <c r="D977" s="120"/>
      <c r="E977" s="120"/>
      <c r="F977" s="121"/>
      <c r="G977" s="121"/>
      <c r="H977" s="121"/>
      <c r="I977" s="121"/>
      <c r="J977" s="121"/>
      <c r="K977" s="121"/>
      <c r="L977" s="121"/>
      <c r="M977" s="121"/>
      <c r="N977" s="121"/>
      <c r="O977" s="121"/>
      <c r="P977" s="121"/>
      <c r="Q977" s="121"/>
      <c r="R977" s="121"/>
    </row>
    <row r="978" spans="2:18">
      <c r="B978" s="120"/>
      <c r="C978" s="120"/>
      <c r="D978" s="120"/>
      <c r="E978" s="120"/>
      <c r="F978" s="121"/>
      <c r="G978" s="121"/>
      <c r="H978" s="121"/>
      <c r="I978" s="121"/>
      <c r="J978" s="121"/>
      <c r="K978" s="121"/>
      <c r="L978" s="121"/>
      <c r="M978" s="121"/>
      <c r="N978" s="121"/>
      <c r="O978" s="121"/>
      <c r="P978" s="121"/>
      <c r="Q978" s="121"/>
      <c r="R978" s="121"/>
    </row>
    <row r="979" spans="2:18">
      <c r="B979" s="120"/>
      <c r="C979" s="120"/>
      <c r="D979" s="120"/>
      <c r="E979" s="120"/>
      <c r="F979" s="121"/>
      <c r="G979" s="121"/>
      <c r="H979" s="121"/>
      <c r="I979" s="121"/>
      <c r="J979" s="121"/>
      <c r="K979" s="121"/>
      <c r="L979" s="121"/>
      <c r="M979" s="121"/>
      <c r="N979" s="121"/>
      <c r="O979" s="121"/>
      <c r="P979" s="121"/>
      <c r="Q979" s="121"/>
      <c r="R979" s="121"/>
    </row>
    <row r="980" spans="2:18">
      <c r="B980" s="120"/>
      <c r="C980" s="120"/>
      <c r="D980" s="120"/>
      <c r="E980" s="120"/>
      <c r="F980" s="121"/>
      <c r="G980" s="121"/>
      <c r="H980" s="121"/>
      <c r="I980" s="121"/>
      <c r="J980" s="121"/>
      <c r="K980" s="121"/>
      <c r="L980" s="121"/>
      <c r="M980" s="121"/>
      <c r="N980" s="121"/>
      <c r="O980" s="121"/>
      <c r="P980" s="121"/>
      <c r="Q980" s="121"/>
      <c r="R980" s="121"/>
    </row>
    <row r="981" spans="2:18">
      <c r="B981" s="120"/>
      <c r="C981" s="120"/>
      <c r="D981" s="120"/>
      <c r="E981" s="120"/>
      <c r="F981" s="121"/>
      <c r="G981" s="121"/>
      <c r="H981" s="121"/>
      <c r="I981" s="121"/>
      <c r="J981" s="121"/>
      <c r="K981" s="121"/>
      <c r="L981" s="121"/>
      <c r="M981" s="121"/>
      <c r="N981" s="121"/>
      <c r="O981" s="121"/>
      <c r="P981" s="121"/>
      <c r="Q981" s="121"/>
      <c r="R981" s="121"/>
    </row>
    <row r="982" spans="2:18">
      <c r="B982" s="120"/>
      <c r="C982" s="120"/>
      <c r="D982" s="120"/>
      <c r="E982" s="120"/>
      <c r="F982" s="121"/>
      <c r="G982" s="121"/>
      <c r="H982" s="121"/>
      <c r="I982" s="121"/>
      <c r="J982" s="121"/>
      <c r="K982" s="121"/>
      <c r="L982" s="121"/>
      <c r="M982" s="121"/>
      <c r="N982" s="121"/>
      <c r="O982" s="121"/>
      <c r="P982" s="121"/>
      <c r="Q982" s="121"/>
      <c r="R982" s="121"/>
    </row>
    <row r="983" spans="2:18">
      <c r="B983" s="120"/>
      <c r="C983" s="120"/>
      <c r="D983" s="120"/>
      <c r="E983" s="120"/>
      <c r="F983" s="121"/>
      <c r="G983" s="121"/>
      <c r="H983" s="121"/>
      <c r="I983" s="121"/>
      <c r="J983" s="121"/>
      <c r="K983" s="121"/>
      <c r="L983" s="121"/>
      <c r="M983" s="121"/>
      <c r="N983" s="121"/>
      <c r="O983" s="121"/>
      <c r="P983" s="121"/>
      <c r="Q983" s="121"/>
      <c r="R983" s="121"/>
    </row>
    <row r="984" spans="2:18">
      <c r="B984" s="120"/>
      <c r="C984" s="120"/>
      <c r="D984" s="120"/>
      <c r="E984" s="120"/>
      <c r="F984" s="121"/>
      <c r="G984" s="121"/>
      <c r="H984" s="121"/>
      <c r="I984" s="121"/>
      <c r="J984" s="121"/>
      <c r="K984" s="121"/>
      <c r="L984" s="121"/>
      <c r="M984" s="121"/>
      <c r="N984" s="121"/>
      <c r="O984" s="121"/>
      <c r="P984" s="121"/>
      <c r="Q984" s="121"/>
      <c r="R984" s="121"/>
    </row>
    <row r="985" spans="2:18">
      <c r="B985" s="120"/>
      <c r="C985" s="120"/>
      <c r="D985" s="120"/>
      <c r="E985" s="120"/>
      <c r="F985" s="121"/>
      <c r="G985" s="121"/>
      <c r="H985" s="121"/>
      <c r="I985" s="121"/>
      <c r="J985" s="121"/>
      <c r="K985" s="121"/>
      <c r="L985" s="121"/>
      <c r="M985" s="121"/>
      <c r="N985" s="121"/>
      <c r="O985" s="121"/>
      <c r="P985" s="121"/>
      <c r="Q985" s="121"/>
      <c r="R985" s="121"/>
    </row>
    <row r="986" spans="2:18">
      <c r="B986" s="120"/>
      <c r="C986" s="120"/>
      <c r="D986" s="120"/>
      <c r="E986" s="120"/>
      <c r="F986" s="121"/>
      <c r="G986" s="121"/>
      <c r="H986" s="121"/>
      <c r="I986" s="121"/>
      <c r="J986" s="121"/>
      <c r="K986" s="121"/>
      <c r="L986" s="121"/>
      <c r="M986" s="121"/>
      <c r="N986" s="121"/>
      <c r="O986" s="121"/>
      <c r="P986" s="121"/>
      <c r="Q986" s="121"/>
      <c r="R986" s="121"/>
    </row>
    <row r="987" spans="2:18">
      <c r="B987" s="120"/>
      <c r="C987" s="120"/>
      <c r="D987" s="120"/>
      <c r="E987" s="120"/>
      <c r="F987" s="121"/>
      <c r="G987" s="121"/>
      <c r="H987" s="121"/>
      <c r="I987" s="121"/>
      <c r="J987" s="121"/>
      <c r="K987" s="121"/>
      <c r="L987" s="121"/>
      <c r="M987" s="121"/>
      <c r="N987" s="121"/>
      <c r="O987" s="121"/>
      <c r="P987" s="121"/>
      <c r="Q987" s="121"/>
      <c r="R987" s="121"/>
    </row>
    <row r="988" spans="2:18">
      <c r="B988" s="120"/>
      <c r="C988" s="120"/>
      <c r="D988" s="120"/>
      <c r="E988" s="120"/>
      <c r="F988" s="121"/>
      <c r="G988" s="121"/>
      <c r="H988" s="121"/>
      <c r="I988" s="121"/>
      <c r="J988" s="121"/>
      <c r="K988" s="121"/>
      <c r="L988" s="121"/>
      <c r="M988" s="121"/>
      <c r="N988" s="121"/>
      <c r="O988" s="121"/>
      <c r="P988" s="121"/>
      <c r="Q988" s="121"/>
      <c r="R988" s="121"/>
    </row>
    <row r="989" spans="2:18">
      <c r="B989" s="120"/>
      <c r="C989" s="120"/>
      <c r="D989" s="120"/>
      <c r="E989" s="120"/>
      <c r="F989" s="121"/>
      <c r="G989" s="121"/>
      <c r="H989" s="121"/>
      <c r="I989" s="121"/>
      <c r="J989" s="121"/>
      <c r="K989" s="121"/>
      <c r="L989" s="121"/>
      <c r="M989" s="121"/>
      <c r="N989" s="121"/>
      <c r="O989" s="121"/>
      <c r="P989" s="121"/>
      <c r="Q989" s="121"/>
      <c r="R989" s="121"/>
    </row>
    <row r="990" spans="2:18">
      <c r="B990" s="120"/>
      <c r="C990" s="120"/>
      <c r="D990" s="120"/>
      <c r="E990" s="120"/>
      <c r="F990" s="121"/>
      <c r="G990" s="121"/>
      <c r="H990" s="121"/>
      <c r="I990" s="121"/>
      <c r="J990" s="121"/>
      <c r="K990" s="121"/>
      <c r="L990" s="121"/>
      <c r="M990" s="121"/>
      <c r="N990" s="121"/>
      <c r="O990" s="121"/>
      <c r="P990" s="121"/>
      <c r="Q990" s="121"/>
      <c r="R990" s="121"/>
    </row>
    <row r="991" spans="2:18">
      <c r="B991" s="120"/>
      <c r="C991" s="120"/>
      <c r="D991" s="120"/>
      <c r="E991" s="120"/>
      <c r="F991" s="121"/>
      <c r="G991" s="121"/>
      <c r="H991" s="121"/>
      <c r="I991" s="121"/>
      <c r="J991" s="121"/>
      <c r="K991" s="121"/>
      <c r="L991" s="121"/>
      <c r="M991" s="121"/>
      <c r="N991" s="121"/>
      <c r="O991" s="121"/>
      <c r="P991" s="121"/>
      <c r="Q991" s="121"/>
      <c r="R991" s="121"/>
    </row>
    <row r="992" spans="2:18">
      <c r="B992" s="120"/>
      <c r="C992" s="120"/>
      <c r="D992" s="120"/>
      <c r="E992" s="120"/>
      <c r="F992" s="121"/>
      <c r="G992" s="121"/>
      <c r="H992" s="121"/>
      <c r="I992" s="121"/>
      <c r="J992" s="121"/>
      <c r="K992" s="121"/>
      <c r="L992" s="121"/>
      <c r="M992" s="121"/>
      <c r="N992" s="121"/>
      <c r="O992" s="121"/>
      <c r="P992" s="121"/>
      <c r="Q992" s="121"/>
      <c r="R992" s="121"/>
    </row>
    <row r="993" spans="2:18">
      <c r="B993" s="120"/>
      <c r="C993" s="120"/>
      <c r="D993" s="120"/>
      <c r="E993" s="120"/>
      <c r="F993" s="121"/>
      <c r="G993" s="121"/>
      <c r="H993" s="121"/>
      <c r="I993" s="121"/>
      <c r="J993" s="121"/>
      <c r="K993" s="121"/>
      <c r="L993" s="121"/>
      <c r="M993" s="121"/>
      <c r="N993" s="121"/>
      <c r="O993" s="121"/>
      <c r="P993" s="121"/>
      <c r="Q993" s="121"/>
      <c r="R993" s="121"/>
    </row>
    <row r="994" spans="2:18">
      <c r="B994" s="120"/>
      <c r="C994" s="120"/>
      <c r="D994" s="120"/>
      <c r="E994" s="120"/>
      <c r="F994" s="121"/>
      <c r="G994" s="121"/>
      <c r="H994" s="121"/>
      <c r="I994" s="121"/>
      <c r="J994" s="121"/>
      <c r="K994" s="121"/>
      <c r="L994" s="121"/>
      <c r="M994" s="121"/>
      <c r="N994" s="121"/>
      <c r="O994" s="121"/>
      <c r="P994" s="121"/>
      <c r="Q994" s="121"/>
      <c r="R994" s="121"/>
    </row>
    <row r="995" spans="2:18">
      <c r="B995" s="120"/>
      <c r="C995" s="120"/>
      <c r="D995" s="120"/>
      <c r="E995" s="120"/>
      <c r="F995" s="121"/>
      <c r="G995" s="121"/>
      <c r="H995" s="121"/>
      <c r="I995" s="121"/>
      <c r="J995" s="121"/>
      <c r="K995" s="121"/>
      <c r="L995" s="121"/>
      <c r="M995" s="121"/>
      <c r="N995" s="121"/>
      <c r="O995" s="121"/>
      <c r="P995" s="121"/>
      <c r="Q995" s="121"/>
      <c r="R995" s="121"/>
    </row>
    <row r="996" spans="2:18">
      <c r="B996" s="120"/>
      <c r="C996" s="120"/>
      <c r="D996" s="120"/>
      <c r="E996" s="120"/>
      <c r="F996" s="121"/>
      <c r="G996" s="121"/>
      <c r="H996" s="121"/>
      <c r="I996" s="121"/>
      <c r="J996" s="121"/>
      <c r="K996" s="121"/>
      <c r="L996" s="121"/>
      <c r="M996" s="121"/>
      <c r="N996" s="121"/>
      <c r="O996" s="121"/>
      <c r="P996" s="121"/>
      <c r="Q996" s="121"/>
      <c r="R996" s="121"/>
    </row>
    <row r="997" spans="2:18">
      <c r="B997" s="120"/>
      <c r="C997" s="120"/>
      <c r="D997" s="120"/>
      <c r="E997" s="120"/>
      <c r="F997" s="121"/>
      <c r="G997" s="121"/>
      <c r="H997" s="121"/>
      <c r="I997" s="121"/>
      <c r="J997" s="121"/>
      <c r="K997" s="121"/>
      <c r="L997" s="121"/>
      <c r="M997" s="121"/>
      <c r="N997" s="121"/>
      <c r="O997" s="121"/>
      <c r="P997" s="121"/>
      <c r="Q997" s="121"/>
      <c r="R997" s="121"/>
    </row>
    <row r="998" spans="2:18">
      <c r="B998" s="120"/>
      <c r="C998" s="120"/>
      <c r="D998" s="120"/>
      <c r="E998" s="120"/>
      <c r="F998" s="121"/>
      <c r="G998" s="121"/>
      <c r="H998" s="121"/>
      <c r="I998" s="121"/>
      <c r="J998" s="121"/>
      <c r="K998" s="121"/>
      <c r="L998" s="121"/>
      <c r="M998" s="121"/>
      <c r="N998" s="121"/>
      <c r="O998" s="121"/>
      <c r="P998" s="121"/>
      <c r="Q998" s="121"/>
      <c r="R998" s="121"/>
    </row>
    <row r="999" spans="2:18">
      <c r="B999" s="120"/>
      <c r="C999" s="120"/>
      <c r="D999" s="120"/>
      <c r="E999" s="120"/>
      <c r="F999" s="121"/>
      <c r="G999" s="121"/>
      <c r="H999" s="121"/>
      <c r="I999" s="121"/>
      <c r="J999" s="121"/>
      <c r="K999" s="121"/>
      <c r="L999" s="121"/>
      <c r="M999" s="121"/>
      <c r="N999" s="121"/>
      <c r="O999" s="121"/>
      <c r="P999" s="121"/>
      <c r="Q999" s="121"/>
      <c r="R999" s="121"/>
    </row>
    <row r="1000" spans="2:18">
      <c r="B1000" s="120"/>
      <c r="C1000" s="120"/>
      <c r="D1000" s="120"/>
      <c r="E1000" s="120"/>
      <c r="F1000" s="121"/>
      <c r="G1000" s="121"/>
      <c r="H1000" s="121"/>
      <c r="I1000" s="121"/>
      <c r="J1000" s="121"/>
      <c r="K1000" s="121"/>
      <c r="L1000" s="121"/>
      <c r="M1000" s="121"/>
      <c r="N1000" s="121"/>
      <c r="O1000" s="121"/>
      <c r="P1000" s="121"/>
      <c r="Q1000" s="121"/>
      <c r="R1000" s="121"/>
    </row>
    <row r="1001" spans="2:18">
      <c r="B1001" s="120"/>
      <c r="C1001" s="120"/>
      <c r="D1001" s="120"/>
      <c r="E1001" s="120"/>
      <c r="F1001" s="121"/>
      <c r="G1001" s="121"/>
      <c r="H1001" s="121"/>
      <c r="I1001" s="121"/>
      <c r="J1001" s="121"/>
      <c r="K1001" s="121"/>
      <c r="L1001" s="121"/>
      <c r="M1001" s="121"/>
      <c r="N1001" s="121"/>
      <c r="O1001" s="121"/>
      <c r="P1001" s="121"/>
      <c r="Q1001" s="121"/>
      <c r="R1001" s="121"/>
    </row>
    <row r="1002" spans="2:18">
      <c r="B1002" s="120"/>
      <c r="C1002" s="120"/>
      <c r="D1002" s="120"/>
      <c r="E1002" s="120"/>
      <c r="F1002" s="121"/>
      <c r="G1002" s="121"/>
      <c r="H1002" s="121"/>
      <c r="I1002" s="121"/>
      <c r="J1002" s="121"/>
      <c r="K1002" s="121"/>
      <c r="L1002" s="121"/>
      <c r="M1002" s="121"/>
      <c r="N1002" s="121"/>
      <c r="O1002" s="121"/>
      <c r="P1002" s="121"/>
      <c r="Q1002" s="121"/>
      <c r="R1002" s="121"/>
    </row>
    <row r="1003" spans="2:18">
      <c r="B1003" s="120"/>
      <c r="C1003" s="120"/>
      <c r="D1003" s="120"/>
      <c r="E1003" s="120"/>
      <c r="F1003" s="121"/>
      <c r="G1003" s="121"/>
      <c r="H1003" s="121"/>
      <c r="I1003" s="121"/>
      <c r="J1003" s="121"/>
      <c r="K1003" s="121"/>
      <c r="L1003" s="121"/>
      <c r="M1003" s="121"/>
      <c r="N1003" s="121"/>
      <c r="O1003" s="121"/>
      <c r="P1003" s="121"/>
      <c r="Q1003" s="121"/>
      <c r="R1003" s="121"/>
    </row>
    <row r="1004" spans="2:18">
      <c r="B1004" s="120"/>
      <c r="C1004" s="120"/>
      <c r="D1004" s="120"/>
      <c r="E1004" s="120"/>
      <c r="F1004" s="121"/>
      <c r="G1004" s="121"/>
      <c r="H1004" s="121"/>
      <c r="I1004" s="121"/>
      <c r="J1004" s="121"/>
      <c r="K1004" s="121"/>
      <c r="L1004" s="121"/>
      <c r="M1004" s="121"/>
      <c r="N1004" s="121"/>
      <c r="O1004" s="121"/>
      <c r="P1004" s="121"/>
      <c r="Q1004" s="121"/>
      <c r="R1004" s="121"/>
    </row>
    <row r="1005" spans="2:18">
      <c r="B1005" s="120"/>
      <c r="C1005" s="120"/>
      <c r="D1005" s="120"/>
      <c r="E1005" s="120"/>
      <c r="F1005" s="121"/>
      <c r="G1005" s="121"/>
      <c r="H1005" s="121"/>
      <c r="I1005" s="121"/>
      <c r="J1005" s="121"/>
      <c r="K1005" s="121"/>
      <c r="L1005" s="121"/>
      <c r="M1005" s="121"/>
      <c r="N1005" s="121"/>
      <c r="O1005" s="121"/>
      <c r="P1005" s="121"/>
      <c r="Q1005" s="121"/>
      <c r="R1005" s="121"/>
    </row>
    <row r="1006" spans="2:18">
      <c r="B1006" s="120"/>
      <c r="C1006" s="120"/>
      <c r="D1006" s="120"/>
      <c r="E1006" s="120"/>
      <c r="F1006" s="121"/>
      <c r="G1006" s="121"/>
      <c r="H1006" s="121"/>
      <c r="I1006" s="121"/>
      <c r="J1006" s="121"/>
      <c r="K1006" s="121"/>
      <c r="L1006" s="121"/>
      <c r="M1006" s="121"/>
      <c r="N1006" s="121"/>
      <c r="O1006" s="121"/>
      <c r="P1006" s="121"/>
      <c r="Q1006" s="121"/>
      <c r="R1006" s="121"/>
    </row>
    <row r="1007" spans="2:18">
      <c r="B1007" s="120"/>
      <c r="C1007" s="120"/>
      <c r="D1007" s="120"/>
      <c r="E1007" s="120"/>
      <c r="F1007" s="121"/>
      <c r="G1007" s="121"/>
      <c r="H1007" s="121"/>
      <c r="I1007" s="121"/>
      <c r="J1007" s="121"/>
      <c r="K1007" s="121"/>
      <c r="L1007" s="121"/>
      <c r="M1007" s="121"/>
      <c r="N1007" s="121"/>
      <c r="O1007" s="121"/>
      <c r="P1007" s="121"/>
      <c r="Q1007" s="121"/>
      <c r="R1007" s="121"/>
    </row>
    <row r="1008" spans="2:18">
      <c r="B1008" s="120"/>
      <c r="C1008" s="120"/>
      <c r="D1008" s="120"/>
      <c r="E1008" s="120"/>
      <c r="F1008" s="121"/>
      <c r="G1008" s="121"/>
      <c r="H1008" s="121"/>
      <c r="I1008" s="121"/>
      <c r="J1008" s="121"/>
      <c r="K1008" s="121"/>
      <c r="L1008" s="121"/>
      <c r="M1008" s="121"/>
      <c r="N1008" s="121"/>
      <c r="O1008" s="121"/>
      <c r="P1008" s="121"/>
      <c r="Q1008" s="121"/>
      <c r="R1008" s="121"/>
    </row>
    <row r="1009" spans="2:18">
      <c r="B1009" s="120"/>
      <c r="C1009" s="120"/>
      <c r="D1009" s="120"/>
      <c r="E1009" s="120"/>
      <c r="F1009" s="121"/>
      <c r="G1009" s="121"/>
      <c r="H1009" s="121"/>
      <c r="I1009" s="121"/>
      <c r="J1009" s="121"/>
      <c r="K1009" s="121"/>
      <c r="L1009" s="121"/>
      <c r="M1009" s="121"/>
      <c r="N1009" s="121"/>
      <c r="O1009" s="121"/>
      <c r="P1009" s="121"/>
      <c r="Q1009" s="121"/>
      <c r="R1009" s="121"/>
    </row>
    <row r="1010" spans="2:18">
      <c r="B1010" s="120"/>
      <c r="C1010" s="120"/>
      <c r="D1010" s="120"/>
      <c r="E1010" s="120"/>
      <c r="F1010" s="121"/>
      <c r="G1010" s="121"/>
      <c r="H1010" s="121"/>
      <c r="I1010" s="121"/>
      <c r="J1010" s="121"/>
      <c r="K1010" s="121"/>
      <c r="L1010" s="121"/>
      <c r="M1010" s="121"/>
      <c r="N1010" s="121"/>
      <c r="O1010" s="121"/>
      <c r="P1010" s="121"/>
      <c r="Q1010" s="121"/>
      <c r="R1010" s="121"/>
    </row>
    <row r="1011" spans="2:18">
      <c r="B1011" s="120"/>
      <c r="C1011" s="120"/>
      <c r="D1011" s="120"/>
      <c r="E1011" s="120"/>
      <c r="F1011" s="121"/>
      <c r="G1011" s="121"/>
      <c r="H1011" s="121"/>
      <c r="I1011" s="121"/>
      <c r="J1011" s="121"/>
      <c r="K1011" s="121"/>
      <c r="L1011" s="121"/>
      <c r="M1011" s="121"/>
      <c r="N1011" s="121"/>
      <c r="O1011" s="121"/>
      <c r="P1011" s="121"/>
      <c r="Q1011" s="121"/>
      <c r="R1011" s="121"/>
    </row>
    <row r="1012" spans="2:18">
      <c r="B1012" s="120"/>
      <c r="C1012" s="120"/>
      <c r="D1012" s="120"/>
      <c r="E1012" s="120"/>
      <c r="F1012" s="121"/>
      <c r="G1012" s="121"/>
      <c r="H1012" s="121"/>
      <c r="I1012" s="121"/>
      <c r="J1012" s="121"/>
      <c r="K1012" s="121"/>
      <c r="L1012" s="121"/>
      <c r="M1012" s="121"/>
      <c r="N1012" s="121"/>
      <c r="O1012" s="121"/>
      <c r="P1012" s="121"/>
      <c r="Q1012" s="121"/>
      <c r="R1012" s="121"/>
    </row>
    <row r="1013" spans="2:18">
      <c r="B1013" s="120"/>
      <c r="C1013" s="120"/>
      <c r="D1013" s="120"/>
      <c r="E1013" s="120"/>
      <c r="F1013" s="121"/>
      <c r="G1013" s="121"/>
      <c r="H1013" s="121"/>
      <c r="I1013" s="121"/>
      <c r="J1013" s="121"/>
      <c r="K1013" s="121"/>
      <c r="L1013" s="121"/>
      <c r="M1013" s="121"/>
      <c r="N1013" s="121"/>
      <c r="O1013" s="121"/>
      <c r="P1013" s="121"/>
      <c r="Q1013" s="121"/>
      <c r="R1013" s="121"/>
    </row>
    <row r="1014" spans="2:18">
      <c r="B1014" s="120"/>
      <c r="C1014" s="120"/>
      <c r="D1014" s="120"/>
      <c r="E1014" s="120"/>
      <c r="F1014" s="121"/>
      <c r="G1014" s="121"/>
      <c r="H1014" s="121"/>
      <c r="I1014" s="121"/>
      <c r="J1014" s="121"/>
      <c r="K1014" s="121"/>
      <c r="L1014" s="121"/>
      <c r="M1014" s="121"/>
      <c r="N1014" s="121"/>
      <c r="O1014" s="121"/>
      <c r="P1014" s="121"/>
      <c r="Q1014" s="121"/>
      <c r="R1014" s="121"/>
    </row>
    <row r="1015" spans="2:18">
      <c r="B1015" s="120"/>
      <c r="C1015" s="120"/>
      <c r="D1015" s="120"/>
      <c r="E1015" s="120"/>
      <c r="F1015" s="121"/>
      <c r="G1015" s="121"/>
      <c r="H1015" s="121"/>
      <c r="I1015" s="121"/>
      <c r="J1015" s="121"/>
      <c r="K1015" s="121"/>
      <c r="L1015" s="121"/>
      <c r="M1015" s="121"/>
      <c r="N1015" s="121"/>
      <c r="O1015" s="121"/>
      <c r="P1015" s="121"/>
      <c r="Q1015" s="121"/>
      <c r="R1015" s="121"/>
    </row>
    <row r="1016" spans="2:18">
      <c r="B1016" s="120"/>
      <c r="C1016" s="120"/>
      <c r="D1016" s="120"/>
      <c r="E1016" s="120"/>
      <c r="F1016" s="121"/>
      <c r="G1016" s="121"/>
      <c r="H1016" s="121"/>
      <c r="I1016" s="121"/>
      <c r="J1016" s="121"/>
      <c r="K1016" s="121"/>
      <c r="L1016" s="121"/>
      <c r="M1016" s="121"/>
      <c r="N1016" s="121"/>
      <c r="O1016" s="121"/>
      <c r="P1016" s="121"/>
      <c r="Q1016" s="121"/>
      <c r="R1016" s="121"/>
    </row>
    <row r="1017" spans="2:18">
      <c r="B1017" s="120"/>
      <c r="C1017" s="120"/>
      <c r="D1017" s="120"/>
      <c r="E1017" s="120"/>
      <c r="F1017" s="121"/>
      <c r="G1017" s="121"/>
      <c r="H1017" s="121"/>
      <c r="I1017" s="121"/>
      <c r="J1017" s="121"/>
      <c r="K1017" s="121"/>
      <c r="L1017" s="121"/>
      <c r="M1017" s="121"/>
      <c r="N1017" s="121"/>
      <c r="O1017" s="121"/>
      <c r="P1017" s="121"/>
      <c r="Q1017" s="121"/>
      <c r="R1017" s="121"/>
    </row>
    <row r="1018" spans="2:18">
      <c r="B1018" s="120"/>
      <c r="C1018" s="120"/>
      <c r="D1018" s="120"/>
      <c r="E1018" s="120"/>
      <c r="F1018" s="121"/>
      <c r="G1018" s="121"/>
      <c r="H1018" s="121"/>
      <c r="I1018" s="121"/>
      <c r="J1018" s="121"/>
      <c r="K1018" s="121"/>
      <c r="L1018" s="121"/>
      <c r="M1018" s="121"/>
      <c r="N1018" s="121"/>
      <c r="O1018" s="121"/>
      <c r="P1018" s="121"/>
      <c r="Q1018" s="121"/>
      <c r="R1018" s="121"/>
    </row>
    <row r="1019" spans="2:18">
      <c r="B1019" s="120"/>
      <c r="C1019" s="120"/>
      <c r="D1019" s="120"/>
      <c r="E1019" s="120"/>
      <c r="F1019" s="121"/>
      <c r="G1019" s="121"/>
      <c r="H1019" s="121"/>
      <c r="I1019" s="121"/>
      <c r="J1019" s="121"/>
      <c r="K1019" s="121"/>
      <c r="L1019" s="121"/>
      <c r="M1019" s="121"/>
      <c r="N1019" s="121"/>
      <c r="O1019" s="121"/>
      <c r="P1019" s="121"/>
      <c r="Q1019" s="121"/>
      <c r="R1019" s="121"/>
    </row>
    <row r="1020" spans="2:18">
      <c r="B1020" s="120"/>
      <c r="C1020" s="120"/>
      <c r="D1020" s="120"/>
      <c r="E1020" s="120"/>
      <c r="F1020" s="121"/>
      <c r="G1020" s="121"/>
      <c r="H1020" s="121"/>
      <c r="I1020" s="121"/>
      <c r="J1020" s="121"/>
      <c r="K1020" s="121"/>
      <c r="L1020" s="121"/>
      <c r="M1020" s="121"/>
      <c r="N1020" s="121"/>
      <c r="O1020" s="121"/>
      <c r="P1020" s="121"/>
      <c r="Q1020" s="121"/>
      <c r="R1020" s="121"/>
    </row>
    <row r="1021" spans="2:18">
      <c r="B1021" s="120"/>
      <c r="C1021" s="120"/>
      <c r="D1021" s="120"/>
      <c r="E1021" s="120"/>
      <c r="F1021" s="121"/>
      <c r="G1021" s="121"/>
      <c r="H1021" s="121"/>
      <c r="I1021" s="121"/>
      <c r="J1021" s="121"/>
      <c r="K1021" s="121"/>
      <c r="L1021" s="121"/>
      <c r="M1021" s="121"/>
      <c r="N1021" s="121"/>
      <c r="O1021" s="121"/>
      <c r="P1021" s="121"/>
      <c r="Q1021" s="121"/>
      <c r="R1021" s="121"/>
    </row>
    <row r="1022" spans="2:18">
      <c r="B1022" s="120"/>
      <c r="C1022" s="120"/>
      <c r="D1022" s="120"/>
      <c r="E1022" s="120"/>
      <c r="F1022" s="121"/>
      <c r="G1022" s="121"/>
      <c r="H1022" s="121"/>
      <c r="I1022" s="121"/>
      <c r="J1022" s="121"/>
      <c r="K1022" s="121"/>
      <c r="L1022" s="121"/>
      <c r="M1022" s="121"/>
      <c r="N1022" s="121"/>
      <c r="O1022" s="121"/>
      <c r="P1022" s="121"/>
      <c r="Q1022" s="121"/>
      <c r="R1022" s="121"/>
    </row>
    <row r="1023" spans="2:18">
      <c r="B1023" s="120"/>
      <c r="C1023" s="120"/>
      <c r="D1023" s="120"/>
      <c r="E1023" s="120"/>
      <c r="F1023" s="121"/>
      <c r="G1023" s="121"/>
      <c r="H1023" s="121"/>
      <c r="I1023" s="121"/>
      <c r="J1023" s="121"/>
      <c r="K1023" s="121"/>
      <c r="L1023" s="121"/>
      <c r="M1023" s="121"/>
      <c r="N1023" s="121"/>
      <c r="O1023" s="121"/>
      <c r="P1023" s="121"/>
      <c r="Q1023" s="121"/>
      <c r="R1023" s="121"/>
    </row>
    <row r="1024" spans="2:18">
      <c r="B1024" s="120"/>
      <c r="C1024" s="120"/>
      <c r="D1024" s="120"/>
      <c r="E1024" s="120"/>
      <c r="F1024" s="121"/>
      <c r="G1024" s="121"/>
      <c r="H1024" s="121"/>
      <c r="I1024" s="121"/>
      <c r="J1024" s="121"/>
      <c r="K1024" s="121"/>
      <c r="L1024" s="121"/>
      <c r="M1024" s="121"/>
      <c r="N1024" s="121"/>
      <c r="O1024" s="121"/>
      <c r="P1024" s="121"/>
      <c r="Q1024" s="121"/>
      <c r="R1024" s="121"/>
    </row>
    <row r="1025" spans="2:18">
      <c r="B1025" s="120"/>
      <c r="C1025" s="120"/>
      <c r="D1025" s="120"/>
      <c r="E1025" s="120"/>
      <c r="F1025" s="121"/>
      <c r="G1025" s="121"/>
      <c r="H1025" s="121"/>
      <c r="I1025" s="121"/>
      <c r="J1025" s="121"/>
      <c r="K1025" s="121"/>
      <c r="L1025" s="121"/>
      <c r="M1025" s="121"/>
      <c r="N1025" s="121"/>
      <c r="O1025" s="121"/>
      <c r="P1025" s="121"/>
      <c r="Q1025" s="121"/>
      <c r="R1025" s="121"/>
    </row>
    <row r="1026" spans="2:18">
      <c r="B1026" s="120"/>
      <c r="C1026" s="120"/>
      <c r="D1026" s="120"/>
      <c r="E1026" s="120"/>
      <c r="F1026" s="121"/>
      <c r="G1026" s="121"/>
      <c r="H1026" s="121"/>
      <c r="I1026" s="121"/>
      <c r="J1026" s="121"/>
      <c r="K1026" s="121"/>
      <c r="L1026" s="121"/>
      <c r="M1026" s="121"/>
      <c r="N1026" s="121"/>
      <c r="O1026" s="121"/>
      <c r="P1026" s="121"/>
      <c r="Q1026" s="121"/>
      <c r="R1026" s="121"/>
    </row>
    <row r="1027" spans="2:18">
      <c r="B1027" s="120"/>
      <c r="C1027" s="120"/>
      <c r="D1027" s="120"/>
      <c r="E1027" s="120"/>
      <c r="F1027" s="121"/>
      <c r="G1027" s="121"/>
      <c r="H1027" s="121"/>
      <c r="I1027" s="121"/>
      <c r="J1027" s="121"/>
      <c r="K1027" s="121"/>
      <c r="L1027" s="121"/>
      <c r="M1027" s="121"/>
      <c r="N1027" s="121"/>
      <c r="O1027" s="121"/>
      <c r="P1027" s="121"/>
      <c r="Q1027" s="121"/>
      <c r="R1027" s="121"/>
    </row>
    <row r="1028" spans="2:18">
      <c r="B1028" s="120"/>
      <c r="C1028" s="120"/>
      <c r="D1028" s="120"/>
      <c r="E1028" s="120"/>
      <c r="F1028" s="121"/>
      <c r="G1028" s="121"/>
      <c r="H1028" s="121"/>
      <c r="I1028" s="121"/>
      <c r="J1028" s="121"/>
      <c r="K1028" s="121"/>
      <c r="L1028" s="121"/>
      <c r="M1028" s="121"/>
      <c r="N1028" s="121"/>
      <c r="O1028" s="121"/>
      <c r="P1028" s="121"/>
      <c r="Q1028" s="121"/>
      <c r="R1028" s="121"/>
    </row>
    <row r="1029" spans="2:18">
      <c r="B1029" s="120"/>
      <c r="C1029" s="120"/>
      <c r="D1029" s="120"/>
      <c r="E1029" s="120"/>
      <c r="F1029" s="121"/>
      <c r="G1029" s="121"/>
      <c r="H1029" s="121"/>
      <c r="I1029" s="121"/>
      <c r="J1029" s="121"/>
      <c r="K1029" s="121"/>
      <c r="L1029" s="121"/>
      <c r="M1029" s="121"/>
      <c r="N1029" s="121"/>
      <c r="O1029" s="121"/>
      <c r="P1029" s="121"/>
      <c r="Q1029" s="121"/>
      <c r="R1029" s="121"/>
    </row>
    <row r="1030" spans="2:18">
      <c r="B1030" s="120"/>
      <c r="C1030" s="120"/>
      <c r="D1030" s="120"/>
      <c r="E1030" s="120"/>
      <c r="F1030" s="121"/>
      <c r="G1030" s="121"/>
      <c r="H1030" s="121"/>
      <c r="I1030" s="121"/>
      <c r="J1030" s="121"/>
      <c r="K1030" s="121"/>
      <c r="L1030" s="121"/>
      <c r="M1030" s="121"/>
      <c r="N1030" s="121"/>
      <c r="O1030" s="121"/>
      <c r="P1030" s="121"/>
      <c r="Q1030" s="121"/>
      <c r="R1030" s="121"/>
    </row>
    <row r="1031" spans="2:18">
      <c r="B1031" s="120"/>
      <c r="C1031" s="120"/>
      <c r="D1031" s="120"/>
      <c r="E1031" s="120"/>
      <c r="F1031" s="121"/>
      <c r="G1031" s="121"/>
      <c r="H1031" s="121"/>
      <c r="I1031" s="121"/>
      <c r="J1031" s="121"/>
      <c r="K1031" s="121"/>
      <c r="L1031" s="121"/>
      <c r="M1031" s="121"/>
      <c r="N1031" s="121"/>
      <c r="O1031" s="121"/>
      <c r="P1031" s="121"/>
      <c r="Q1031" s="121"/>
      <c r="R1031" s="121"/>
    </row>
    <row r="1032" spans="2:18">
      <c r="B1032" s="120"/>
      <c r="C1032" s="120"/>
      <c r="D1032" s="120"/>
      <c r="E1032" s="120"/>
      <c r="F1032" s="121"/>
      <c r="G1032" s="121"/>
      <c r="H1032" s="121"/>
      <c r="I1032" s="121"/>
      <c r="J1032" s="121"/>
      <c r="K1032" s="121"/>
      <c r="L1032" s="121"/>
      <c r="M1032" s="121"/>
      <c r="N1032" s="121"/>
      <c r="O1032" s="121"/>
      <c r="P1032" s="121"/>
      <c r="Q1032" s="121"/>
      <c r="R1032" s="121"/>
    </row>
    <row r="1033" spans="2:18">
      <c r="B1033" s="120"/>
      <c r="C1033" s="120"/>
      <c r="D1033" s="120"/>
      <c r="E1033" s="120"/>
      <c r="F1033" s="121"/>
      <c r="G1033" s="121"/>
      <c r="H1033" s="121"/>
      <c r="I1033" s="121"/>
      <c r="J1033" s="121"/>
      <c r="K1033" s="121"/>
      <c r="L1033" s="121"/>
      <c r="M1033" s="121"/>
      <c r="N1033" s="121"/>
      <c r="O1033" s="121"/>
      <c r="P1033" s="121"/>
      <c r="Q1033" s="121"/>
      <c r="R1033" s="121"/>
    </row>
    <row r="1034" spans="2:18">
      <c r="B1034" s="120"/>
      <c r="C1034" s="120"/>
      <c r="D1034" s="120"/>
      <c r="E1034" s="120"/>
      <c r="F1034" s="121"/>
      <c r="G1034" s="121"/>
      <c r="H1034" s="121"/>
      <c r="I1034" s="121"/>
      <c r="J1034" s="121"/>
      <c r="K1034" s="121"/>
      <c r="L1034" s="121"/>
      <c r="M1034" s="121"/>
      <c r="N1034" s="121"/>
      <c r="O1034" s="121"/>
      <c r="P1034" s="121"/>
      <c r="Q1034" s="121"/>
      <c r="R1034" s="121"/>
    </row>
    <row r="1035" spans="2:18">
      <c r="B1035" s="120"/>
      <c r="C1035" s="120"/>
      <c r="D1035" s="120"/>
      <c r="E1035" s="120"/>
      <c r="F1035" s="121"/>
      <c r="G1035" s="121"/>
      <c r="H1035" s="121"/>
      <c r="I1035" s="121"/>
      <c r="J1035" s="121"/>
      <c r="K1035" s="121"/>
      <c r="L1035" s="121"/>
      <c r="M1035" s="121"/>
      <c r="N1035" s="121"/>
      <c r="O1035" s="121"/>
      <c r="P1035" s="121"/>
      <c r="Q1035" s="121"/>
      <c r="R1035" s="121"/>
    </row>
    <row r="1036" spans="2:18">
      <c r="B1036" s="120"/>
      <c r="C1036" s="120"/>
      <c r="D1036" s="120"/>
      <c r="E1036" s="120"/>
      <c r="F1036" s="121"/>
      <c r="G1036" s="121"/>
      <c r="H1036" s="121"/>
      <c r="I1036" s="121"/>
      <c r="J1036" s="121"/>
      <c r="K1036" s="121"/>
      <c r="L1036" s="121"/>
      <c r="M1036" s="121"/>
      <c r="N1036" s="121"/>
      <c r="O1036" s="121"/>
      <c r="P1036" s="121"/>
      <c r="Q1036" s="121"/>
      <c r="R1036" s="121"/>
    </row>
    <row r="1037" spans="2:18">
      <c r="B1037" s="120"/>
      <c r="C1037" s="120"/>
      <c r="D1037" s="120"/>
      <c r="E1037" s="120"/>
      <c r="F1037" s="121"/>
      <c r="G1037" s="121"/>
      <c r="H1037" s="121"/>
      <c r="I1037" s="121"/>
      <c r="J1037" s="121"/>
      <c r="K1037" s="121"/>
      <c r="L1037" s="121"/>
      <c r="M1037" s="121"/>
      <c r="N1037" s="121"/>
      <c r="O1037" s="121"/>
      <c r="P1037" s="121"/>
      <c r="Q1037" s="121"/>
      <c r="R1037" s="121"/>
    </row>
    <row r="1038" spans="2:18">
      <c r="B1038" s="120"/>
      <c r="C1038" s="120"/>
      <c r="D1038" s="120"/>
      <c r="E1038" s="120"/>
      <c r="F1038" s="121"/>
      <c r="G1038" s="121"/>
      <c r="H1038" s="121"/>
      <c r="I1038" s="121"/>
      <c r="J1038" s="121"/>
      <c r="K1038" s="121"/>
      <c r="L1038" s="121"/>
      <c r="M1038" s="121"/>
      <c r="N1038" s="121"/>
      <c r="O1038" s="121"/>
      <c r="P1038" s="121"/>
      <c r="Q1038" s="121"/>
      <c r="R1038" s="121"/>
    </row>
    <row r="1039" spans="2:18">
      <c r="B1039" s="120"/>
      <c r="C1039" s="120"/>
      <c r="D1039" s="120"/>
      <c r="E1039" s="120"/>
      <c r="F1039" s="121"/>
      <c r="G1039" s="121"/>
      <c r="H1039" s="121"/>
      <c r="I1039" s="121"/>
      <c r="J1039" s="121"/>
      <c r="K1039" s="121"/>
      <c r="L1039" s="121"/>
      <c r="M1039" s="121"/>
      <c r="N1039" s="121"/>
      <c r="O1039" s="121"/>
      <c r="P1039" s="121"/>
      <c r="Q1039" s="121"/>
      <c r="R1039" s="121"/>
    </row>
    <row r="1040" spans="2:18">
      <c r="B1040" s="120"/>
      <c r="C1040" s="120"/>
      <c r="D1040" s="120"/>
      <c r="E1040" s="120"/>
      <c r="F1040" s="121"/>
      <c r="G1040" s="121"/>
      <c r="H1040" s="121"/>
      <c r="I1040" s="121"/>
      <c r="J1040" s="121"/>
      <c r="K1040" s="121"/>
      <c r="L1040" s="121"/>
      <c r="M1040" s="121"/>
      <c r="N1040" s="121"/>
      <c r="O1040" s="121"/>
      <c r="P1040" s="121"/>
      <c r="Q1040" s="121"/>
      <c r="R1040" s="121"/>
    </row>
    <row r="1041" spans="2:18">
      <c r="B1041" s="120"/>
      <c r="C1041" s="120"/>
      <c r="D1041" s="120"/>
      <c r="E1041" s="120"/>
      <c r="F1041" s="121"/>
      <c r="G1041" s="121"/>
      <c r="H1041" s="121"/>
      <c r="I1041" s="121"/>
      <c r="J1041" s="121"/>
      <c r="K1041" s="121"/>
      <c r="L1041" s="121"/>
      <c r="M1041" s="121"/>
      <c r="N1041" s="121"/>
      <c r="O1041" s="121"/>
      <c r="P1041" s="121"/>
      <c r="Q1041" s="121"/>
      <c r="R1041" s="121"/>
    </row>
    <row r="1042" spans="2:18">
      <c r="B1042" s="120"/>
      <c r="C1042" s="120"/>
      <c r="D1042" s="120"/>
      <c r="E1042" s="120"/>
      <c r="F1042" s="121"/>
      <c r="G1042" s="121"/>
      <c r="H1042" s="121"/>
      <c r="I1042" s="121"/>
      <c r="J1042" s="121"/>
      <c r="K1042" s="121"/>
      <c r="L1042" s="121"/>
      <c r="M1042" s="121"/>
      <c r="N1042" s="121"/>
      <c r="O1042" s="121"/>
      <c r="P1042" s="121"/>
      <c r="Q1042" s="121"/>
      <c r="R1042" s="121"/>
    </row>
    <row r="1043" spans="2:18">
      <c r="B1043" s="120"/>
      <c r="C1043" s="120"/>
      <c r="D1043" s="120"/>
      <c r="E1043" s="120"/>
      <c r="F1043" s="121"/>
      <c r="G1043" s="121"/>
      <c r="H1043" s="121"/>
      <c r="I1043" s="121"/>
      <c r="J1043" s="121"/>
      <c r="K1043" s="121"/>
      <c r="L1043" s="121"/>
      <c r="M1043" s="121"/>
      <c r="N1043" s="121"/>
      <c r="O1043" s="121"/>
      <c r="P1043" s="121"/>
      <c r="Q1043" s="121"/>
      <c r="R1043" s="121"/>
    </row>
    <row r="1044" spans="2:18">
      <c r="B1044" s="120"/>
      <c r="C1044" s="120"/>
      <c r="D1044" s="120"/>
      <c r="E1044" s="120"/>
      <c r="F1044" s="121"/>
      <c r="G1044" s="121"/>
      <c r="H1044" s="121"/>
      <c r="I1044" s="121"/>
      <c r="J1044" s="121"/>
      <c r="K1044" s="121"/>
      <c r="L1044" s="121"/>
      <c r="M1044" s="121"/>
      <c r="N1044" s="121"/>
      <c r="O1044" s="121"/>
      <c r="P1044" s="121"/>
      <c r="Q1044" s="121"/>
      <c r="R1044" s="121"/>
    </row>
    <row r="1045" spans="2:18">
      <c r="B1045" s="120"/>
      <c r="C1045" s="120"/>
      <c r="D1045" s="120"/>
      <c r="E1045" s="120"/>
      <c r="F1045" s="121"/>
      <c r="G1045" s="121"/>
      <c r="H1045" s="121"/>
      <c r="I1045" s="121"/>
      <c r="J1045" s="121"/>
      <c r="K1045" s="121"/>
      <c r="L1045" s="121"/>
      <c r="M1045" s="121"/>
      <c r="N1045" s="121"/>
      <c r="O1045" s="121"/>
      <c r="P1045" s="121"/>
      <c r="Q1045" s="121"/>
      <c r="R1045" s="121"/>
    </row>
    <row r="1046" spans="2:18">
      <c r="B1046" s="120"/>
      <c r="C1046" s="120"/>
      <c r="D1046" s="120"/>
      <c r="E1046" s="120"/>
      <c r="F1046" s="121"/>
      <c r="G1046" s="121"/>
      <c r="H1046" s="121"/>
      <c r="I1046" s="121"/>
      <c r="J1046" s="121"/>
      <c r="K1046" s="121"/>
      <c r="L1046" s="121"/>
      <c r="M1046" s="121"/>
      <c r="N1046" s="121"/>
      <c r="O1046" s="121"/>
      <c r="P1046" s="121"/>
      <c r="Q1046" s="121"/>
      <c r="R1046" s="121"/>
    </row>
    <row r="1047" spans="2:18">
      <c r="B1047" s="120"/>
      <c r="C1047" s="120"/>
      <c r="D1047" s="120"/>
      <c r="E1047" s="120"/>
      <c r="F1047" s="121"/>
      <c r="G1047" s="121"/>
      <c r="H1047" s="121"/>
      <c r="I1047" s="121"/>
      <c r="J1047" s="121"/>
      <c r="K1047" s="121"/>
      <c r="L1047" s="121"/>
      <c r="M1047" s="121"/>
      <c r="N1047" s="121"/>
      <c r="O1047" s="121"/>
      <c r="P1047" s="121"/>
      <c r="Q1047" s="121"/>
      <c r="R1047" s="121"/>
    </row>
    <row r="1048" spans="2:18">
      <c r="B1048" s="120"/>
      <c r="C1048" s="120"/>
      <c r="D1048" s="120"/>
      <c r="E1048" s="120"/>
      <c r="F1048" s="121"/>
      <c r="G1048" s="121"/>
      <c r="H1048" s="121"/>
      <c r="I1048" s="121"/>
      <c r="J1048" s="121"/>
      <c r="K1048" s="121"/>
      <c r="L1048" s="121"/>
      <c r="M1048" s="121"/>
      <c r="N1048" s="121"/>
      <c r="O1048" s="121"/>
      <c r="P1048" s="121"/>
      <c r="Q1048" s="121"/>
      <c r="R1048" s="121"/>
    </row>
    <row r="1049" spans="2:18">
      <c r="B1049" s="120"/>
      <c r="C1049" s="120"/>
      <c r="D1049" s="120"/>
      <c r="E1049" s="120"/>
      <c r="F1049" s="121"/>
      <c r="G1049" s="121"/>
      <c r="H1049" s="121"/>
      <c r="I1049" s="121"/>
      <c r="J1049" s="121"/>
      <c r="K1049" s="121"/>
      <c r="L1049" s="121"/>
      <c r="M1049" s="121"/>
      <c r="N1049" s="121"/>
      <c r="O1049" s="121"/>
      <c r="P1049" s="121"/>
      <c r="Q1049" s="121"/>
      <c r="R1049" s="121"/>
    </row>
    <row r="1050" spans="2:18">
      <c r="B1050" s="120"/>
      <c r="C1050" s="120"/>
      <c r="D1050" s="120"/>
      <c r="E1050" s="120"/>
      <c r="F1050" s="121"/>
      <c r="G1050" s="121"/>
      <c r="H1050" s="121"/>
      <c r="I1050" s="121"/>
      <c r="J1050" s="121"/>
      <c r="K1050" s="121"/>
      <c r="L1050" s="121"/>
      <c r="M1050" s="121"/>
      <c r="N1050" s="121"/>
      <c r="O1050" s="121"/>
      <c r="P1050" s="121"/>
      <c r="Q1050" s="121"/>
      <c r="R1050" s="121"/>
    </row>
    <row r="1051" spans="2:18">
      <c r="B1051" s="120"/>
      <c r="C1051" s="120"/>
      <c r="D1051" s="120"/>
      <c r="E1051" s="120"/>
      <c r="F1051" s="121"/>
      <c r="G1051" s="121"/>
      <c r="H1051" s="121"/>
      <c r="I1051" s="121"/>
      <c r="J1051" s="121"/>
      <c r="K1051" s="121"/>
      <c r="L1051" s="121"/>
      <c r="M1051" s="121"/>
      <c r="N1051" s="121"/>
      <c r="O1051" s="121"/>
      <c r="P1051" s="121"/>
      <c r="Q1051" s="121"/>
      <c r="R1051" s="121"/>
    </row>
    <row r="1052" spans="2:18">
      <c r="B1052" s="120"/>
      <c r="C1052" s="120"/>
      <c r="D1052" s="120"/>
      <c r="E1052" s="120"/>
      <c r="F1052" s="121"/>
      <c r="G1052" s="121"/>
      <c r="H1052" s="121"/>
      <c r="I1052" s="121"/>
      <c r="J1052" s="121"/>
      <c r="K1052" s="121"/>
      <c r="L1052" s="121"/>
      <c r="M1052" s="121"/>
      <c r="N1052" s="121"/>
      <c r="O1052" s="121"/>
      <c r="P1052" s="121"/>
      <c r="Q1052" s="121"/>
      <c r="R1052" s="121"/>
    </row>
    <row r="1053" spans="2:18">
      <c r="B1053" s="120"/>
      <c r="C1053" s="120"/>
      <c r="D1053" s="120"/>
      <c r="E1053" s="120"/>
      <c r="F1053" s="121"/>
      <c r="G1053" s="121"/>
      <c r="H1053" s="121"/>
      <c r="I1053" s="121"/>
      <c r="J1053" s="121"/>
      <c r="K1053" s="121"/>
      <c r="L1053" s="121"/>
      <c r="M1053" s="121"/>
      <c r="N1053" s="121"/>
      <c r="O1053" s="121"/>
      <c r="P1053" s="121"/>
      <c r="Q1053" s="121"/>
      <c r="R1053" s="121"/>
    </row>
    <row r="1054" spans="2:18">
      <c r="B1054" s="120"/>
      <c r="C1054" s="120"/>
      <c r="D1054" s="120"/>
      <c r="E1054" s="120"/>
      <c r="F1054" s="121"/>
      <c r="G1054" s="121"/>
      <c r="H1054" s="121"/>
      <c r="I1054" s="121"/>
      <c r="J1054" s="121"/>
      <c r="K1054" s="121"/>
      <c r="L1054" s="121"/>
      <c r="M1054" s="121"/>
      <c r="N1054" s="121"/>
      <c r="O1054" s="121"/>
      <c r="P1054" s="121"/>
      <c r="Q1054" s="121"/>
      <c r="R1054" s="121"/>
    </row>
    <row r="1055" spans="2:18">
      <c r="B1055" s="120"/>
      <c r="C1055" s="120"/>
      <c r="D1055" s="120"/>
      <c r="E1055" s="120"/>
      <c r="F1055" s="121"/>
      <c r="G1055" s="121"/>
      <c r="H1055" s="121"/>
      <c r="I1055" s="121"/>
      <c r="J1055" s="121"/>
      <c r="K1055" s="121"/>
      <c r="L1055" s="121"/>
      <c r="M1055" s="121"/>
      <c r="N1055" s="121"/>
      <c r="O1055" s="121"/>
      <c r="P1055" s="121"/>
      <c r="Q1055" s="121"/>
      <c r="R1055" s="121"/>
    </row>
    <row r="1056" spans="2:18">
      <c r="B1056" s="120"/>
      <c r="C1056" s="120"/>
      <c r="D1056" s="120"/>
      <c r="E1056" s="120"/>
      <c r="F1056" s="121"/>
      <c r="G1056" s="121"/>
      <c r="H1056" s="121"/>
      <c r="I1056" s="121"/>
      <c r="J1056" s="121"/>
      <c r="K1056" s="121"/>
      <c r="L1056" s="121"/>
      <c r="M1056" s="121"/>
      <c r="N1056" s="121"/>
      <c r="O1056" s="121"/>
      <c r="P1056" s="121"/>
      <c r="Q1056" s="121"/>
      <c r="R1056" s="121"/>
    </row>
    <row r="1057" spans="2:18">
      <c r="B1057" s="120"/>
      <c r="C1057" s="120"/>
      <c r="D1057" s="120"/>
      <c r="E1057" s="120"/>
      <c r="F1057" s="121"/>
      <c r="G1057" s="121"/>
      <c r="H1057" s="121"/>
      <c r="I1057" s="121"/>
      <c r="J1057" s="121"/>
      <c r="K1057" s="121"/>
      <c r="L1057" s="121"/>
      <c r="M1057" s="121"/>
      <c r="N1057" s="121"/>
      <c r="O1057" s="121"/>
      <c r="P1057" s="121"/>
      <c r="Q1057" s="121"/>
      <c r="R1057" s="121"/>
    </row>
    <row r="1058" spans="2:18">
      <c r="B1058" s="120"/>
      <c r="C1058" s="120"/>
      <c r="D1058" s="120"/>
      <c r="E1058" s="120"/>
      <c r="F1058" s="121"/>
      <c r="G1058" s="121"/>
      <c r="H1058" s="121"/>
      <c r="I1058" s="121"/>
      <c r="J1058" s="121"/>
      <c r="K1058" s="121"/>
      <c r="L1058" s="121"/>
      <c r="M1058" s="121"/>
      <c r="N1058" s="121"/>
      <c r="O1058" s="121"/>
      <c r="P1058" s="121"/>
      <c r="Q1058" s="121"/>
      <c r="R1058" s="121"/>
    </row>
    <row r="1059" spans="2:18">
      <c r="B1059" s="120"/>
      <c r="C1059" s="120"/>
      <c r="D1059" s="120"/>
      <c r="E1059" s="120"/>
      <c r="F1059" s="121"/>
      <c r="G1059" s="121"/>
      <c r="H1059" s="121"/>
      <c r="I1059" s="121"/>
      <c r="J1059" s="121"/>
      <c r="K1059" s="121"/>
      <c r="L1059" s="121"/>
      <c r="M1059" s="121"/>
      <c r="N1059" s="121"/>
      <c r="O1059" s="121"/>
      <c r="P1059" s="121"/>
      <c r="Q1059" s="121"/>
      <c r="R1059" s="121"/>
    </row>
    <row r="1060" spans="2:18">
      <c r="B1060" s="120"/>
      <c r="C1060" s="120"/>
      <c r="D1060" s="120"/>
      <c r="E1060" s="120"/>
      <c r="F1060" s="121"/>
      <c r="G1060" s="121"/>
      <c r="H1060" s="121"/>
      <c r="I1060" s="121"/>
      <c r="J1060" s="121"/>
      <c r="K1060" s="121"/>
      <c r="L1060" s="121"/>
      <c r="M1060" s="121"/>
      <c r="N1060" s="121"/>
      <c r="O1060" s="121"/>
      <c r="P1060" s="121"/>
      <c r="Q1060" s="121"/>
      <c r="R1060" s="121"/>
    </row>
    <row r="1061" spans="2:18">
      <c r="B1061" s="120"/>
      <c r="C1061" s="120"/>
      <c r="D1061" s="120"/>
      <c r="E1061" s="120"/>
      <c r="F1061" s="121"/>
      <c r="G1061" s="121"/>
      <c r="H1061" s="121"/>
      <c r="I1061" s="121"/>
      <c r="J1061" s="121"/>
      <c r="K1061" s="121"/>
      <c r="L1061" s="121"/>
      <c r="M1061" s="121"/>
      <c r="N1061" s="121"/>
      <c r="O1061" s="121"/>
      <c r="P1061" s="121"/>
      <c r="Q1061" s="121"/>
      <c r="R1061" s="121"/>
    </row>
    <row r="1062" spans="2:18">
      <c r="B1062" s="120"/>
      <c r="C1062" s="120"/>
      <c r="D1062" s="120"/>
      <c r="E1062" s="120"/>
      <c r="F1062" s="121"/>
      <c r="G1062" s="121"/>
      <c r="H1062" s="121"/>
      <c r="I1062" s="121"/>
      <c r="J1062" s="121"/>
      <c r="K1062" s="121"/>
      <c r="L1062" s="121"/>
      <c r="M1062" s="121"/>
      <c r="N1062" s="121"/>
      <c r="O1062" s="121"/>
      <c r="P1062" s="121"/>
      <c r="Q1062" s="121"/>
      <c r="R1062" s="121"/>
    </row>
    <row r="1063" spans="2:18">
      <c r="B1063" s="120"/>
      <c r="C1063" s="120"/>
      <c r="D1063" s="120"/>
      <c r="E1063" s="120"/>
      <c r="F1063" s="121"/>
      <c r="G1063" s="121"/>
      <c r="H1063" s="121"/>
      <c r="I1063" s="121"/>
      <c r="J1063" s="121"/>
      <c r="K1063" s="121"/>
      <c r="L1063" s="121"/>
      <c r="M1063" s="121"/>
      <c r="N1063" s="121"/>
      <c r="O1063" s="121"/>
      <c r="P1063" s="121"/>
      <c r="Q1063" s="121"/>
      <c r="R1063" s="121"/>
    </row>
    <row r="1064" spans="2:18">
      <c r="B1064" s="120"/>
      <c r="C1064" s="120"/>
      <c r="D1064" s="120"/>
      <c r="E1064" s="120"/>
      <c r="F1064" s="121"/>
      <c r="G1064" s="121"/>
      <c r="H1064" s="121"/>
      <c r="I1064" s="121"/>
      <c r="J1064" s="121"/>
      <c r="K1064" s="121"/>
      <c r="L1064" s="121"/>
      <c r="M1064" s="121"/>
      <c r="N1064" s="121"/>
      <c r="O1064" s="121"/>
      <c r="P1064" s="121"/>
      <c r="Q1064" s="121"/>
      <c r="R1064" s="121"/>
    </row>
    <row r="1065" spans="2:18">
      <c r="B1065" s="120"/>
      <c r="C1065" s="120"/>
      <c r="D1065" s="120"/>
      <c r="E1065" s="120"/>
      <c r="F1065" s="121"/>
      <c r="G1065" s="121"/>
      <c r="H1065" s="121"/>
      <c r="I1065" s="121"/>
      <c r="J1065" s="121"/>
      <c r="K1065" s="121"/>
      <c r="L1065" s="121"/>
      <c r="M1065" s="121"/>
      <c r="N1065" s="121"/>
      <c r="O1065" s="121"/>
      <c r="P1065" s="121"/>
      <c r="Q1065" s="121"/>
      <c r="R1065" s="121"/>
    </row>
    <row r="1066" spans="2:18">
      <c r="B1066" s="120"/>
      <c r="C1066" s="120"/>
      <c r="D1066" s="120"/>
      <c r="E1066" s="120"/>
      <c r="F1066" s="121"/>
      <c r="G1066" s="121"/>
      <c r="H1066" s="121"/>
      <c r="I1066" s="121"/>
      <c r="J1066" s="121"/>
      <c r="K1066" s="121"/>
      <c r="L1066" s="121"/>
      <c r="M1066" s="121"/>
      <c r="N1066" s="121"/>
      <c r="O1066" s="121"/>
      <c r="P1066" s="121"/>
      <c r="Q1066" s="121"/>
      <c r="R1066" s="121"/>
    </row>
  </sheetData>
  <sheetProtection sheet="1" objects="1" scenarios="1"/>
  <mergeCells count="1">
    <mergeCell ref="B6:R6"/>
  </mergeCells>
  <phoneticPr fontId="5" type="noConversion"/>
  <conditionalFormatting sqref="B58:B378">
    <cfRule type="cellIs" dxfId="4" priority="3" operator="equal">
      <formula>2958465</formula>
    </cfRule>
    <cfRule type="cellIs" dxfId="3" priority="4" operator="equal">
      <formula>"NR3"</formula>
    </cfRule>
    <cfRule type="cellIs" dxfId="2" priority="5" operator="equal">
      <formula>"דירוג פנימי"</formula>
    </cfRule>
  </conditionalFormatting>
  <conditionalFormatting sqref="B58:B378">
    <cfRule type="cellIs" dxfId="1" priority="2" operator="equal">
      <formula>2958465</formula>
    </cfRule>
  </conditionalFormatting>
  <conditionalFormatting sqref="B11:B43">
    <cfRule type="cellIs" dxfId="0" priority="1" operator="equal">
      <formula>"NR3"</formula>
    </cfRule>
  </conditionalFormatting>
  <dataValidations count="1">
    <dataValidation allowBlank="1" showInputMessage="1" showErrorMessage="1" sqref="C5 D1:R5 C7:R9 B1:B9 B379:R1048576 A1:A1048576 S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3">
    <tabColor indexed="52"/>
    <pageSetUpPr fitToPage="1"/>
  </sheetPr>
  <dimension ref="B1:O300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58" style="2" bestFit="1" customWidth="1"/>
    <col min="4" max="4" width="10" style="2" bestFit="1" customWidth="1"/>
    <col min="5" max="5" width="4.5703125" style="1" bestFit="1" customWidth="1"/>
    <col min="6" max="6" width="7.85546875" style="1" bestFit="1" customWidth="1"/>
    <col min="7" max="7" width="5.140625" style="1" bestFit="1" customWidth="1"/>
    <col min="8" max="8" width="8" style="1" customWidth="1"/>
    <col min="9" max="9" width="7.28515625" style="1" bestFit="1" customWidth="1"/>
    <col min="10" max="10" width="7.5703125" style="1" bestFit="1" customWidth="1"/>
    <col min="11" max="11" width="7" style="1" bestFit="1" customWidth="1"/>
    <col min="12" max="12" width="6.42578125" style="1" bestFit="1" customWidth="1"/>
    <col min="13" max="13" width="8" style="1" bestFit="1" customWidth="1"/>
    <col min="14" max="14" width="7.7109375" style="1" bestFit="1" customWidth="1"/>
    <col min="15" max="15" width="10.42578125" style="1" bestFit="1" customWidth="1"/>
    <col min="16" max="16384" width="9.140625" style="1"/>
  </cols>
  <sheetData>
    <row r="1" spans="2:15">
      <c r="B1" s="46" t="s">
        <v>146</v>
      </c>
      <c r="C1" s="67" t="s" vm="1">
        <v>230</v>
      </c>
    </row>
    <row r="2" spans="2:15">
      <c r="B2" s="46" t="s">
        <v>145</v>
      </c>
      <c r="C2" s="67" t="s">
        <v>231</v>
      </c>
    </row>
    <row r="3" spans="2:15">
      <c r="B3" s="46" t="s">
        <v>147</v>
      </c>
      <c r="C3" s="67" t="s">
        <v>232</v>
      </c>
    </row>
    <row r="4" spans="2:15">
      <c r="B4" s="46" t="s">
        <v>148</v>
      </c>
      <c r="C4" s="67">
        <v>8802</v>
      </c>
    </row>
    <row r="6" spans="2:15" ht="26.25" customHeight="1">
      <c r="B6" s="154" t="s">
        <v>177</v>
      </c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  <c r="O6" s="156"/>
    </row>
    <row r="7" spans="2:15" s="3" customFormat="1" ht="78.75">
      <c r="B7" s="47" t="s">
        <v>117</v>
      </c>
      <c r="C7" s="48" t="s">
        <v>47</v>
      </c>
      <c r="D7" s="48" t="s">
        <v>118</v>
      </c>
      <c r="E7" s="48" t="s">
        <v>14</v>
      </c>
      <c r="F7" s="48" t="s">
        <v>68</v>
      </c>
      <c r="G7" s="48" t="s">
        <v>17</v>
      </c>
      <c r="H7" s="48" t="s">
        <v>104</v>
      </c>
      <c r="I7" s="48" t="s">
        <v>55</v>
      </c>
      <c r="J7" s="48" t="s">
        <v>18</v>
      </c>
      <c r="K7" s="48" t="s">
        <v>206</v>
      </c>
      <c r="L7" s="48" t="s">
        <v>205</v>
      </c>
      <c r="M7" s="48" t="s">
        <v>112</v>
      </c>
      <c r="N7" s="48" t="s">
        <v>149</v>
      </c>
      <c r="O7" s="50" t="s">
        <v>151</v>
      </c>
    </row>
    <row r="8" spans="2:15" s="3" customFormat="1" ht="24.75" customHeight="1">
      <c r="B8" s="14"/>
      <c r="C8" s="31"/>
      <c r="D8" s="31"/>
      <c r="E8" s="31"/>
      <c r="F8" s="31"/>
      <c r="G8" s="31" t="s">
        <v>20</v>
      </c>
      <c r="H8" s="31"/>
      <c r="I8" s="31" t="s">
        <v>19</v>
      </c>
      <c r="J8" s="31" t="s">
        <v>19</v>
      </c>
      <c r="K8" s="31" t="s">
        <v>213</v>
      </c>
      <c r="L8" s="31"/>
      <c r="M8" s="31" t="s">
        <v>209</v>
      </c>
      <c r="N8" s="31" t="s">
        <v>19</v>
      </c>
      <c r="O8" s="16" t="s">
        <v>19</v>
      </c>
    </row>
    <row r="9" spans="2:15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9" t="s">
        <v>12</v>
      </c>
    </row>
    <row r="10" spans="2:15" s="4" customFormat="1" ht="18" customHeight="1">
      <c r="B10" s="125" t="s">
        <v>3173</v>
      </c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126">
        <v>0</v>
      </c>
      <c r="N10" s="127">
        <v>0</v>
      </c>
      <c r="O10" s="127">
        <v>0</v>
      </c>
    </row>
    <row r="11" spans="2:15" ht="20.25" customHeight="1">
      <c r="B11" s="128" t="s">
        <v>221</v>
      </c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</row>
    <row r="12" spans="2:15">
      <c r="B12" s="128" t="s">
        <v>113</v>
      </c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</row>
    <row r="13" spans="2:15">
      <c r="B13" s="128" t="s">
        <v>204</v>
      </c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</row>
    <row r="14" spans="2:15">
      <c r="B14" s="128" t="s">
        <v>212</v>
      </c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</row>
    <row r="15" spans="2:15"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</row>
    <row r="16" spans="2:15"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</row>
    <row r="17" spans="2:15"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</row>
    <row r="18" spans="2:15">
      <c r="B18" s="81"/>
      <c r="C18" s="81"/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</row>
    <row r="19" spans="2:15">
      <c r="B19" s="81"/>
      <c r="C19" s="81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</row>
    <row r="20" spans="2:15">
      <c r="B20" s="81"/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</row>
    <row r="21" spans="2:15">
      <c r="B21" s="81"/>
      <c r="C21" s="81"/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</row>
    <row r="22" spans="2:15"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</row>
    <row r="23" spans="2:15">
      <c r="B23" s="81"/>
      <c r="C23" s="81"/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</row>
    <row r="24" spans="2:15">
      <c r="B24" s="81"/>
      <c r="C24" s="81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</row>
    <row r="25" spans="2:15">
      <c r="B25" s="81"/>
      <c r="C25" s="81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</row>
    <row r="26" spans="2:15">
      <c r="B26" s="81"/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</row>
    <row r="27" spans="2:15">
      <c r="B27" s="81"/>
      <c r="C27" s="81"/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</row>
    <row r="28" spans="2:15">
      <c r="B28" s="81"/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</row>
    <row r="29" spans="2:15">
      <c r="B29" s="81"/>
      <c r="C29" s="81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</row>
    <row r="30" spans="2:15">
      <c r="B30" s="81"/>
      <c r="C30" s="81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</row>
    <row r="31" spans="2:15">
      <c r="B31" s="81"/>
      <c r="C31" s="81"/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</row>
    <row r="32" spans="2:15">
      <c r="B32" s="81"/>
      <c r="C32" s="81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</row>
    <row r="33" spans="2:15">
      <c r="B33" s="81"/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</row>
    <row r="34" spans="2:15">
      <c r="B34" s="81"/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</row>
    <row r="35" spans="2:15">
      <c r="B35" s="81"/>
      <c r="C35" s="81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</row>
    <row r="36" spans="2:15">
      <c r="B36" s="81"/>
      <c r="C36" s="81"/>
      <c r="D36" s="81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</row>
    <row r="37" spans="2:15">
      <c r="B37" s="81"/>
      <c r="C37" s="81"/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</row>
    <row r="38" spans="2:15">
      <c r="B38" s="81"/>
      <c r="C38" s="81"/>
      <c r="D38" s="81"/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1"/>
    </row>
    <row r="39" spans="2:15">
      <c r="B39" s="81"/>
      <c r="C39" s="81"/>
      <c r="D39" s="81"/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81"/>
    </row>
    <row r="40" spans="2:15">
      <c r="B40" s="81"/>
      <c r="C40" s="81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1"/>
    </row>
    <row r="41" spans="2:15">
      <c r="B41" s="81"/>
      <c r="C41" s="81"/>
      <c r="D41" s="81"/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81"/>
    </row>
    <row r="42" spans="2:15">
      <c r="B42" s="81"/>
      <c r="C42" s="81"/>
      <c r="D42" s="81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</row>
    <row r="43" spans="2:15">
      <c r="B43" s="81"/>
      <c r="C43" s="81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</row>
    <row r="44" spans="2:15">
      <c r="B44" s="81"/>
      <c r="C44" s="81"/>
      <c r="D44" s="81"/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1"/>
    </row>
    <row r="45" spans="2:15">
      <c r="B45" s="81"/>
      <c r="C45" s="81"/>
      <c r="D45" s="81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</row>
    <row r="46" spans="2:15">
      <c r="B46" s="81"/>
      <c r="C46" s="81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</row>
    <row r="47" spans="2:15">
      <c r="B47" s="81"/>
      <c r="C47" s="81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</row>
    <row r="48" spans="2:15">
      <c r="B48" s="81"/>
      <c r="C48" s="81"/>
      <c r="D48" s="81"/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</row>
    <row r="49" spans="2:15">
      <c r="B49" s="81"/>
      <c r="C49" s="81"/>
      <c r="D49" s="81"/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81"/>
    </row>
    <row r="50" spans="2:15">
      <c r="B50" s="81"/>
      <c r="C50" s="81"/>
      <c r="D50" s="81"/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</row>
    <row r="51" spans="2:15"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1"/>
      <c r="O51" s="81"/>
    </row>
    <row r="52" spans="2:15">
      <c r="B52" s="81"/>
      <c r="C52" s="81"/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</row>
    <row r="53" spans="2:15">
      <c r="B53" s="81"/>
      <c r="C53" s="81"/>
      <c r="D53" s="81"/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81"/>
    </row>
    <row r="54" spans="2:15">
      <c r="B54" s="81"/>
      <c r="C54" s="81"/>
      <c r="D54" s="81"/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</row>
    <row r="55" spans="2:15">
      <c r="B55" s="81"/>
      <c r="C55" s="81"/>
      <c r="D55" s="81"/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</row>
    <row r="56" spans="2:15">
      <c r="B56" s="81"/>
      <c r="C56" s="81"/>
      <c r="D56" s="81"/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</row>
    <row r="57" spans="2:15">
      <c r="B57" s="81"/>
      <c r="C57" s="81"/>
      <c r="D57" s="81"/>
      <c r="E57" s="81"/>
      <c r="F57" s="81"/>
      <c r="G57" s="81"/>
      <c r="H57" s="81"/>
      <c r="I57" s="81"/>
      <c r="J57" s="81"/>
      <c r="K57" s="81"/>
      <c r="L57" s="81"/>
      <c r="M57" s="81"/>
      <c r="N57" s="81"/>
      <c r="O57" s="81"/>
    </row>
    <row r="58" spans="2:15">
      <c r="B58" s="81"/>
      <c r="C58" s="81"/>
      <c r="D58" s="81"/>
      <c r="E58" s="81"/>
      <c r="F58" s="81"/>
      <c r="G58" s="81"/>
      <c r="H58" s="81"/>
      <c r="I58" s="81"/>
      <c r="J58" s="81"/>
      <c r="K58" s="81"/>
      <c r="L58" s="81"/>
      <c r="M58" s="81"/>
      <c r="N58" s="81"/>
      <c r="O58" s="81"/>
    </row>
    <row r="59" spans="2:15">
      <c r="B59" s="81"/>
      <c r="C59" s="81"/>
      <c r="D59" s="81"/>
      <c r="E59" s="81"/>
      <c r="F59" s="81"/>
      <c r="G59" s="81"/>
      <c r="H59" s="81"/>
      <c r="I59" s="81"/>
      <c r="J59" s="81"/>
      <c r="K59" s="81"/>
      <c r="L59" s="81"/>
      <c r="M59" s="81"/>
      <c r="N59" s="81"/>
      <c r="O59" s="81"/>
    </row>
    <row r="60" spans="2:15">
      <c r="B60" s="81"/>
      <c r="C60" s="81"/>
      <c r="D60" s="81"/>
      <c r="E60" s="81"/>
      <c r="F60" s="81"/>
      <c r="G60" s="81"/>
      <c r="H60" s="81"/>
      <c r="I60" s="81"/>
      <c r="J60" s="81"/>
      <c r="K60" s="81"/>
      <c r="L60" s="81"/>
      <c r="M60" s="81"/>
      <c r="N60" s="81"/>
      <c r="O60" s="81"/>
    </row>
    <row r="61" spans="2:15">
      <c r="B61" s="81"/>
      <c r="C61" s="81"/>
      <c r="D61" s="81"/>
      <c r="E61" s="81"/>
      <c r="F61" s="81"/>
      <c r="G61" s="81"/>
      <c r="H61" s="81"/>
      <c r="I61" s="81"/>
      <c r="J61" s="81"/>
      <c r="K61" s="81"/>
      <c r="L61" s="81"/>
      <c r="M61" s="81"/>
      <c r="N61" s="81"/>
      <c r="O61" s="81"/>
    </row>
    <row r="62" spans="2:15">
      <c r="B62" s="81"/>
      <c r="C62" s="81"/>
      <c r="D62" s="81"/>
      <c r="E62" s="81"/>
      <c r="F62" s="81"/>
      <c r="G62" s="81"/>
      <c r="H62" s="81"/>
      <c r="I62" s="81"/>
      <c r="J62" s="81"/>
      <c r="K62" s="81"/>
      <c r="L62" s="81"/>
      <c r="M62" s="81"/>
      <c r="N62" s="81"/>
      <c r="O62" s="81"/>
    </row>
    <row r="63" spans="2:15">
      <c r="B63" s="81"/>
      <c r="C63" s="81"/>
      <c r="D63" s="81"/>
      <c r="E63" s="81"/>
      <c r="F63" s="81"/>
      <c r="G63" s="81"/>
      <c r="H63" s="81"/>
      <c r="I63" s="81"/>
      <c r="J63" s="81"/>
      <c r="K63" s="81"/>
      <c r="L63" s="81"/>
      <c r="M63" s="81"/>
      <c r="N63" s="81"/>
      <c r="O63" s="81"/>
    </row>
    <row r="64" spans="2:15">
      <c r="B64" s="81"/>
      <c r="C64" s="81"/>
      <c r="D64" s="81"/>
      <c r="E64" s="81"/>
      <c r="F64" s="81"/>
      <c r="G64" s="81"/>
      <c r="H64" s="81"/>
      <c r="I64" s="81"/>
      <c r="J64" s="81"/>
      <c r="K64" s="81"/>
      <c r="L64" s="81"/>
      <c r="M64" s="81"/>
      <c r="N64" s="81"/>
      <c r="O64" s="81"/>
    </row>
    <row r="65" spans="2:15">
      <c r="B65" s="81"/>
      <c r="C65" s="81"/>
      <c r="D65" s="81"/>
      <c r="E65" s="81"/>
      <c r="F65" s="81"/>
      <c r="G65" s="81"/>
      <c r="H65" s="81"/>
      <c r="I65" s="81"/>
      <c r="J65" s="81"/>
      <c r="K65" s="81"/>
      <c r="L65" s="81"/>
      <c r="M65" s="81"/>
      <c r="N65" s="81"/>
      <c r="O65" s="81"/>
    </row>
    <row r="66" spans="2:15">
      <c r="B66" s="81"/>
      <c r="C66" s="81"/>
      <c r="D66" s="81"/>
      <c r="E66" s="81"/>
      <c r="F66" s="81"/>
      <c r="G66" s="81"/>
      <c r="H66" s="81"/>
      <c r="I66" s="81"/>
      <c r="J66" s="81"/>
      <c r="K66" s="81"/>
      <c r="L66" s="81"/>
      <c r="M66" s="81"/>
      <c r="N66" s="81"/>
      <c r="O66" s="81"/>
    </row>
    <row r="67" spans="2:15">
      <c r="B67" s="81"/>
      <c r="C67" s="81"/>
      <c r="D67" s="81"/>
      <c r="E67" s="81"/>
      <c r="F67" s="81"/>
      <c r="G67" s="81"/>
      <c r="H67" s="81"/>
      <c r="I67" s="81"/>
      <c r="J67" s="81"/>
      <c r="K67" s="81"/>
      <c r="L67" s="81"/>
      <c r="M67" s="81"/>
      <c r="N67" s="81"/>
      <c r="O67" s="81"/>
    </row>
    <row r="68" spans="2:15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</row>
    <row r="69" spans="2:15">
      <c r="B69" s="81"/>
      <c r="C69" s="81"/>
      <c r="D69" s="81"/>
      <c r="E69" s="81"/>
      <c r="F69" s="81"/>
      <c r="G69" s="81"/>
      <c r="H69" s="81"/>
      <c r="I69" s="81"/>
      <c r="J69" s="81"/>
      <c r="K69" s="81"/>
      <c r="L69" s="81"/>
      <c r="M69" s="81"/>
      <c r="N69" s="81"/>
      <c r="O69" s="81"/>
    </row>
    <row r="70" spans="2:15">
      <c r="B70" s="81"/>
      <c r="C70" s="81"/>
      <c r="D70" s="81"/>
      <c r="E70" s="81"/>
      <c r="F70" s="81"/>
      <c r="G70" s="81"/>
      <c r="H70" s="81"/>
      <c r="I70" s="81"/>
      <c r="J70" s="81"/>
      <c r="K70" s="81"/>
      <c r="L70" s="81"/>
      <c r="M70" s="81"/>
      <c r="N70" s="81"/>
      <c r="O70" s="81"/>
    </row>
    <row r="71" spans="2:15">
      <c r="B71" s="81"/>
      <c r="C71" s="81"/>
      <c r="D71" s="81"/>
      <c r="E71" s="81"/>
      <c r="F71" s="81"/>
      <c r="G71" s="81"/>
      <c r="H71" s="81"/>
      <c r="I71" s="81"/>
      <c r="J71" s="81"/>
      <c r="K71" s="81"/>
      <c r="L71" s="81"/>
      <c r="M71" s="81"/>
      <c r="N71" s="81"/>
      <c r="O71" s="81"/>
    </row>
    <row r="72" spans="2:15">
      <c r="B72" s="81"/>
      <c r="C72" s="81"/>
      <c r="D72" s="81"/>
      <c r="E72" s="81"/>
      <c r="F72" s="81"/>
      <c r="G72" s="81"/>
      <c r="H72" s="81"/>
      <c r="I72" s="81"/>
      <c r="J72" s="81"/>
      <c r="K72" s="81"/>
      <c r="L72" s="81"/>
      <c r="M72" s="81"/>
      <c r="N72" s="81"/>
      <c r="O72" s="81"/>
    </row>
    <row r="73" spans="2:15">
      <c r="B73" s="81"/>
      <c r="C73" s="81"/>
      <c r="D73" s="81"/>
      <c r="E73" s="81"/>
      <c r="F73" s="81"/>
      <c r="G73" s="81"/>
      <c r="H73" s="81"/>
      <c r="I73" s="81"/>
      <c r="J73" s="81"/>
      <c r="K73" s="81"/>
      <c r="L73" s="81"/>
      <c r="M73" s="81"/>
      <c r="N73" s="81"/>
      <c r="O73" s="81"/>
    </row>
    <row r="74" spans="2:15">
      <c r="B74" s="81"/>
      <c r="C74" s="81"/>
      <c r="D74" s="81"/>
      <c r="E74" s="81"/>
      <c r="F74" s="81"/>
      <c r="G74" s="81"/>
      <c r="H74" s="81"/>
      <c r="I74" s="81"/>
      <c r="J74" s="81"/>
      <c r="K74" s="81"/>
      <c r="L74" s="81"/>
      <c r="M74" s="81"/>
      <c r="N74" s="81"/>
      <c r="O74" s="81"/>
    </row>
    <row r="75" spans="2:15">
      <c r="B75" s="81"/>
      <c r="C75" s="81"/>
      <c r="D75" s="81"/>
      <c r="E75" s="81"/>
      <c r="F75" s="81"/>
      <c r="G75" s="81"/>
      <c r="H75" s="81"/>
      <c r="I75" s="81"/>
      <c r="J75" s="81"/>
      <c r="K75" s="81"/>
      <c r="L75" s="81"/>
      <c r="M75" s="81"/>
      <c r="N75" s="81"/>
      <c r="O75" s="81"/>
    </row>
    <row r="76" spans="2:15">
      <c r="B76" s="81"/>
      <c r="C76" s="81"/>
      <c r="D76" s="81"/>
      <c r="E76" s="81"/>
      <c r="F76" s="81"/>
      <c r="G76" s="81"/>
      <c r="H76" s="81"/>
      <c r="I76" s="81"/>
      <c r="J76" s="81"/>
      <c r="K76" s="81"/>
      <c r="L76" s="81"/>
      <c r="M76" s="81"/>
      <c r="N76" s="81"/>
      <c r="O76" s="81"/>
    </row>
    <row r="77" spans="2:15">
      <c r="B77" s="81"/>
      <c r="C77" s="81"/>
      <c r="D77" s="81"/>
      <c r="E77" s="81"/>
      <c r="F77" s="81"/>
      <c r="G77" s="81"/>
      <c r="H77" s="81"/>
      <c r="I77" s="81"/>
      <c r="J77" s="81"/>
      <c r="K77" s="81"/>
      <c r="L77" s="81"/>
      <c r="M77" s="81"/>
      <c r="N77" s="81"/>
      <c r="O77" s="81"/>
    </row>
    <row r="78" spans="2:15">
      <c r="B78" s="81"/>
      <c r="C78" s="81"/>
      <c r="D78" s="81"/>
      <c r="E78" s="81"/>
      <c r="F78" s="81"/>
      <c r="G78" s="81"/>
      <c r="H78" s="81"/>
      <c r="I78" s="81"/>
      <c r="J78" s="81"/>
      <c r="K78" s="81"/>
      <c r="L78" s="81"/>
      <c r="M78" s="81"/>
      <c r="N78" s="81"/>
      <c r="O78" s="81"/>
    </row>
    <row r="79" spans="2:15">
      <c r="B79" s="81"/>
      <c r="C79" s="81"/>
      <c r="D79" s="81"/>
      <c r="E79" s="81"/>
      <c r="F79" s="81"/>
      <c r="G79" s="81"/>
      <c r="H79" s="81"/>
      <c r="I79" s="81"/>
      <c r="J79" s="81"/>
      <c r="K79" s="81"/>
      <c r="L79" s="81"/>
      <c r="M79" s="81"/>
      <c r="N79" s="81"/>
      <c r="O79" s="81"/>
    </row>
    <row r="80" spans="2:15">
      <c r="B80" s="81"/>
      <c r="C80" s="81"/>
      <c r="D80" s="81"/>
      <c r="E80" s="81"/>
      <c r="F80" s="81"/>
      <c r="G80" s="81"/>
      <c r="H80" s="81"/>
      <c r="I80" s="81"/>
      <c r="J80" s="81"/>
      <c r="K80" s="81"/>
      <c r="L80" s="81"/>
      <c r="M80" s="81"/>
      <c r="N80" s="81"/>
      <c r="O80" s="81"/>
    </row>
    <row r="81" spans="2:15">
      <c r="B81" s="81"/>
      <c r="C81" s="81"/>
      <c r="D81" s="81"/>
      <c r="E81" s="81"/>
      <c r="F81" s="81"/>
      <c r="G81" s="81"/>
      <c r="H81" s="81"/>
      <c r="I81" s="81"/>
      <c r="J81" s="81"/>
      <c r="K81" s="81"/>
      <c r="L81" s="81"/>
      <c r="M81" s="81"/>
      <c r="N81" s="81"/>
      <c r="O81" s="81"/>
    </row>
    <row r="82" spans="2:15">
      <c r="B82" s="81"/>
      <c r="C82" s="81"/>
      <c r="D82" s="81"/>
      <c r="E82" s="81"/>
      <c r="F82" s="81"/>
      <c r="G82" s="81"/>
      <c r="H82" s="81"/>
      <c r="I82" s="81"/>
      <c r="J82" s="81"/>
      <c r="K82" s="81"/>
      <c r="L82" s="81"/>
      <c r="M82" s="81"/>
      <c r="N82" s="81"/>
      <c r="O82" s="81"/>
    </row>
    <row r="83" spans="2:15">
      <c r="B83" s="81"/>
      <c r="C83" s="81"/>
      <c r="D83" s="81"/>
      <c r="E83" s="81"/>
      <c r="F83" s="81"/>
      <c r="G83" s="81"/>
      <c r="H83" s="81"/>
      <c r="I83" s="81"/>
      <c r="J83" s="81"/>
      <c r="K83" s="81"/>
      <c r="L83" s="81"/>
      <c r="M83" s="81"/>
      <c r="N83" s="81"/>
      <c r="O83" s="81"/>
    </row>
    <row r="84" spans="2:15">
      <c r="B84" s="81"/>
      <c r="C84" s="81"/>
      <c r="D84" s="81"/>
      <c r="E84" s="81"/>
      <c r="F84" s="81"/>
      <c r="G84" s="81"/>
      <c r="H84" s="81"/>
      <c r="I84" s="81"/>
      <c r="J84" s="81"/>
      <c r="K84" s="81"/>
      <c r="L84" s="81"/>
      <c r="M84" s="81"/>
      <c r="N84" s="81"/>
      <c r="O84" s="81"/>
    </row>
    <row r="85" spans="2:15">
      <c r="B85" s="81"/>
      <c r="C85" s="81"/>
      <c r="D85" s="81"/>
      <c r="E85" s="81"/>
      <c r="F85" s="81"/>
      <c r="G85" s="81"/>
      <c r="H85" s="81"/>
      <c r="I85" s="81"/>
      <c r="J85" s="81"/>
      <c r="K85" s="81"/>
      <c r="L85" s="81"/>
      <c r="M85" s="81"/>
      <c r="N85" s="81"/>
      <c r="O85" s="81"/>
    </row>
    <row r="86" spans="2:15">
      <c r="B86" s="81"/>
      <c r="C86" s="81"/>
      <c r="D86" s="81"/>
      <c r="E86" s="81"/>
      <c r="F86" s="81"/>
      <c r="G86" s="81"/>
      <c r="H86" s="81"/>
      <c r="I86" s="81"/>
      <c r="J86" s="81"/>
      <c r="K86" s="81"/>
      <c r="L86" s="81"/>
      <c r="M86" s="81"/>
      <c r="N86" s="81"/>
      <c r="O86" s="81"/>
    </row>
    <row r="87" spans="2:15">
      <c r="B87" s="81"/>
      <c r="C87" s="81"/>
      <c r="D87" s="81"/>
      <c r="E87" s="81"/>
      <c r="F87" s="81"/>
      <c r="G87" s="81"/>
      <c r="H87" s="81"/>
      <c r="I87" s="81"/>
      <c r="J87" s="81"/>
      <c r="K87" s="81"/>
      <c r="L87" s="81"/>
      <c r="M87" s="81"/>
      <c r="N87" s="81"/>
      <c r="O87" s="81"/>
    </row>
    <row r="88" spans="2:15">
      <c r="B88" s="81"/>
      <c r="C88" s="81"/>
      <c r="D88" s="81"/>
      <c r="E88" s="81"/>
      <c r="F88" s="81"/>
      <c r="G88" s="81"/>
      <c r="H88" s="81"/>
      <c r="I88" s="81"/>
      <c r="J88" s="81"/>
      <c r="K88" s="81"/>
      <c r="L88" s="81"/>
      <c r="M88" s="81"/>
      <c r="N88" s="81"/>
      <c r="O88" s="81"/>
    </row>
    <row r="89" spans="2:15">
      <c r="B89" s="81"/>
      <c r="C89" s="81"/>
      <c r="D89" s="81"/>
      <c r="E89" s="81"/>
      <c r="F89" s="81"/>
      <c r="G89" s="81"/>
      <c r="H89" s="81"/>
      <c r="I89" s="81"/>
      <c r="J89" s="81"/>
      <c r="K89" s="81"/>
      <c r="L89" s="81"/>
      <c r="M89" s="81"/>
      <c r="N89" s="81"/>
      <c r="O89" s="81"/>
    </row>
    <row r="90" spans="2:15">
      <c r="B90" s="81"/>
      <c r="C90" s="81"/>
      <c r="D90" s="81"/>
      <c r="E90" s="81"/>
      <c r="F90" s="81"/>
      <c r="G90" s="81"/>
      <c r="H90" s="81"/>
      <c r="I90" s="81"/>
      <c r="J90" s="81"/>
      <c r="K90" s="81"/>
      <c r="L90" s="81"/>
      <c r="M90" s="81"/>
      <c r="N90" s="81"/>
      <c r="O90" s="81"/>
    </row>
    <row r="91" spans="2:15">
      <c r="B91" s="81"/>
      <c r="C91" s="81"/>
      <c r="D91" s="81"/>
      <c r="E91" s="81"/>
      <c r="F91" s="81"/>
      <c r="G91" s="81"/>
      <c r="H91" s="81"/>
      <c r="I91" s="81"/>
      <c r="J91" s="81"/>
      <c r="K91" s="81"/>
      <c r="L91" s="81"/>
      <c r="M91" s="81"/>
      <c r="N91" s="81"/>
      <c r="O91" s="81"/>
    </row>
    <row r="92" spans="2:15">
      <c r="B92" s="81"/>
      <c r="C92" s="81"/>
      <c r="D92" s="81"/>
      <c r="E92" s="81"/>
      <c r="F92" s="81"/>
      <c r="G92" s="81"/>
      <c r="H92" s="81"/>
      <c r="I92" s="81"/>
      <c r="J92" s="81"/>
      <c r="K92" s="81"/>
      <c r="L92" s="81"/>
      <c r="M92" s="81"/>
      <c r="N92" s="81"/>
      <c r="O92" s="81"/>
    </row>
    <row r="93" spans="2:15">
      <c r="B93" s="81"/>
      <c r="C93" s="81"/>
      <c r="D93" s="81"/>
      <c r="E93" s="81"/>
      <c r="F93" s="81"/>
      <c r="G93" s="81"/>
      <c r="H93" s="81"/>
      <c r="I93" s="81"/>
      <c r="J93" s="81"/>
      <c r="K93" s="81"/>
      <c r="L93" s="81"/>
      <c r="M93" s="81"/>
      <c r="N93" s="81"/>
      <c r="O93" s="81"/>
    </row>
    <row r="94" spans="2:15">
      <c r="B94" s="81"/>
      <c r="C94" s="81"/>
      <c r="D94" s="81"/>
      <c r="E94" s="81"/>
      <c r="F94" s="81"/>
      <c r="G94" s="81"/>
      <c r="H94" s="81"/>
      <c r="I94" s="81"/>
      <c r="J94" s="81"/>
      <c r="K94" s="81"/>
      <c r="L94" s="81"/>
      <c r="M94" s="81"/>
      <c r="N94" s="81"/>
      <c r="O94" s="81"/>
    </row>
    <row r="95" spans="2:15">
      <c r="B95" s="81"/>
      <c r="C95" s="81"/>
      <c r="D95" s="81"/>
      <c r="E95" s="81"/>
      <c r="F95" s="81"/>
      <c r="G95" s="81"/>
      <c r="H95" s="81"/>
      <c r="I95" s="81"/>
      <c r="J95" s="81"/>
      <c r="K95" s="81"/>
      <c r="L95" s="81"/>
      <c r="M95" s="81"/>
      <c r="N95" s="81"/>
      <c r="O95" s="81"/>
    </row>
    <row r="96" spans="2:15">
      <c r="B96" s="81"/>
      <c r="C96" s="81"/>
      <c r="D96" s="81"/>
      <c r="E96" s="81"/>
      <c r="F96" s="81"/>
      <c r="G96" s="81"/>
      <c r="H96" s="81"/>
      <c r="I96" s="81"/>
      <c r="J96" s="81"/>
      <c r="K96" s="81"/>
      <c r="L96" s="81"/>
      <c r="M96" s="81"/>
      <c r="N96" s="81"/>
      <c r="O96" s="81"/>
    </row>
    <row r="97" spans="2:15">
      <c r="B97" s="81"/>
      <c r="C97" s="81"/>
      <c r="D97" s="81"/>
      <c r="E97" s="81"/>
      <c r="F97" s="81"/>
      <c r="G97" s="81"/>
      <c r="H97" s="81"/>
      <c r="I97" s="81"/>
      <c r="J97" s="81"/>
      <c r="K97" s="81"/>
      <c r="L97" s="81"/>
      <c r="M97" s="81"/>
      <c r="N97" s="81"/>
      <c r="O97" s="81"/>
    </row>
    <row r="98" spans="2:15">
      <c r="B98" s="81"/>
      <c r="C98" s="81"/>
      <c r="D98" s="81"/>
      <c r="E98" s="81"/>
      <c r="F98" s="81"/>
      <c r="G98" s="81"/>
      <c r="H98" s="81"/>
      <c r="I98" s="81"/>
      <c r="J98" s="81"/>
      <c r="K98" s="81"/>
      <c r="L98" s="81"/>
      <c r="M98" s="81"/>
      <c r="N98" s="81"/>
      <c r="O98" s="81"/>
    </row>
    <row r="99" spans="2:15">
      <c r="B99" s="81"/>
      <c r="C99" s="81"/>
      <c r="D99" s="81"/>
      <c r="E99" s="81"/>
      <c r="F99" s="81"/>
      <c r="G99" s="81"/>
      <c r="H99" s="81"/>
      <c r="I99" s="81"/>
      <c r="J99" s="81"/>
      <c r="K99" s="81"/>
      <c r="L99" s="81"/>
      <c r="M99" s="81"/>
      <c r="N99" s="81"/>
      <c r="O99" s="81"/>
    </row>
    <row r="100" spans="2:15">
      <c r="B100" s="81"/>
      <c r="C100" s="81"/>
      <c r="D100" s="81"/>
      <c r="E100" s="81"/>
      <c r="F100" s="81"/>
      <c r="G100" s="81"/>
      <c r="H100" s="81"/>
      <c r="I100" s="81"/>
      <c r="J100" s="81"/>
      <c r="K100" s="81"/>
      <c r="L100" s="81"/>
      <c r="M100" s="81"/>
      <c r="N100" s="81"/>
      <c r="O100" s="81"/>
    </row>
    <row r="101" spans="2:15">
      <c r="B101" s="81"/>
      <c r="C101" s="81"/>
      <c r="D101" s="81"/>
      <c r="E101" s="81"/>
      <c r="F101" s="81"/>
      <c r="G101" s="81"/>
      <c r="H101" s="81"/>
      <c r="I101" s="81"/>
      <c r="J101" s="81"/>
      <c r="K101" s="81"/>
      <c r="L101" s="81"/>
      <c r="M101" s="81"/>
      <c r="N101" s="81"/>
      <c r="O101" s="81"/>
    </row>
    <row r="102" spans="2:15">
      <c r="B102" s="81"/>
      <c r="C102" s="81"/>
      <c r="D102" s="81"/>
      <c r="E102" s="81"/>
      <c r="F102" s="81"/>
      <c r="G102" s="81"/>
      <c r="H102" s="81"/>
      <c r="I102" s="81"/>
      <c r="J102" s="81"/>
      <c r="K102" s="81"/>
      <c r="L102" s="81"/>
      <c r="M102" s="81"/>
      <c r="N102" s="81"/>
      <c r="O102" s="81"/>
    </row>
    <row r="103" spans="2:15">
      <c r="B103" s="81"/>
      <c r="C103" s="81"/>
      <c r="D103" s="81"/>
      <c r="E103" s="81"/>
      <c r="F103" s="81"/>
      <c r="G103" s="81"/>
      <c r="H103" s="81"/>
      <c r="I103" s="81"/>
      <c r="J103" s="81"/>
      <c r="K103" s="81"/>
      <c r="L103" s="81"/>
      <c r="M103" s="81"/>
      <c r="N103" s="81"/>
      <c r="O103" s="81"/>
    </row>
    <row r="104" spans="2:15">
      <c r="B104" s="81"/>
      <c r="C104" s="81"/>
      <c r="D104" s="81"/>
      <c r="E104" s="81"/>
      <c r="F104" s="81"/>
      <c r="G104" s="81"/>
      <c r="H104" s="81"/>
      <c r="I104" s="81"/>
      <c r="J104" s="81"/>
      <c r="K104" s="81"/>
      <c r="L104" s="81"/>
      <c r="M104" s="81"/>
      <c r="N104" s="81"/>
      <c r="O104" s="81"/>
    </row>
    <row r="105" spans="2:15">
      <c r="B105" s="81"/>
      <c r="C105" s="81"/>
      <c r="D105" s="81"/>
      <c r="E105" s="81"/>
      <c r="F105" s="81"/>
      <c r="G105" s="81"/>
      <c r="H105" s="81"/>
      <c r="I105" s="81"/>
      <c r="J105" s="81"/>
      <c r="K105" s="81"/>
      <c r="L105" s="81"/>
      <c r="M105" s="81"/>
      <c r="N105" s="81"/>
      <c r="O105" s="81"/>
    </row>
    <row r="106" spans="2:15">
      <c r="B106" s="81"/>
      <c r="C106" s="81"/>
      <c r="D106" s="81"/>
      <c r="E106" s="81"/>
      <c r="F106" s="81"/>
      <c r="G106" s="81"/>
      <c r="H106" s="81"/>
      <c r="I106" s="81"/>
      <c r="J106" s="81"/>
      <c r="K106" s="81"/>
      <c r="L106" s="81"/>
      <c r="M106" s="81"/>
      <c r="N106" s="81"/>
      <c r="O106" s="81"/>
    </row>
    <row r="107" spans="2:15">
      <c r="B107" s="81"/>
      <c r="C107" s="81"/>
      <c r="D107" s="81"/>
      <c r="E107" s="81"/>
      <c r="F107" s="81"/>
      <c r="G107" s="81"/>
      <c r="H107" s="81"/>
      <c r="I107" s="81"/>
      <c r="J107" s="81"/>
      <c r="K107" s="81"/>
      <c r="L107" s="81"/>
      <c r="M107" s="81"/>
      <c r="N107" s="81"/>
      <c r="O107" s="81"/>
    </row>
    <row r="108" spans="2:15">
      <c r="B108" s="81"/>
      <c r="C108" s="81"/>
      <c r="D108" s="81"/>
      <c r="E108" s="81"/>
      <c r="F108" s="81"/>
      <c r="G108" s="81"/>
      <c r="H108" s="81"/>
      <c r="I108" s="81"/>
      <c r="J108" s="81"/>
      <c r="K108" s="81"/>
      <c r="L108" s="81"/>
      <c r="M108" s="81"/>
      <c r="N108" s="81"/>
      <c r="O108" s="81"/>
    </row>
    <row r="109" spans="2:15">
      <c r="B109" s="81"/>
      <c r="C109" s="81"/>
      <c r="D109" s="81"/>
      <c r="E109" s="81"/>
      <c r="F109" s="81"/>
      <c r="G109" s="81"/>
      <c r="H109" s="81"/>
      <c r="I109" s="81"/>
      <c r="J109" s="81"/>
      <c r="K109" s="81"/>
      <c r="L109" s="81"/>
      <c r="M109" s="81"/>
      <c r="N109" s="81"/>
      <c r="O109" s="81"/>
    </row>
    <row r="110" spans="2:15">
      <c r="B110" s="120"/>
      <c r="C110" s="120"/>
      <c r="D110" s="120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</row>
    <row r="111" spans="2:15">
      <c r="B111" s="120"/>
      <c r="C111" s="120"/>
      <c r="D111" s="120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</row>
    <row r="112" spans="2:15">
      <c r="B112" s="120"/>
      <c r="C112" s="120"/>
      <c r="D112" s="120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</row>
    <row r="113" spans="2:15">
      <c r="B113" s="120"/>
      <c r="C113" s="120"/>
      <c r="D113" s="120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</row>
    <row r="114" spans="2:15">
      <c r="B114" s="120"/>
      <c r="C114" s="120"/>
      <c r="D114" s="120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</row>
    <row r="115" spans="2:15">
      <c r="B115" s="120"/>
      <c r="C115" s="120"/>
      <c r="D115" s="120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</row>
    <row r="116" spans="2:15">
      <c r="B116" s="120"/>
      <c r="C116" s="120"/>
      <c r="D116" s="120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</row>
    <row r="117" spans="2:15">
      <c r="B117" s="120"/>
      <c r="C117" s="120"/>
      <c r="D117" s="120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</row>
    <row r="118" spans="2:15">
      <c r="B118" s="120"/>
      <c r="C118" s="120"/>
      <c r="D118" s="120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</row>
    <row r="119" spans="2:15">
      <c r="B119" s="120"/>
      <c r="C119" s="120"/>
      <c r="D119" s="120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</row>
    <row r="120" spans="2:15">
      <c r="B120" s="120"/>
      <c r="C120" s="120"/>
      <c r="D120" s="120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</row>
    <row r="121" spans="2:15">
      <c r="B121" s="120"/>
      <c r="C121" s="120"/>
      <c r="D121" s="120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</row>
    <row r="122" spans="2:15">
      <c r="B122" s="120"/>
      <c r="C122" s="120"/>
      <c r="D122" s="120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</row>
    <row r="123" spans="2:15">
      <c r="B123" s="120"/>
      <c r="C123" s="120"/>
      <c r="D123" s="120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</row>
    <row r="124" spans="2:15">
      <c r="B124" s="120"/>
      <c r="C124" s="120"/>
      <c r="D124" s="120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</row>
    <row r="125" spans="2:15">
      <c r="B125" s="120"/>
      <c r="C125" s="120"/>
      <c r="D125" s="120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</row>
    <row r="126" spans="2:15">
      <c r="B126" s="120"/>
      <c r="C126" s="120"/>
      <c r="D126" s="120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</row>
    <row r="127" spans="2:15">
      <c r="B127" s="120"/>
      <c r="C127" s="120"/>
      <c r="D127" s="120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</row>
    <row r="128" spans="2:15">
      <c r="B128" s="120"/>
      <c r="C128" s="120"/>
      <c r="D128" s="120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</row>
    <row r="129" spans="2:15">
      <c r="B129" s="120"/>
      <c r="C129" s="120"/>
      <c r="D129" s="120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</row>
    <row r="130" spans="2:15">
      <c r="B130" s="120"/>
      <c r="C130" s="120"/>
      <c r="D130" s="120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</row>
    <row r="131" spans="2:15">
      <c r="B131" s="120"/>
      <c r="C131" s="120"/>
      <c r="D131" s="120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</row>
    <row r="132" spans="2:15">
      <c r="B132" s="120"/>
      <c r="C132" s="120"/>
      <c r="D132" s="120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</row>
    <row r="133" spans="2:15">
      <c r="B133" s="120"/>
      <c r="C133" s="120"/>
      <c r="D133" s="120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</row>
    <row r="134" spans="2:15">
      <c r="B134" s="120"/>
      <c r="C134" s="120"/>
      <c r="D134" s="120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</row>
    <row r="135" spans="2:15">
      <c r="B135" s="120"/>
      <c r="C135" s="120"/>
      <c r="D135" s="120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</row>
    <row r="136" spans="2:15">
      <c r="B136" s="120"/>
      <c r="C136" s="120"/>
      <c r="D136" s="120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</row>
    <row r="137" spans="2:15">
      <c r="B137" s="120"/>
      <c r="C137" s="120"/>
      <c r="D137" s="120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</row>
    <row r="138" spans="2:15">
      <c r="B138" s="120"/>
      <c r="C138" s="120"/>
      <c r="D138" s="120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</row>
    <row r="139" spans="2:15">
      <c r="B139" s="120"/>
      <c r="C139" s="120"/>
      <c r="D139" s="120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</row>
    <row r="140" spans="2:15">
      <c r="B140" s="120"/>
      <c r="C140" s="120"/>
      <c r="D140" s="120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</row>
    <row r="141" spans="2:15">
      <c r="B141" s="120"/>
      <c r="C141" s="120"/>
      <c r="D141" s="120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</row>
    <row r="142" spans="2:15">
      <c r="B142" s="120"/>
      <c r="C142" s="120"/>
      <c r="D142" s="120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</row>
    <row r="143" spans="2:15">
      <c r="B143" s="120"/>
      <c r="C143" s="120"/>
      <c r="D143" s="120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</row>
    <row r="144" spans="2:15">
      <c r="B144" s="120"/>
      <c r="C144" s="120"/>
      <c r="D144" s="120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</row>
    <row r="145" spans="2:15">
      <c r="B145" s="120"/>
      <c r="C145" s="120"/>
      <c r="D145" s="120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</row>
    <row r="146" spans="2:15">
      <c r="B146" s="120"/>
      <c r="C146" s="120"/>
      <c r="D146" s="120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</row>
    <row r="147" spans="2:15">
      <c r="B147" s="120"/>
      <c r="C147" s="120"/>
      <c r="D147" s="120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</row>
    <row r="148" spans="2:15">
      <c r="B148" s="120"/>
      <c r="C148" s="120"/>
      <c r="D148" s="120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</row>
    <row r="149" spans="2:15">
      <c r="B149" s="120"/>
      <c r="C149" s="120"/>
      <c r="D149" s="120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</row>
    <row r="150" spans="2:15">
      <c r="B150" s="120"/>
      <c r="C150" s="120"/>
      <c r="D150" s="120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</row>
    <row r="151" spans="2:15">
      <c r="B151" s="120"/>
      <c r="C151" s="120"/>
      <c r="D151" s="120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</row>
    <row r="152" spans="2:15">
      <c r="B152" s="120"/>
      <c r="C152" s="120"/>
      <c r="D152" s="120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</row>
    <row r="153" spans="2:15">
      <c r="B153" s="120"/>
      <c r="C153" s="120"/>
      <c r="D153" s="120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</row>
    <row r="154" spans="2:15">
      <c r="B154" s="120"/>
      <c r="C154" s="120"/>
      <c r="D154" s="120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</row>
    <row r="155" spans="2:15">
      <c r="B155" s="120"/>
      <c r="C155" s="120"/>
      <c r="D155" s="120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</row>
    <row r="156" spans="2:15">
      <c r="B156" s="120"/>
      <c r="C156" s="120"/>
      <c r="D156" s="120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</row>
    <row r="157" spans="2:15">
      <c r="B157" s="120"/>
      <c r="C157" s="120"/>
      <c r="D157" s="120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</row>
    <row r="158" spans="2:15">
      <c r="B158" s="120"/>
      <c r="C158" s="120"/>
      <c r="D158" s="120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</row>
    <row r="159" spans="2:15">
      <c r="B159" s="120"/>
      <c r="C159" s="120"/>
      <c r="D159" s="120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</row>
    <row r="160" spans="2:15">
      <c r="B160" s="120"/>
      <c r="C160" s="120"/>
      <c r="D160" s="120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</row>
    <row r="161" spans="2:15">
      <c r="B161" s="120"/>
      <c r="C161" s="120"/>
      <c r="D161" s="120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</row>
    <row r="162" spans="2:15">
      <c r="B162" s="120"/>
      <c r="C162" s="120"/>
      <c r="D162" s="120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</row>
    <row r="163" spans="2:15">
      <c r="B163" s="120"/>
      <c r="C163" s="120"/>
      <c r="D163" s="120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</row>
    <row r="164" spans="2:15">
      <c r="B164" s="120"/>
      <c r="C164" s="120"/>
      <c r="D164" s="120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</row>
    <row r="165" spans="2:15">
      <c r="B165" s="120"/>
      <c r="C165" s="120"/>
      <c r="D165" s="120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</row>
    <row r="166" spans="2:15">
      <c r="B166" s="120"/>
      <c r="C166" s="120"/>
      <c r="D166" s="120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</row>
    <row r="167" spans="2:15">
      <c r="B167" s="120"/>
      <c r="C167" s="120"/>
      <c r="D167" s="120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</row>
    <row r="168" spans="2:15">
      <c r="B168" s="120"/>
      <c r="C168" s="120"/>
      <c r="D168" s="120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</row>
    <row r="169" spans="2:15">
      <c r="B169" s="120"/>
      <c r="C169" s="120"/>
      <c r="D169" s="120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</row>
    <row r="170" spans="2:15">
      <c r="B170" s="120"/>
      <c r="C170" s="120"/>
      <c r="D170" s="120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</row>
    <row r="171" spans="2:15">
      <c r="B171" s="120"/>
      <c r="C171" s="120"/>
      <c r="D171" s="120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</row>
    <row r="172" spans="2:15">
      <c r="B172" s="120"/>
      <c r="C172" s="120"/>
      <c r="D172" s="120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</row>
    <row r="173" spans="2:15">
      <c r="B173" s="120"/>
      <c r="C173" s="120"/>
      <c r="D173" s="120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</row>
    <row r="174" spans="2:15">
      <c r="B174" s="120"/>
      <c r="C174" s="120"/>
      <c r="D174" s="120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</row>
    <row r="175" spans="2:15">
      <c r="B175" s="120"/>
      <c r="C175" s="120"/>
      <c r="D175" s="120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</row>
    <row r="176" spans="2:15">
      <c r="B176" s="120"/>
      <c r="C176" s="120"/>
      <c r="D176" s="120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</row>
    <row r="177" spans="2:15">
      <c r="B177" s="120"/>
      <c r="C177" s="120"/>
      <c r="D177" s="120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</row>
    <row r="178" spans="2:15">
      <c r="B178" s="120"/>
      <c r="C178" s="120"/>
      <c r="D178" s="120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</row>
    <row r="179" spans="2:15">
      <c r="B179" s="120"/>
      <c r="C179" s="120"/>
      <c r="D179" s="120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</row>
    <row r="180" spans="2:15">
      <c r="B180" s="120"/>
      <c r="C180" s="120"/>
      <c r="D180" s="120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</row>
    <row r="181" spans="2:15">
      <c r="B181" s="120"/>
      <c r="C181" s="120"/>
      <c r="D181" s="120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</row>
    <row r="182" spans="2:15">
      <c r="B182" s="120"/>
      <c r="C182" s="120"/>
      <c r="D182" s="120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</row>
    <row r="183" spans="2:15">
      <c r="B183" s="120"/>
      <c r="C183" s="120"/>
      <c r="D183" s="120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</row>
    <row r="184" spans="2:15">
      <c r="B184" s="120"/>
      <c r="C184" s="120"/>
      <c r="D184" s="120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</row>
    <row r="185" spans="2:15">
      <c r="B185" s="120"/>
      <c r="C185" s="120"/>
      <c r="D185" s="120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</row>
    <row r="186" spans="2:15">
      <c r="B186" s="120"/>
      <c r="C186" s="120"/>
      <c r="D186" s="120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</row>
    <row r="187" spans="2:15">
      <c r="B187" s="120"/>
      <c r="C187" s="120"/>
      <c r="D187" s="120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</row>
    <row r="188" spans="2:15">
      <c r="B188" s="120"/>
      <c r="C188" s="120"/>
      <c r="D188" s="120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</row>
    <row r="189" spans="2:15">
      <c r="B189" s="120"/>
      <c r="C189" s="120"/>
      <c r="D189" s="120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</row>
    <row r="190" spans="2:15">
      <c r="B190" s="120"/>
      <c r="C190" s="120"/>
      <c r="D190" s="120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</row>
    <row r="191" spans="2:15">
      <c r="B191" s="120"/>
      <c r="C191" s="120"/>
      <c r="D191" s="120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</row>
    <row r="192" spans="2:15">
      <c r="B192" s="120"/>
      <c r="C192" s="120"/>
      <c r="D192" s="120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</row>
    <row r="193" spans="2:15">
      <c r="B193" s="120"/>
      <c r="C193" s="120"/>
      <c r="D193" s="120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</row>
    <row r="194" spans="2:15">
      <c r="B194" s="120"/>
      <c r="C194" s="120"/>
      <c r="D194" s="120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</row>
    <row r="195" spans="2:15">
      <c r="B195" s="120"/>
      <c r="C195" s="120"/>
      <c r="D195" s="120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</row>
    <row r="196" spans="2:15">
      <c r="B196" s="120"/>
      <c r="C196" s="120"/>
      <c r="D196" s="120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</row>
    <row r="197" spans="2:15">
      <c r="B197" s="120"/>
      <c r="C197" s="120"/>
      <c r="D197" s="120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</row>
    <row r="198" spans="2:15">
      <c r="B198" s="120"/>
      <c r="C198" s="120"/>
      <c r="D198" s="120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</row>
    <row r="199" spans="2:15">
      <c r="B199" s="120"/>
      <c r="C199" s="120"/>
      <c r="D199" s="120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</row>
    <row r="200" spans="2:15">
      <c r="B200" s="120"/>
      <c r="C200" s="120"/>
      <c r="D200" s="120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</row>
    <row r="201" spans="2:15">
      <c r="B201" s="120"/>
      <c r="C201" s="120"/>
      <c r="D201" s="120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</row>
    <row r="202" spans="2:15">
      <c r="B202" s="120"/>
      <c r="C202" s="120"/>
      <c r="D202" s="120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</row>
    <row r="203" spans="2:15">
      <c r="B203" s="120"/>
      <c r="C203" s="120"/>
      <c r="D203" s="120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</row>
    <row r="204" spans="2:15">
      <c r="B204" s="120"/>
      <c r="C204" s="120"/>
      <c r="D204" s="120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</row>
    <row r="205" spans="2:15">
      <c r="B205" s="120"/>
      <c r="C205" s="120"/>
      <c r="D205" s="120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</row>
    <row r="206" spans="2:15">
      <c r="B206" s="120"/>
      <c r="C206" s="120"/>
      <c r="D206" s="120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</row>
    <row r="207" spans="2:15">
      <c r="B207" s="120"/>
      <c r="C207" s="120"/>
      <c r="D207" s="120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</row>
    <row r="208" spans="2:15">
      <c r="B208" s="120"/>
      <c r="C208" s="120"/>
      <c r="D208" s="120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</row>
    <row r="209" spans="2:15">
      <c r="B209" s="120"/>
      <c r="C209" s="120"/>
      <c r="D209" s="120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</row>
    <row r="210" spans="2:15">
      <c r="B210" s="120"/>
      <c r="C210" s="120"/>
      <c r="D210" s="120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</row>
    <row r="211" spans="2:15">
      <c r="B211" s="120"/>
      <c r="C211" s="120"/>
      <c r="D211" s="120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</row>
    <row r="212" spans="2:15">
      <c r="B212" s="120"/>
      <c r="C212" s="120"/>
      <c r="D212" s="120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</row>
    <row r="213" spans="2:15">
      <c r="B213" s="120"/>
      <c r="C213" s="120"/>
      <c r="D213" s="120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</row>
    <row r="214" spans="2:15">
      <c r="B214" s="120"/>
      <c r="C214" s="120"/>
      <c r="D214" s="120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</row>
    <row r="215" spans="2:15">
      <c r="B215" s="120"/>
      <c r="C215" s="120"/>
      <c r="D215" s="120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</row>
    <row r="216" spans="2:15">
      <c r="B216" s="120"/>
      <c r="C216" s="120"/>
      <c r="D216" s="120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</row>
    <row r="217" spans="2:15">
      <c r="B217" s="120"/>
      <c r="C217" s="120"/>
      <c r="D217" s="120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</row>
    <row r="218" spans="2:15">
      <c r="B218" s="120"/>
      <c r="C218" s="120"/>
      <c r="D218" s="120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</row>
    <row r="219" spans="2:15">
      <c r="B219" s="120"/>
      <c r="C219" s="120"/>
      <c r="D219" s="120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</row>
    <row r="220" spans="2:15">
      <c r="B220" s="120"/>
      <c r="C220" s="120"/>
      <c r="D220" s="120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</row>
    <row r="221" spans="2:15">
      <c r="B221" s="120"/>
      <c r="C221" s="120"/>
      <c r="D221" s="120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</row>
    <row r="222" spans="2:15">
      <c r="B222" s="120"/>
      <c r="C222" s="120"/>
      <c r="D222" s="120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</row>
    <row r="223" spans="2:15">
      <c r="B223" s="120"/>
      <c r="C223" s="120"/>
      <c r="D223" s="120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</row>
    <row r="224" spans="2:15">
      <c r="B224" s="120"/>
      <c r="C224" s="120"/>
      <c r="D224" s="120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</row>
    <row r="225" spans="2:15">
      <c r="B225" s="120"/>
      <c r="C225" s="120"/>
      <c r="D225" s="120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</row>
    <row r="226" spans="2:15">
      <c r="B226" s="120"/>
      <c r="C226" s="120"/>
      <c r="D226" s="120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</row>
    <row r="227" spans="2:15">
      <c r="B227" s="120"/>
      <c r="C227" s="120"/>
      <c r="D227" s="120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</row>
    <row r="228" spans="2:15">
      <c r="B228" s="120"/>
      <c r="C228" s="120"/>
      <c r="D228" s="120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</row>
    <row r="229" spans="2:15">
      <c r="B229" s="120"/>
      <c r="C229" s="120"/>
      <c r="D229" s="120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</row>
    <row r="230" spans="2:15">
      <c r="B230" s="120"/>
      <c r="C230" s="120"/>
      <c r="D230" s="120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</row>
    <row r="231" spans="2:15">
      <c r="B231" s="120"/>
      <c r="C231" s="120"/>
      <c r="D231" s="120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</row>
    <row r="232" spans="2:15">
      <c r="B232" s="120"/>
      <c r="C232" s="120"/>
      <c r="D232" s="120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</row>
    <row r="233" spans="2:15">
      <c r="B233" s="120"/>
      <c r="C233" s="120"/>
      <c r="D233" s="120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</row>
    <row r="234" spans="2:15">
      <c r="B234" s="120"/>
      <c r="C234" s="120"/>
      <c r="D234" s="120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</row>
    <row r="235" spans="2:15">
      <c r="B235" s="120"/>
      <c r="C235" s="120"/>
      <c r="D235" s="120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</row>
    <row r="236" spans="2:15">
      <c r="B236" s="120"/>
      <c r="C236" s="120"/>
      <c r="D236" s="120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</row>
    <row r="237" spans="2:15">
      <c r="B237" s="120"/>
      <c r="C237" s="120"/>
      <c r="D237" s="120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</row>
    <row r="238" spans="2:15">
      <c r="B238" s="120"/>
      <c r="C238" s="120"/>
      <c r="D238" s="120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</row>
    <row r="239" spans="2:15">
      <c r="B239" s="120"/>
      <c r="C239" s="120"/>
      <c r="D239" s="120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</row>
    <row r="240" spans="2:15">
      <c r="B240" s="120"/>
      <c r="C240" s="120"/>
      <c r="D240" s="120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</row>
    <row r="241" spans="2:15">
      <c r="B241" s="120"/>
      <c r="C241" s="120"/>
      <c r="D241" s="120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</row>
    <row r="242" spans="2:15">
      <c r="B242" s="120"/>
      <c r="C242" s="120"/>
      <c r="D242" s="120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</row>
    <row r="243" spans="2:15">
      <c r="B243" s="120"/>
      <c r="C243" s="120"/>
      <c r="D243" s="120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</row>
    <row r="244" spans="2:15">
      <c r="B244" s="120"/>
      <c r="C244" s="120"/>
      <c r="D244" s="120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</row>
    <row r="245" spans="2:15">
      <c r="B245" s="120"/>
      <c r="C245" s="120"/>
      <c r="D245" s="120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</row>
    <row r="246" spans="2:15">
      <c r="B246" s="120"/>
      <c r="C246" s="120"/>
      <c r="D246" s="120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</row>
    <row r="247" spans="2:15">
      <c r="B247" s="120"/>
      <c r="C247" s="120"/>
      <c r="D247" s="120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</row>
    <row r="248" spans="2:15">
      <c r="B248" s="120"/>
      <c r="C248" s="120"/>
      <c r="D248" s="120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</row>
    <row r="249" spans="2:15">
      <c r="B249" s="120"/>
      <c r="C249" s="120"/>
      <c r="D249" s="120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</row>
    <row r="250" spans="2:15">
      <c r="B250" s="120"/>
      <c r="C250" s="120"/>
      <c r="D250" s="120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</row>
    <row r="251" spans="2:15">
      <c r="B251" s="120"/>
      <c r="C251" s="120"/>
      <c r="D251" s="120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</row>
    <row r="252" spans="2:15">
      <c r="B252" s="120"/>
      <c r="C252" s="120"/>
      <c r="D252" s="120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</row>
    <row r="253" spans="2:15">
      <c r="B253" s="120"/>
      <c r="C253" s="120"/>
      <c r="D253" s="120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</row>
    <row r="254" spans="2:15">
      <c r="B254" s="120"/>
      <c r="C254" s="120"/>
      <c r="D254" s="120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</row>
    <row r="255" spans="2:15">
      <c r="B255" s="120"/>
      <c r="C255" s="120"/>
      <c r="D255" s="120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</row>
    <row r="256" spans="2:15">
      <c r="B256" s="120"/>
      <c r="C256" s="120"/>
      <c r="D256" s="120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</row>
    <row r="257" spans="2:15">
      <c r="B257" s="120"/>
      <c r="C257" s="120"/>
      <c r="D257" s="120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</row>
    <row r="258" spans="2:15">
      <c r="B258" s="120"/>
      <c r="C258" s="120"/>
      <c r="D258" s="120"/>
      <c r="E258" s="121"/>
      <c r="F258" s="121"/>
      <c r="G258" s="121"/>
      <c r="H258" s="121"/>
      <c r="I258" s="121"/>
      <c r="J258" s="121"/>
      <c r="K258" s="121"/>
      <c r="L258" s="121"/>
      <c r="M258" s="121"/>
      <c r="N258" s="121"/>
      <c r="O258" s="121"/>
    </row>
    <row r="259" spans="2:15">
      <c r="B259" s="120"/>
      <c r="C259" s="120"/>
      <c r="D259" s="120"/>
      <c r="E259" s="121"/>
      <c r="F259" s="121"/>
      <c r="G259" s="121"/>
      <c r="H259" s="121"/>
      <c r="I259" s="121"/>
      <c r="J259" s="121"/>
      <c r="K259" s="121"/>
      <c r="L259" s="121"/>
      <c r="M259" s="121"/>
      <c r="N259" s="121"/>
      <c r="O259" s="121"/>
    </row>
    <row r="260" spans="2:15">
      <c r="B260" s="120"/>
      <c r="C260" s="120"/>
      <c r="D260" s="120"/>
      <c r="E260" s="121"/>
      <c r="F260" s="121"/>
      <c r="G260" s="121"/>
      <c r="H260" s="121"/>
      <c r="I260" s="121"/>
      <c r="J260" s="121"/>
      <c r="K260" s="121"/>
      <c r="L260" s="121"/>
      <c r="M260" s="121"/>
      <c r="N260" s="121"/>
      <c r="O260" s="121"/>
    </row>
    <row r="261" spans="2:15">
      <c r="B261" s="120"/>
      <c r="C261" s="120"/>
      <c r="D261" s="120"/>
      <c r="E261" s="121"/>
      <c r="F261" s="121"/>
      <c r="G261" s="121"/>
      <c r="H261" s="121"/>
      <c r="I261" s="121"/>
      <c r="J261" s="121"/>
      <c r="K261" s="121"/>
      <c r="L261" s="121"/>
      <c r="M261" s="121"/>
      <c r="N261" s="121"/>
      <c r="O261" s="121"/>
    </row>
    <row r="262" spans="2:15">
      <c r="B262" s="120"/>
      <c r="C262" s="120"/>
      <c r="D262" s="120"/>
      <c r="E262" s="121"/>
      <c r="F262" s="121"/>
      <c r="G262" s="121"/>
      <c r="H262" s="121"/>
      <c r="I262" s="121"/>
      <c r="J262" s="121"/>
      <c r="K262" s="121"/>
      <c r="L262" s="121"/>
      <c r="M262" s="121"/>
      <c r="N262" s="121"/>
      <c r="O262" s="121"/>
    </row>
    <row r="263" spans="2:15">
      <c r="B263" s="120"/>
      <c r="C263" s="120"/>
      <c r="D263" s="120"/>
      <c r="E263" s="121"/>
      <c r="F263" s="121"/>
      <c r="G263" s="121"/>
      <c r="H263" s="121"/>
      <c r="I263" s="121"/>
      <c r="J263" s="121"/>
      <c r="K263" s="121"/>
      <c r="L263" s="121"/>
      <c r="M263" s="121"/>
      <c r="N263" s="121"/>
      <c r="O263" s="121"/>
    </row>
    <row r="264" spans="2:15">
      <c r="B264" s="120"/>
      <c r="C264" s="120"/>
      <c r="D264" s="120"/>
      <c r="E264" s="121"/>
      <c r="F264" s="121"/>
      <c r="G264" s="121"/>
      <c r="H264" s="121"/>
      <c r="I264" s="121"/>
      <c r="J264" s="121"/>
      <c r="K264" s="121"/>
      <c r="L264" s="121"/>
      <c r="M264" s="121"/>
      <c r="N264" s="121"/>
      <c r="O264" s="121"/>
    </row>
    <row r="265" spans="2:15">
      <c r="B265" s="120"/>
      <c r="C265" s="120"/>
      <c r="D265" s="120"/>
      <c r="E265" s="121"/>
      <c r="F265" s="121"/>
      <c r="G265" s="121"/>
      <c r="H265" s="121"/>
      <c r="I265" s="121"/>
      <c r="J265" s="121"/>
      <c r="K265" s="121"/>
      <c r="L265" s="121"/>
      <c r="M265" s="121"/>
      <c r="N265" s="121"/>
      <c r="O265" s="121"/>
    </row>
    <row r="266" spans="2:15">
      <c r="B266" s="120"/>
      <c r="C266" s="120"/>
      <c r="D266" s="120"/>
      <c r="E266" s="121"/>
      <c r="F266" s="121"/>
      <c r="G266" s="121"/>
      <c r="H266" s="121"/>
      <c r="I266" s="121"/>
      <c r="J266" s="121"/>
      <c r="K266" s="121"/>
      <c r="L266" s="121"/>
      <c r="M266" s="121"/>
      <c r="N266" s="121"/>
      <c r="O266" s="121"/>
    </row>
    <row r="267" spans="2:15">
      <c r="B267" s="120"/>
      <c r="C267" s="120"/>
      <c r="D267" s="120"/>
      <c r="E267" s="121"/>
      <c r="F267" s="121"/>
      <c r="G267" s="121"/>
      <c r="H267" s="121"/>
      <c r="I267" s="121"/>
      <c r="J267" s="121"/>
      <c r="K267" s="121"/>
      <c r="L267" s="121"/>
      <c r="M267" s="121"/>
      <c r="N267" s="121"/>
      <c r="O267" s="121"/>
    </row>
    <row r="268" spans="2:15">
      <c r="B268" s="120"/>
      <c r="C268" s="120"/>
      <c r="D268" s="120"/>
      <c r="E268" s="121"/>
      <c r="F268" s="121"/>
      <c r="G268" s="121"/>
      <c r="H268" s="121"/>
      <c r="I268" s="121"/>
      <c r="J268" s="121"/>
      <c r="K268" s="121"/>
      <c r="L268" s="121"/>
      <c r="M268" s="121"/>
      <c r="N268" s="121"/>
      <c r="O268" s="121"/>
    </row>
    <row r="269" spans="2:15">
      <c r="B269" s="120"/>
      <c r="C269" s="120"/>
      <c r="D269" s="120"/>
      <c r="E269" s="121"/>
      <c r="F269" s="121"/>
      <c r="G269" s="121"/>
      <c r="H269" s="121"/>
      <c r="I269" s="121"/>
      <c r="J269" s="121"/>
      <c r="K269" s="121"/>
      <c r="L269" s="121"/>
      <c r="M269" s="121"/>
      <c r="N269" s="121"/>
      <c r="O269" s="121"/>
    </row>
    <row r="270" spans="2:15">
      <c r="B270" s="120"/>
      <c r="C270" s="120"/>
      <c r="D270" s="120"/>
      <c r="E270" s="121"/>
      <c r="F270" s="121"/>
      <c r="G270" s="121"/>
      <c r="H270" s="121"/>
      <c r="I270" s="121"/>
      <c r="J270" s="121"/>
      <c r="K270" s="121"/>
      <c r="L270" s="121"/>
      <c r="M270" s="121"/>
      <c r="N270" s="121"/>
      <c r="O270" s="121"/>
    </row>
    <row r="271" spans="2:15">
      <c r="B271" s="120"/>
      <c r="C271" s="120"/>
      <c r="D271" s="120"/>
      <c r="E271" s="121"/>
      <c r="F271" s="121"/>
      <c r="G271" s="121"/>
      <c r="H271" s="121"/>
      <c r="I271" s="121"/>
      <c r="J271" s="121"/>
      <c r="K271" s="121"/>
      <c r="L271" s="121"/>
      <c r="M271" s="121"/>
      <c r="N271" s="121"/>
      <c r="O271" s="121"/>
    </row>
    <row r="272" spans="2:15">
      <c r="B272" s="120"/>
      <c r="C272" s="120"/>
      <c r="D272" s="120"/>
      <c r="E272" s="121"/>
      <c r="F272" s="121"/>
      <c r="G272" s="121"/>
      <c r="H272" s="121"/>
      <c r="I272" s="121"/>
      <c r="J272" s="121"/>
      <c r="K272" s="121"/>
      <c r="L272" s="121"/>
      <c r="M272" s="121"/>
      <c r="N272" s="121"/>
      <c r="O272" s="121"/>
    </row>
    <row r="273" spans="2:15">
      <c r="B273" s="120"/>
      <c r="C273" s="120"/>
      <c r="D273" s="120"/>
      <c r="E273" s="121"/>
      <c r="F273" s="121"/>
      <c r="G273" s="121"/>
      <c r="H273" s="121"/>
      <c r="I273" s="121"/>
      <c r="J273" s="121"/>
      <c r="K273" s="121"/>
      <c r="L273" s="121"/>
      <c r="M273" s="121"/>
      <c r="N273" s="121"/>
      <c r="O273" s="121"/>
    </row>
    <row r="274" spans="2:15">
      <c r="B274" s="120"/>
      <c r="C274" s="120"/>
      <c r="D274" s="120"/>
      <c r="E274" s="121"/>
      <c r="F274" s="121"/>
      <c r="G274" s="121"/>
      <c r="H274" s="121"/>
      <c r="I274" s="121"/>
      <c r="J274" s="121"/>
      <c r="K274" s="121"/>
      <c r="L274" s="121"/>
      <c r="M274" s="121"/>
      <c r="N274" s="121"/>
      <c r="O274" s="121"/>
    </row>
    <row r="275" spans="2:15">
      <c r="B275" s="120"/>
      <c r="C275" s="120"/>
      <c r="D275" s="120"/>
      <c r="E275" s="121"/>
      <c r="F275" s="121"/>
      <c r="G275" s="121"/>
      <c r="H275" s="121"/>
      <c r="I275" s="121"/>
      <c r="J275" s="121"/>
      <c r="K275" s="121"/>
      <c r="L275" s="121"/>
      <c r="M275" s="121"/>
      <c r="N275" s="121"/>
      <c r="O275" s="121"/>
    </row>
    <row r="276" spans="2:15">
      <c r="B276" s="120"/>
      <c r="C276" s="120"/>
      <c r="D276" s="120"/>
      <c r="E276" s="121"/>
      <c r="F276" s="121"/>
      <c r="G276" s="121"/>
      <c r="H276" s="121"/>
      <c r="I276" s="121"/>
      <c r="J276" s="121"/>
      <c r="K276" s="121"/>
      <c r="L276" s="121"/>
      <c r="M276" s="121"/>
      <c r="N276" s="121"/>
      <c r="O276" s="121"/>
    </row>
    <row r="277" spans="2:15">
      <c r="B277" s="120"/>
      <c r="C277" s="120"/>
      <c r="D277" s="120"/>
      <c r="E277" s="121"/>
      <c r="F277" s="121"/>
      <c r="G277" s="121"/>
      <c r="H277" s="121"/>
      <c r="I277" s="121"/>
      <c r="J277" s="121"/>
      <c r="K277" s="121"/>
      <c r="L277" s="121"/>
      <c r="M277" s="121"/>
      <c r="N277" s="121"/>
      <c r="O277" s="121"/>
    </row>
    <row r="278" spans="2:15">
      <c r="B278" s="120"/>
      <c r="C278" s="120"/>
      <c r="D278" s="120"/>
      <c r="E278" s="121"/>
      <c r="F278" s="121"/>
      <c r="G278" s="121"/>
      <c r="H278" s="121"/>
      <c r="I278" s="121"/>
      <c r="J278" s="121"/>
      <c r="K278" s="121"/>
      <c r="L278" s="121"/>
      <c r="M278" s="121"/>
      <c r="N278" s="121"/>
      <c r="O278" s="121"/>
    </row>
    <row r="279" spans="2:15">
      <c r="B279" s="120"/>
      <c r="C279" s="120"/>
      <c r="D279" s="120"/>
      <c r="E279" s="121"/>
      <c r="F279" s="121"/>
      <c r="G279" s="121"/>
      <c r="H279" s="121"/>
      <c r="I279" s="121"/>
      <c r="J279" s="121"/>
      <c r="K279" s="121"/>
      <c r="L279" s="121"/>
      <c r="M279" s="121"/>
      <c r="N279" s="121"/>
      <c r="O279" s="121"/>
    </row>
    <row r="280" spans="2:15">
      <c r="B280" s="120"/>
      <c r="C280" s="120"/>
      <c r="D280" s="120"/>
      <c r="E280" s="121"/>
      <c r="F280" s="121"/>
      <c r="G280" s="121"/>
      <c r="H280" s="121"/>
      <c r="I280" s="121"/>
      <c r="J280" s="121"/>
      <c r="K280" s="121"/>
      <c r="L280" s="121"/>
      <c r="M280" s="121"/>
      <c r="N280" s="121"/>
      <c r="O280" s="121"/>
    </row>
    <row r="281" spans="2:15">
      <c r="B281" s="120"/>
      <c r="C281" s="120"/>
      <c r="D281" s="120"/>
      <c r="E281" s="121"/>
      <c r="F281" s="121"/>
      <c r="G281" s="121"/>
      <c r="H281" s="121"/>
      <c r="I281" s="121"/>
      <c r="J281" s="121"/>
      <c r="K281" s="121"/>
      <c r="L281" s="121"/>
      <c r="M281" s="121"/>
      <c r="N281" s="121"/>
      <c r="O281" s="121"/>
    </row>
    <row r="282" spans="2:15">
      <c r="B282" s="120"/>
      <c r="C282" s="120"/>
      <c r="D282" s="120"/>
      <c r="E282" s="121"/>
      <c r="F282" s="121"/>
      <c r="G282" s="121"/>
      <c r="H282" s="121"/>
      <c r="I282" s="121"/>
      <c r="J282" s="121"/>
      <c r="K282" s="121"/>
      <c r="L282" s="121"/>
      <c r="M282" s="121"/>
      <c r="N282" s="121"/>
      <c r="O282" s="121"/>
    </row>
    <row r="283" spans="2:15">
      <c r="B283" s="120"/>
      <c r="C283" s="120"/>
      <c r="D283" s="120"/>
      <c r="E283" s="121"/>
      <c r="F283" s="121"/>
      <c r="G283" s="121"/>
      <c r="H283" s="121"/>
      <c r="I283" s="121"/>
      <c r="J283" s="121"/>
      <c r="K283" s="121"/>
      <c r="L283" s="121"/>
      <c r="M283" s="121"/>
      <c r="N283" s="121"/>
      <c r="O283" s="121"/>
    </row>
    <row r="284" spans="2:15">
      <c r="B284" s="120"/>
      <c r="C284" s="120"/>
      <c r="D284" s="120"/>
      <c r="E284" s="121"/>
      <c r="F284" s="121"/>
      <c r="G284" s="121"/>
      <c r="H284" s="121"/>
      <c r="I284" s="121"/>
      <c r="J284" s="121"/>
      <c r="K284" s="121"/>
      <c r="L284" s="121"/>
      <c r="M284" s="121"/>
      <c r="N284" s="121"/>
      <c r="O284" s="121"/>
    </row>
    <row r="285" spans="2:15">
      <c r="B285" s="120"/>
      <c r="C285" s="120"/>
      <c r="D285" s="120"/>
      <c r="E285" s="121"/>
      <c r="F285" s="121"/>
      <c r="G285" s="121"/>
      <c r="H285" s="121"/>
      <c r="I285" s="121"/>
      <c r="J285" s="121"/>
      <c r="K285" s="121"/>
      <c r="L285" s="121"/>
      <c r="M285" s="121"/>
      <c r="N285" s="121"/>
      <c r="O285" s="121"/>
    </row>
    <row r="286" spans="2:15">
      <c r="B286" s="120"/>
      <c r="C286" s="120"/>
      <c r="D286" s="120"/>
      <c r="E286" s="121"/>
      <c r="F286" s="121"/>
      <c r="G286" s="121"/>
      <c r="H286" s="121"/>
      <c r="I286" s="121"/>
      <c r="J286" s="121"/>
      <c r="K286" s="121"/>
      <c r="L286" s="121"/>
      <c r="M286" s="121"/>
      <c r="N286" s="121"/>
      <c r="O286" s="121"/>
    </row>
    <row r="287" spans="2:15">
      <c r="B287" s="120"/>
      <c r="C287" s="120"/>
      <c r="D287" s="120"/>
      <c r="E287" s="121"/>
      <c r="F287" s="121"/>
      <c r="G287" s="121"/>
      <c r="H287" s="121"/>
      <c r="I287" s="121"/>
      <c r="J287" s="121"/>
      <c r="K287" s="121"/>
      <c r="L287" s="121"/>
      <c r="M287" s="121"/>
      <c r="N287" s="121"/>
      <c r="O287" s="121"/>
    </row>
    <row r="288" spans="2:15">
      <c r="B288" s="120"/>
      <c r="C288" s="120"/>
      <c r="D288" s="120"/>
      <c r="E288" s="121"/>
      <c r="F288" s="121"/>
      <c r="G288" s="121"/>
      <c r="H288" s="121"/>
      <c r="I288" s="121"/>
      <c r="J288" s="121"/>
      <c r="K288" s="121"/>
      <c r="L288" s="121"/>
      <c r="M288" s="121"/>
      <c r="N288" s="121"/>
      <c r="O288" s="121"/>
    </row>
    <row r="289" spans="2:15">
      <c r="B289" s="120"/>
      <c r="C289" s="120"/>
      <c r="D289" s="120"/>
      <c r="E289" s="121"/>
      <c r="F289" s="121"/>
      <c r="G289" s="121"/>
      <c r="H289" s="121"/>
      <c r="I289" s="121"/>
      <c r="J289" s="121"/>
      <c r="K289" s="121"/>
      <c r="L289" s="121"/>
      <c r="M289" s="121"/>
      <c r="N289" s="121"/>
      <c r="O289" s="121"/>
    </row>
    <row r="290" spans="2:15">
      <c r="B290" s="120"/>
      <c r="C290" s="120"/>
      <c r="D290" s="120"/>
      <c r="E290" s="121"/>
      <c r="F290" s="121"/>
      <c r="G290" s="121"/>
      <c r="H290" s="121"/>
      <c r="I290" s="121"/>
      <c r="J290" s="121"/>
      <c r="K290" s="121"/>
      <c r="L290" s="121"/>
      <c r="M290" s="121"/>
      <c r="N290" s="121"/>
      <c r="O290" s="121"/>
    </row>
    <row r="291" spans="2:15">
      <c r="B291" s="120"/>
      <c r="C291" s="120"/>
      <c r="D291" s="120"/>
      <c r="E291" s="121"/>
      <c r="F291" s="121"/>
      <c r="G291" s="121"/>
      <c r="H291" s="121"/>
      <c r="I291" s="121"/>
      <c r="J291" s="121"/>
      <c r="K291" s="121"/>
      <c r="L291" s="121"/>
      <c r="M291" s="121"/>
      <c r="N291" s="121"/>
      <c r="O291" s="121"/>
    </row>
    <row r="292" spans="2:15">
      <c r="B292" s="120"/>
      <c r="C292" s="120"/>
      <c r="D292" s="120"/>
      <c r="E292" s="121"/>
      <c r="F292" s="121"/>
      <c r="G292" s="121"/>
      <c r="H292" s="121"/>
      <c r="I292" s="121"/>
      <c r="J292" s="121"/>
      <c r="K292" s="121"/>
      <c r="L292" s="121"/>
      <c r="M292" s="121"/>
      <c r="N292" s="121"/>
      <c r="O292" s="121"/>
    </row>
    <row r="293" spans="2:15">
      <c r="B293" s="120"/>
      <c r="C293" s="120"/>
      <c r="D293" s="120"/>
      <c r="E293" s="121"/>
      <c r="F293" s="121"/>
      <c r="G293" s="121"/>
      <c r="H293" s="121"/>
      <c r="I293" s="121"/>
      <c r="J293" s="121"/>
      <c r="K293" s="121"/>
      <c r="L293" s="121"/>
      <c r="M293" s="121"/>
      <c r="N293" s="121"/>
      <c r="O293" s="121"/>
    </row>
    <row r="294" spans="2:15">
      <c r="B294" s="120"/>
      <c r="C294" s="120"/>
      <c r="D294" s="120"/>
      <c r="E294" s="121"/>
      <c r="F294" s="121"/>
      <c r="G294" s="121"/>
      <c r="H294" s="121"/>
      <c r="I294" s="121"/>
      <c r="J294" s="121"/>
      <c r="K294" s="121"/>
      <c r="L294" s="121"/>
      <c r="M294" s="121"/>
      <c r="N294" s="121"/>
      <c r="O294" s="121"/>
    </row>
    <row r="295" spans="2:15">
      <c r="B295" s="120"/>
      <c r="C295" s="120"/>
      <c r="D295" s="120"/>
      <c r="E295" s="121"/>
      <c r="F295" s="121"/>
      <c r="G295" s="121"/>
      <c r="H295" s="121"/>
      <c r="I295" s="121"/>
      <c r="J295" s="121"/>
      <c r="K295" s="121"/>
      <c r="L295" s="121"/>
      <c r="M295" s="121"/>
      <c r="N295" s="121"/>
      <c r="O295" s="121"/>
    </row>
    <row r="296" spans="2:15">
      <c r="B296" s="120"/>
      <c r="C296" s="120"/>
      <c r="D296" s="120"/>
      <c r="E296" s="121"/>
      <c r="F296" s="121"/>
      <c r="G296" s="121"/>
      <c r="H296" s="121"/>
      <c r="I296" s="121"/>
      <c r="J296" s="121"/>
      <c r="K296" s="121"/>
      <c r="L296" s="121"/>
      <c r="M296" s="121"/>
      <c r="N296" s="121"/>
      <c r="O296" s="121"/>
    </row>
    <row r="297" spans="2:15">
      <c r="B297" s="120"/>
      <c r="C297" s="120"/>
      <c r="D297" s="120"/>
      <c r="E297" s="121"/>
      <c r="F297" s="121"/>
      <c r="G297" s="121"/>
      <c r="H297" s="121"/>
      <c r="I297" s="121"/>
      <c r="J297" s="121"/>
      <c r="K297" s="121"/>
      <c r="L297" s="121"/>
      <c r="M297" s="121"/>
      <c r="N297" s="121"/>
      <c r="O297" s="121"/>
    </row>
    <row r="298" spans="2:15">
      <c r="B298" s="120"/>
      <c r="C298" s="120"/>
      <c r="D298" s="120"/>
      <c r="E298" s="121"/>
      <c r="F298" s="121"/>
      <c r="G298" s="121"/>
      <c r="H298" s="121"/>
      <c r="I298" s="121"/>
      <c r="J298" s="121"/>
      <c r="K298" s="121"/>
      <c r="L298" s="121"/>
      <c r="M298" s="121"/>
      <c r="N298" s="121"/>
      <c r="O298" s="121"/>
    </row>
    <row r="299" spans="2:15">
      <c r="B299" s="120"/>
      <c r="C299" s="120"/>
      <c r="D299" s="120"/>
      <c r="E299" s="121"/>
      <c r="F299" s="121"/>
      <c r="G299" s="121"/>
      <c r="H299" s="121"/>
      <c r="I299" s="121"/>
      <c r="J299" s="121"/>
      <c r="K299" s="121"/>
      <c r="L299" s="121"/>
      <c r="M299" s="121"/>
      <c r="N299" s="121"/>
      <c r="O299" s="121"/>
    </row>
    <row r="300" spans="2:15">
      <c r="B300" s="120"/>
      <c r="C300" s="120"/>
      <c r="D300" s="120"/>
      <c r="E300" s="121"/>
      <c r="F300" s="121"/>
      <c r="G300" s="121"/>
      <c r="H300" s="121"/>
      <c r="I300" s="121"/>
      <c r="J300" s="121"/>
      <c r="K300" s="121"/>
      <c r="L300" s="121"/>
      <c r="M300" s="121"/>
      <c r="N300" s="121"/>
      <c r="O300" s="121"/>
    </row>
  </sheetData>
  <sheetProtection sheet="1" objects="1" scenarios="1"/>
  <mergeCells count="1">
    <mergeCell ref="B6:O6"/>
  </mergeCells>
  <phoneticPr fontId="5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4">
    <tabColor indexed="52"/>
    <pageSetUpPr fitToPage="1"/>
  </sheetPr>
  <dimension ref="B1:J862"/>
  <sheetViews>
    <sheetView rightToLeft="1" zoomScale="85" zoomScaleNormal="85" workbookViewId="0">
      <selection activeCell="C24" sqref="C24"/>
    </sheetView>
  </sheetViews>
  <sheetFormatPr defaultColWidth="9.140625" defaultRowHeight="18"/>
  <cols>
    <col min="1" max="1" width="6.28515625" style="1" customWidth="1"/>
    <col min="2" max="2" width="43.42578125" style="2" bestFit="1" customWidth="1"/>
    <col min="3" max="3" width="58" style="2" bestFit="1" customWidth="1"/>
    <col min="4" max="4" width="7.140625" style="1" bestFit="1" customWidth="1"/>
    <col min="5" max="5" width="7.5703125" style="1" bestFit="1" customWidth="1"/>
    <col min="6" max="6" width="9.7109375" style="1" bestFit="1" customWidth="1"/>
    <col min="7" max="7" width="10.140625" style="1" bestFit="1" customWidth="1"/>
    <col min="8" max="8" width="9.7109375" style="1" bestFit="1" customWidth="1"/>
    <col min="9" max="9" width="10.42578125" style="1" bestFit="1" customWidth="1"/>
    <col min="10" max="10" width="46.7109375" style="1" bestFit="1" customWidth="1"/>
    <col min="11" max="16384" width="9.140625" style="1"/>
  </cols>
  <sheetData>
    <row r="1" spans="2:10">
      <c r="B1" s="46" t="s">
        <v>146</v>
      </c>
      <c r="C1" s="67" t="s" vm="1">
        <v>230</v>
      </c>
    </row>
    <row r="2" spans="2:10">
      <c r="B2" s="46" t="s">
        <v>145</v>
      </c>
      <c r="C2" s="67" t="s">
        <v>231</v>
      </c>
    </row>
    <row r="3" spans="2:10">
      <c r="B3" s="46" t="s">
        <v>147</v>
      </c>
      <c r="C3" s="67" t="s">
        <v>232</v>
      </c>
    </row>
    <row r="4" spans="2:10">
      <c r="B4" s="46" t="s">
        <v>148</v>
      </c>
      <c r="C4" s="67">
        <v>8802</v>
      </c>
    </row>
    <row r="6" spans="2:10" ht="26.25" customHeight="1">
      <c r="B6" s="154" t="s">
        <v>178</v>
      </c>
      <c r="C6" s="155"/>
      <c r="D6" s="155"/>
      <c r="E6" s="155"/>
      <c r="F6" s="155"/>
      <c r="G6" s="155"/>
      <c r="H6" s="155"/>
      <c r="I6" s="155"/>
      <c r="J6" s="156"/>
    </row>
    <row r="7" spans="2:10" s="3" customFormat="1" ht="78.75">
      <c r="B7" s="47" t="s">
        <v>117</v>
      </c>
      <c r="C7" s="49" t="s">
        <v>57</v>
      </c>
      <c r="D7" s="49" t="s">
        <v>87</v>
      </c>
      <c r="E7" s="49" t="s">
        <v>58</v>
      </c>
      <c r="F7" s="49" t="s">
        <v>104</v>
      </c>
      <c r="G7" s="49" t="s">
        <v>189</v>
      </c>
      <c r="H7" s="49" t="s">
        <v>149</v>
      </c>
      <c r="I7" s="49" t="s">
        <v>150</v>
      </c>
      <c r="J7" s="64" t="s">
        <v>216</v>
      </c>
    </row>
    <row r="8" spans="2:10" s="3" customFormat="1" ht="22.5" customHeight="1">
      <c r="B8" s="14"/>
      <c r="C8" s="15" t="s">
        <v>21</v>
      </c>
      <c r="D8" s="15"/>
      <c r="E8" s="15" t="s">
        <v>19</v>
      </c>
      <c r="F8" s="15"/>
      <c r="G8" s="15" t="s">
        <v>210</v>
      </c>
      <c r="H8" s="31" t="s">
        <v>19</v>
      </c>
      <c r="I8" s="31" t="s">
        <v>19</v>
      </c>
      <c r="J8" s="16"/>
    </row>
    <row r="9" spans="2:10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9" t="s">
        <v>7</v>
      </c>
    </row>
    <row r="10" spans="2:10" s="4" customFormat="1" ht="18" customHeight="1">
      <c r="B10" s="81" t="s">
        <v>43</v>
      </c>
      <c r="C10" s="86"/>
      <c r="D10" s="81"/>
      <c r="E10" s="93">
        <v>1.2654496993622944E-2</v>
      </c>
      <c r="F10" s="98"/>
      <c r="G10" s="102">
        <v>27110.415140000001</v>
      </c>
      <c r="H10" s="103">
        <f>IFERROR(G10/$G$10,0)</f>
        <v>1</v>
      </c>
      <c r="I10" s="103">
        <f>G10/'סכום נכסי הקרן'!$C$42</f>
        <v>6.3385418422498398E-3</v>
      </c>
      <c r="J10" s="98"/>
    </row>
    <row r="11" spans="2:10" ht="22.5" customHeight="1">
      <c r="B11" s="85" t="s">
        <v>203</v>
      </c>
      <c r="C11" s="86"/>
      <c r="D11" s="81"/>
      <c r="E11" s="93">
        <v>1.2654496993622944E-2</v>
      </c>
      <c r="F11" s="79"/>
      <c r="G11" s="102">
        <v>27110.415140000001</v>
      </c>
      <c r="H11" s="103">
        <f t="shared" ref="H11:H24" si="0">IFERROR(G11/$G$10,0)</f>
        <v>1</v>
      </c>
      <c r="I11" s="103">
        <f>G11/'סכום נכסי הקרן'!$C$42</f>
        <v>6.3385418422498398E-3</v>
      </c>
      <c r="J11" s="98"/>
    </row>
    <row r="12" spans="2:10">
      <c r="B12" s="82" t="s">
        <v>88</v>
      </c>
      <c r="C12" s="106"/>
      <c r="D12" s="105"/>
      <c r="E12" s="94">
        <v>3.0982357600152936E-2</v>
      </c>
      <c r="F12" s="92"/>
      <c r="G12" s="100">
        <v>11073.03296</v>
      </c>
      <c r="H12" s="101">
        <f t="shared" si="0"/>
        <v>0.40844202874866048</v>
      </c>
      <c r="I12" s="101">
        <f>G12/'סכום נכסי הקרן'!$C$42</f>
        <v>2.5889268893567962E-3</v>
      </c>
      <c r="J12" s="70"/>
    </row>
    <row r="13" spans="2:10">
      <c r="B13" s="99" t="s">
        <v>3150</v>
      </c>
      <c r="C13" s="86">
        <v>44926</v>
      </c>
      <c r="D13" s="81" t="s">
        <v>3151</v>
      </c>
      <c r="E13" s="93">
        <v>3.5400000000000001E-2</v>
      </c>
      <c r="F13" s="79" t="s">
        <v>133</v>
      </c>
      <c r="G13" s="102">
        <v>1632.0002299999999</v>
      </c>
      <c r="H13" s="103">
        <f t="shared" si="0"/>
        <v>6.0198275148950736E-2</v>
      </c>
      <c r="I13" s="103">
        <f>G13/'סכום נכסי הקרן'!$C$42</f>
        <v>3.8156928586289293E-4</v>
      </c>
      <c r="J13" s="98" t="s">
        <v>3152</v>
      </c>
    </row>
    <row r="14" spans="2:10">
      <c r="B14" s="99" t="s">
        <v>3153</v>
      </c>
      <c r="C14" s="86">
        <v>44651</v>
      </c>
      <c r="D14" s="81" t="s">
        <v>3154</v>
      </c>
      <c r="E14" s="93">
        <v>6.1800000000000001E-2</v>
      </c>
      <c r="F14" s="79" t="s">
        <v>133</v>
      </c>
      <c r="G14" s="102">
        <v>868.50699999999995</v>
      </c>
      <c r="H14" s="103">
        <f t="shared" si="0"/>
        <v>3.2035916658412336E-2</v>
      </c>
      <c r="I14" s="103">
        <f>G14/'סכום נכסי הקרן'!$C$42</f>
        <v>2.0306099819417524E-4</v>
      </c>
      <c r="J14" s="98" t="s">
        <v>3155</v>
      </c>
    </row>
    <row r="15" spans="2:10">
      <c r="B15" s="99" t="s">
        <v>3156</v>
      </c>
      <c r="C15" s="86">
        <v>44926</v>
      </c>
      <c r="D15" s="81" t="s">
        <v>3154</v>
      </c>
      <c r="E15" s="93">
        <v>9.1000000000000004E-3</v>
      </c>
      <c r="F15" s="79" t="s">
        <v>133</v>
      </c>
      <c r="G15" s="102">
        <v>826.84772999999996</v>
      </c>
      <c r="H15" s="103">
        <f t="shared" si="0"/>
        <v>3.0499264792888742E-2</v>
      </c>
      <c r="I15" s="103">
        <f>G15/'סכום נכסי הקרן'!$C$42</f>
        <v>1.9332086604758269E-4</v>
      </c>
      <c r="J15" s="98" t="s">
        <v>3157</v>
      </c>
    </row>
    <row r="16" spans="2:10">
      <c r="B16" s="99" t="s">
        <v>3158</v>
      </c>
      <c r="C16" s="86">
        <v>44926</v>
      </c>
      <c r="D16" s="81" t="s">
        <v>3154</v>
      </c>
      <c r="E16" s="93">
        <v>4.58E-2</v>
      </c>
      <c r="F16" s="79" t="s">
        <v>133</v>
      </c>
      <c r="G16" s="102">
        <v>4835.7839999999997</v>
      </c>
      <c r="H16" s="103">
        <f t="shared" si="0"/>
        <v>0.17837366100916149</v>
      </c>
      <c r="I16" s="103">
        <f>G16/'סכום נכסי הקרן'!$C$42</f>
        <v>1.1306289138618589E-3</v>
      </c>
      <c r="J16" s="98" t="s">
        <v>3159</v>
      </c>
    </row>
    <row r="17" spans="2:10">
      <c r="B17" s="99" t="s">
        <v>3160</v>
      </c>
      <c r="C17" s="86">
        <v>44834</v>
      </c>
      <c r="D17" s="81" t="s">
        <v>3154</v>
      </c>
      <c r="E17" s="93">
        <v>8.9999999999999998E-4</v>
      </c>
      <c r="F17" s="79" t="s">
        <v>133</v>
      </c>
      <c r="G17" s="102">
        <v>2909.8939999999998</v>
      </c>
      <c r="H17" s="103">
        <f t="shared" si="0"/>
        <v>0.10733491113924712</v>
      </c>
      <c r="I17" s="103">
        <f>G17/'סכום נכסי הקרן'!$C$42</f>
        <v>6.8034682539028625E-4</v>
      </c>
      <c r="J17" s="98" t="s">
        <v>3161</v>
      </c>
    </row>
    <row r="18" spans="2:10">
      <c r="B18" s="85"/>
      <c r="C18" s="86"/>
      <c r="D18" s="81"/>
      <c r="E18" s="93"/>
      <c r="F18" s="98"/>
      <c r="G18" s="98"/>
      <c r="H18" s="103"/>
      <c r="I18" s="98"/>
      <c r="J18" s="98"/>
    </row>
    <row r="19" spans="2:10">
      <c r="B19" s="82" t="s">
        <v>89</v>
      </c>
      <c r="C19" s="106"/>
      <c r="D19" s="105"/>
      <c r="E19" s="94">
        <v>0</v>
      </c>
      <c r="F19" s="92"/>
      <c r="G19" s="100">
        <v>16037.382180000001</v>
      </c>
      <c r="H19" s="101">
        <f t="shared" si="0"/>
        <v>0.59155797125133958</v>
      </c>
      <c r="I19" s="101">
        <f>G19/'סכום נכסי הקרן'!$C$42</f>
        <v>3.7496149528930436E-3</v>
      </c>
      <c r="J19" s="70"/>
    </row>
    <row r="20" spans="2:10">
      <c r="B20" s="99" t="s">
        <v>3162</v>
      </c>
      <c r="C20" s="86">
        <v>44834</v>
      </c>
      <c r="D20" s="81" t="s">
        <v>29</v>
      </c>
      <c r="E20" s="93">
        <v>0</v>
      </c>
      <c r="F20" s="79" t="s">
        <v>133</v>
      </c>
      <c r="G20" s="102">
        <v>11043.289480000001</v>
      </c>
      <c r="H20" s="103">
        <f t="shared" si="0"/>
        <v>0.40734490501055459</v>
      </c>
      <c r="I20" s="103">
        <f>G20/'סכום נכסי הקרן'!$C$42</f>
        <v>2.5819727246366867E-3</v>
      </c>
      <c r="J20" s="98" t="s">
        <v>3163</v>
      </c>
    </row>
    <row r="21" spans="2:10">
      <c r="B21" s="99" t="s">
        <v>3164</v>
      </c>
      <c r="C21" s="86">
        <v>44834</v>
      </c>
      <c r="D21" s="81" t="s">
        <v>29</v>
      </c>
      <c r="E21" s="93">
        <v>0</v>
      </c>
      <c r="F21" s="79" t="s">
        <v>133</v>
      </c>
      <c r="G21" s="102">
        <v>3604.681</v>
      </c>
      <c r="H21" s="103">
        <f t="shared" si="0"/>
        <v>0.13296295838279074</v>
      </c>
      <c r="I21" s="103">
        <f>G21/'סכום נכסי הקרן'!$C$42</f>
        <v>8.4279127517864318E-4</v>
      </c>
      <c r="J21" s="98" t="s">
        <v>3165</v>
      </c>
    </row>
    <row r="22" spans="2:10">
      <c r="B22" s="99" t="s">
        <v>3166</v>
      </c>
      <c r="C22" s="86">
        <v>44377</v>
      </c>
      <c r="D22" s="81" t="s">
        <v>29</v>
      </c>
      <c r="E22" s="93">
        <v>0</v>
      </c>
      <c r="F22" s="79" t="s">
        <v>133</v>
      </c>
      <c r="G22" s="102">
        <v>337.19933000000003</v>
      </c>
      <c r="H22" s="103">
        <f t="shared" si="0"/>
        <v>1.2437999501618845E-2</v>
      </c>
      <c r="I22" s="103">
        <f>G22/'סכום נכסי הקרן'!$C$42</f>
        <v>7.8838780274893708E-5</v>
      </c>
      <c r="J22" s="98" t="s">
        <v>3167</v>
      </c>
    </row>
    <row r="23" spans="2:10">
      <c r="B23" s="99" t="s">
        <v>3168</v>
      </c>
      <c r="C23" s="86">
        <v>44377</v>
      </c>
      <c r="D23" s="81" t="s">
        <v>29</v>
      </c>
      <c r="E23" s="93">
        <v>0</v>
      </c>
      <c r="F23" s="79" t="s">
        <v>133</v>
      </c>
      <c r="G23" s="102">
        <v>468.22636999999997</v>
      </c>
      <c r="H23" s="103">
        <f t="shared" si="0"/>
        <v>1.7271088162318711E-2</v>
      </c>
      <c r="I23" s="103">
        <f>G23/'סכום נכסי הקרן'!$C$42</f>
        <v>1.0947351497804304E-4</v>
      </c>
      <c r="J23" s="98" t="s">
        <v>3167</v>
      </c>
    </row>
    <row r="24" spans="2:10">
      <c r="B24" s="99" t="s">
        <v>3169</v>
      </c>
      <c r="C24" s="86">
        <v>44834</v>
      </c>
      <c r="D24" s="81" t="s">
        <v>29</v>
      </c>
      <c r="E24" s="93">
        <v>0</v>
      </c>
      <c r="F24" s="79" t="s">
        <v>133</v>
      </c>
      <c r="G24" s="102">
        <v>583.98599999999999</v>
      </c>
      <c r="H24" s="103">
        <f t="shared" si="0"/>
        <v>2.1541020194056681E-2</v>
      </c>
      <c r="I24" s="103">
        <f>G24/'סכום נכסי הקרן'!$C$42</f>
        <v>1.3653865782477703E-4</v>
      </c>
      <c r="J24" s="98" t="s">
        <v>3170</v>
      </c>
    </row>
    <row r="25" spans="2:10">
      <c r="B25" s="85"/>
      <c r="C25" s="86"/>
      <c r="D25" s="81"/>
      <c r="E25" s="93"/>
      <c r="F25" s="98"/>
      <c r="G25" s="98"/>
      <c r="H25" s="103"/>
      <c r="I25" s="98"/>
      <c r="J25" s="98"/>
    </row>
    <row r="26" spans="2:10">
      <c r="B26" s="81"/>
      <c r="C26" s="86"/>
      <c r="D26" s="81"/>
      <c r="E26" s="93"/>
      <c r="F26" s="81"/>
      <c r="G26" s="81"/>
      <c r="H26" s="81"/>
      <c r="I26" s="81"/>
      <c r="J26" s="81"/>
    </row>
    <row r="27" spans="2:10">
      <c r="B27" s="81"/>
      <c r="C27" s="86"/>
      <c r="D27" s="81"/>
      <c r="E27" s="93"/>
      <c r="F27" s="81"/>
      <c r="G27" s="81"/>
      <c r="H27" s="81"/>
      <c r="I27" s="81"/>
      <c r="J27" s="81"/>
    </row>
    <row r="28" spans="2:10">
      <c r="B28" s="123"/>
      <c r="C28" s="86"/>
      <c r="D28" s="81"/>
      <c r="E28" s="93"/>
      <c r="F28" s="81"/>
      <c r="G28" s="81"/>
      <c r="H28" s="81"/>
      <c r="I28" s="81"/>
      <c r="J28" s="81"/>
    </row>
    <row r="29" spans="2:10">
      <c r="B29" s="123"/>
      <c r="C29" s="86"/>
      <c r="D29" s="81"/>
      <c r="E29" s="93"/>
      <c r="F29" s="81"/>
      <c r="G29" s="81"/>
      <c r="H29" s="81"/>
      <c r="I29" s="81"/>
      <c r="J29" s="81"/>
    </row>
    <row r="30" spans="2:10">
      <c r="B30" s="81"/>
      <c r="C30" s="86"/>
      <c r="D30" s="81"/>
      <c r="E30" s="93"/>
      <c r="F30" s="81"/>
      <c r="G30" s="81"/>
      <c r="H30" s="81"/>
      <c r="I30" s="81"/>
      <c r="J30" s="81"/>
    </row>
    <row r="31" spans="2:10">
      <c r="B31" s="81"/>
      <c r="C31" s="86"/>
      <c r="D31" s="81"/>
      <c r="E31" s="93"/>
      <c r="F31" s="81"/>
      <c r="G31" s="81"/>
      <c r="H31" s="81"/>
      <c r="I31" s="81"/>
      <c r="J31" s="81"/>
    </row>
    <row r="32" spans="2:10">
      <c r="B32" s="81"/>
      <c r="C32" s="86"/>
      <c r="D32" s="81"/>
      <c r="E32" s="93"/>
      <c r="F32" s="81"/>
      <c r="G32" s="81"/>
      <c r="H32" s="81"/>
      <c r="I32" s="81"/>
      <c r="J32" s="81"/>
    </row>
    <row r="33" spans="2:10">
      <c r="B33" s="81"/>
      <c r="C33" s="86"/>
      <c r="D33" s="81"/>
      <c r="E33" s="93"/>
      <c r="F33" s="81"/>
      <c r="G33" s="81"/>
      <c r="H33" s="81"/>
      <c r="I33" s="81"/>
      <c r="J33" s="81"/>
    </row>
    <row r="34" spans="2:10">
      <c r="B34" s="81"/>
      <c r="C34" s="86"/>
      <c r="D34" s="81"/>
      <c r="E34" s="93"/>
      <c r="F34" s="81"/>
      <c r="G34" s="81"/>
      <c r="H34" s="81"/>
      <c r="I34" s="81"/>
      <c r="J34" s="81"/>
    </row>
    <row r="35" spans="2:10">
      <c r="B35" s="81"/>
      <c r="C35" s="86"/>
      <c r="D35" s="81"/>
      <c r="E35" s="93"/>
      <c r="F35" s="81"/>
      <c r="G35" s="81"/>
      <c r="H35" s="81"/>
      <c r="I35" s="81"/>
      <c r="J35" s="81"/>
    </row>
    <row r="36" spans="2:10">
      <c r="B36" s="81"/>
      <c r="C36" s="86"/>
      <c r="D36" s="81"/>
      <c r="E36" s="93"/>
      <c r="F36" s="81"/>
      <c r="G36" s="81"/>
      <c r="H36" s="81"/>
      <c r="I36" s="81"/>
      <c r="J36" s="81"/>
    </row>
    <row r="37" spans="2:10">
      <c r="B37" s="81"/>
      <c r="C37" s="86"/>
      <c r="D37" s="81"/>
      <c r="E37" s="93"/>
      <c r="F37" s="81"/>
      <c r="G37" s="81"/>
      <c r="H37" s="81"/>
      <c r="I37" s="81"/>
      <c r="J37" s="81"/>
    </row>
    <row r="38" spans="2:10">
      <c r="B38" s="81"/>
      <c r="C38" s="86"/>
      <c r="D38" s="81"/>
      <c r="E38" s="93"/>
      <c r="F38" s="81"/>
      <c r="G38" s="81"/>
      <c r="H38" s="81"/>
      <c r="I38" s="81"/>
      <c r="J38" s="81"/>
    </row>
    <row r="39" spans="2:10">
      <c r="B39" s="81"/>
      <c r="C39" s="86"/>
      <c r="D39" s="81"/>
      <c r="E39" s="93"/>
      <c r="F39" s="81"/>
      <c r="G39" s="81"/>
      <c r="H39" s="81"/>
      <c r="I39" s="81"/>
      <c r="J39" s="81"/>
    </row>
    <row r="40" spans="2:10">
      <c r="B40" s="81"/>
      <c r="C40" s="86"/>
      <c r="D40" s="81"/>
      <c r="E40" s="93"/>
      <c r="F40" s="81"/>
      <c r="G40" s="81"/>
      <c r="H40" s="81"/>
      <c r="I40" s="81"/>
      <c r="J40" s="81"/>
    </row>
    <row r="41" spans="2:10">
      <c r="B41" s="81"/>
      <c r="C41" s="86"/>
      <c r="D41" s="81"/>
      <c r="E41" s="93"/>
      <c r="F41" s="81"/>
      <c r="G41" s="81"/>
      <c r="H41" s="81"/>
      <c r="I41" s="81"/>
      <c r="J41" s="81"/>
    </row>
    <row r="42" spans="2:10">
      <c r="B42" s="81"/>
      <c r="C42" s="86"/>
      <c r="D42" s="81"/>
      <c r="E42" s="93"/>
      <c r="F42" s="81"/>
      <c r="G42" s="81"/>
      <c r="H42" s="81"/>
      <c r="I42" s="81"/>
      <c r="J42" s="81"/>
    </row>
    <row r="43" spans="2:10">
      <c r="B43" s="81"/>
      <c r="C43" s="86"/>
      <c r="D43" s="81"/>
      <c r="E43" s="93"/>
      <c r="F43" s="81"/>
      <c r="G43" s="81"/>
      <c r="H43" s="81"/>
      <c r="I43" s="81"/>
      <c r="J43" s="81"/>
    </row>
    <row r="44" spans="2:10">
      <c r="B44" s="81"/>
      <c r="C44" s="86"/>
      <c r="D44" s="81"/>
      <c r="E44" s="93"/>
      <c r="F44" s="81"/>
      <c r="G44" s="81"/>
      <c r="H44" s="81"/>
      <c r="I44" s="81"/>
      <c r="J44" s="81"/>
    </row>
    <row r="45" spans="2:10">
      <c r="B45" s="81"/>
      <c r="C45" s="86"/>
      <c r="D45" s="81"/>
      <c r="E45" s="93"/>
      <c r="F45" s="81"/>
      <c r="G45" s="81"/>
      <c r="H45" s="81"/>
      <c r="I45" s="81"/>
      <c r="J45" s="81"/>
    </row>
    <row r="46" spans="2:10">
      <c r="B46" s="81"/>
      <c r="C46" s="86"/>
      <c r="D46" s="81"/>
      <c r="E46" s="93"/>
      <c r="F46" s="81"/>
      <c r="G46" s="81"/>
      <c r="H46" s="81"/>
      <c r="I46" s="81"/>
      <c r="J46" s="81"/>
    </row>
    <row r="47" spans="2:10">
      <c r="B47" s="81"/>
      <c r="C47" s="86"/>
      <c r="D47" s="81"/>
      <c r="E47" s="93"/>
      <c r="F47" s="81"/>
      <c r="G47" s="81"/>
      <c r="H47" s="81"/>
      <c r="I47" s="81"/>
      <c r="J47" s="81"/>
    </row>
    <row r="48" spans="2:10">
      <c r="B48" s="81"/>
      <c r="C48" s="86"/>
      <c r="D48" s="81"/>
      <c r="E48" s="93"/>
      <c r="F48" s="81"/>
      <c r="G48" s="81"/>
      <c r="H48" s="81"/>
      <c r="I48" s="81"/>
      <c r="J48" s="81"/>
    </row>
    <row r="49" spans="2:10">
      <c r="B49" s="81"/>
      <c r="C49" s="86"/>
      <c r="D49" s="81"/>
      <c r="E49" s="93"/>
      <c r="F49" s="81"/>
      <c r="G49" s="81"/>
      <c r="H49" s="81"/>
      <c r="I49" s="81"/>
      <c r="J49" s="81"/>
    </row>
    <row r="50" spans="2:10">
      <c r="B50" s="81"/>
      <c r="C50" s="86"/>
      <c r="D50" s="81"/>
      <c r="E50" s="93"/>
      <c r="F50" s="81"/>
      <c r="G50" s="81"/>
      <c r="H50" s="81"/>
      <c r="I50" s="81"/>
      <c r="J50" s="81"/>
    </row>
    <row r="51" spans="2:10">
      <c r="B51" s="81"/>
      <c r="C51" s="86"/>
      <c r="D51" s="81"/>
      <c r="E51" s="93"/>
      <c r="F51" s="81"/>
      <c r="G51" s="81"/>
      <c r="H51" s="81"/>
      <c r="I51" s="81"/>
      <c r="J51" s="81"/>
    </row>
    <row r="52" spans="2:10">
      <c r="B52" s="81"/>
      <c r="C52" s="86"/>
      <c r="D52" s="81"/>
      <c r="E52" s="93"/>
      <c r="F52" s="81"/>
      <c r="G52" s="81"/>
      <c r="H52" s="81"/>
      <c r="I52" s="81"/>
      <c r="J52" s="81"/>
    </row>
    <row r="53" spans="2:10">
      <c r="B53" s="81"/>
      <c r="C53" s="86"/>
      <c r="D53" s="81"/>
      <c r="E53" s="93"/>
      <c r="F53" s="81"/>
      <c r="G53" s="81"/>
      <c r="H53" s="81"/>
      <c r="I53" s="81"/>
      <c r="J53" s="81"/>
    </row>
    <row r="54" spans="2:10">
      <c r="B54" s="81"/>
      <c r="C54" s="86"/>
      <c r="D54" s="81"/>
      <c r="E54" s="93"/>
      <c r="F54" s="81"/>
      <c r="G54" s="81"/>
      <c r="H54" s="81"/>
      <c r="I54" s="81"/>
      <c r="J54" s="81"/>
    </row>
    <row r="55" spans="2:10">
      <c r="B55" s="81"/>
      <c r="C55" s="86"/>
      <c r="D55" s="81"/>
      <c r="E55" s="93"/>
      <c r="F55" s="81"/>
      <c r="G55" s="81"/>
      <c r="H55" s="81"/>
      <c r="I55" s="81"/>
      <c r="J55" s="81"/>
    </row>
    <row r="56" spans="2:10">
      <c r="B56" s="81"/>
      <c r="C56" s="86"/>
      <c r="D56" s="81"/>
      <c r="E56" s="93"/>
      <c r="F56" s="81"/>
      <c r="G56" s="81"/>
      <c r="H56" s="81"/>
      <c r="I56" s="81"/>
      <c r="J56" s="81"/>
    </row>
    <row r="57" spans="2:10">
      <c r="B57" s="81"/>
      <c r="C57" s="86"/>
      <c r="D57" s="81"/>
      <c r="E57" s="93"/>
      <c r="F57" s="81"/>
      <c r="G57" s="81"/>
      <c r="H57" s="81"/>
      <c r="I57" s="81"/>
      <c r="J57" s="81"/>
    </row>
    <row r="58" spans="2:10">
      <c r="B58" s="81"/>
      <c r="C58" s="86"/>
      <c r="D58" s="81"/>
      <c r="E58" s="93"/>
      <c r="F58" s="81"/>
      <c r="G58" s="81"/>
      <c r="H58" s="81"/>
      <c r="I58" s="81"/>
      <c r="J58" s="81"/>
    </row>
    <row r="59" spans="2:10">
      <c r="B59" s="81"/>
      <c r="C59" s="86"/>
      <c r="D59" s="81"/>
      <c r="E59" s="93"/>
      <c r="F59" s="81"/>
      <c r="G59" s="81"/>
      <c r="H59" s="81"/>
      <c r="I59" s="81"/>
      <c r="J59" s="81"/>
    </row>
    <row r="60" spans="2:10">
      <c r="B60" s="81"/>
      <c r="C60" s="86"/>
      <c r="D60" s="81"/>
      <c r="E60" s="93"/>
      <c r="F60" s="81"/>
      <c r="G60" s="81"/>
      <c r="H60" s="81"/>
      <c r="I60" s="81"/>
      <c r="J60" s="81"/>
    </row>
    <row r="61" spans="2:10">
      <c r="B61" s="81"/>
      <c r="C61" s="86"/>
      <c r="D61" s="81"/>
      <c r="E61" s="93"/>
      <c r="F61" s="81"/>
      <c r="G61" s="81"/>
      <c r="H61" s="81"/>
      <c r="I61" s="81"/>
      <c r="J61" s="81"/>
    </row>
    <row r="62" spans="2:10">
      <c r="B62" s="81"/>
      <c r="C62" s="86"/>
      <c r="D62" s="81"/>
      <c r="E62" s="93"/>
      <c r="F62" s="81"/>
      <c r="G62" s="81"/>
      <c r="H62" s="81"/>
      <c r="I62" s="81"/>
      <c r="J62" s="81"/>
    </row>
    <row r="63" spans="2:10">
      <c r="B63" s="81"/>
      <c r="C63" s="86"/>
      <c r="D63" s="81"/>
      <c r="E63" s="93"/>
      <c r="F63" s="81"/>
      <c r="G63" s="81"/>
      <c r="H63" s="81"/>
      <c r="I63" s="81"/>
      <c r="J63" s="81"/>
    </row>
    <row r="64" spans="2:10">
      <c r="B64" s="81"/>
      <c r="C64" s="86"/>
      <c r="D64" s="81"/>
      <c r="E64" s="93"/>
      <c r="F64" s="81"/>
      <c r="G64" s="81"/>
      <c r="H64" s="81"/>
      <c r="I64" s="81"/>
      <c r="J64" s="81"/>
    </row>
    <row r="65" spans="2:10">
      <c r="B65" s="81"/>
      <c r="C65" s="86"/>
      <c r="D65" s="81"/>
      <c r="E65" s="93"/>
      <c r="F65" s="81"/>
      <c r="G65" s="81"/>
      <c r="H65" s="81"/>
      <c r="I65" s="81"/>
      <c r="J65" s="81"/>
    </row>
    <row r="66" spans="2:10">
      <c r="B66" s="81"/>
      <c r="C66" s="86"/>
      <c r="D66" s="81"/>
      <c r="E66" s="93"/>
      <c r="F66" s="81"/>
      <c r="G66" s="81"/>
      <c r="H66" s="81"/>
      <c r="I66" s="81"/>
      <c r="J66" s="81"/>
    </row>
    <row r="67" spans="2:10">
      <c r="B67" s="81"/>
      <c r="C67" s="86"/>
      <c r="D67" s="81"/>
      <c r="E67" s="93"/>
      <c r="F67" s="81"/>
      <c r="G67" s="81"/>
      <c r="H67" s="81"/>
      <c r="I67" s="81"/>
      <c r="J67" s="81"/>
    </row>
    <row r="68" spans="2:10">
      <c r="B68" s="81"/>
      <c r="C68" s="86"/>
      <c r="D68" s="81"/>
      <c r="E68" s="93"/>
      <c r="F68" s="81"/>
      <c r="G68" s="81"/>
      <c r="H68" s="81"/>
      <c r="I68" s="81"/>
      <c r="J68" s="81"/>
    </row>
    <row r="69" spans="2:10">
      <c r="B69" s="81"/>
      <c r="C69" s="86"/>
      <c r="D69" s="81"/>
      <c r="E69" s="93"/>
      <c r="F69" s="81"/>
      <c r="G69" s="81"/>
      <c r="H69" s="81"/>
      <c r="I69" s="81"/>
      <c r="J69" s="81"/>
    </row>
    <row r="70" spans="2:10">
      <c r="B70" s="81"/>
      <c r="C70" s="86"/>
      <c r="D70" s="81"/>
      <c r="E70" s="93"/>
      <c r="F70" s="81"/>
      <c r="G70" s="81"/>
      <c r="H70" s="81"/>
      <c r="I70" s="81"/>
      <c r="J70" s="81"/>
    </row>
    <row r="71" spans="2:10">
      <c r="B71" s="81"/>
      <c r="C71" s="86"/>
      <c r="D71" s="81"/>
      <c r="E71" s="93"/>
      <c r="F71" s="81"/>
      <c r="G71" s="81"/>
      <c r="H71" s="81"/>
      <c r="I71" s="81"/>
      <c r="J71" s="81"/>
    </row>
    <row r="72" spans="2:10">
      <c r="B72" s="81"/>
      <c r="C72" s="86"/>
      <c r="D72" s="81"/>
      <c r="E72" s="93"/>
      <c r="F72" s="81"/>
      <c r="G72" s="81"/>
      <c r="H72" s="81"/>
      <c r="I72" s="81"/>
      <c r="J72" s="81"/>
    </row>
    <row r="73" spans="2:10">
      <c r="B73" s="81"/>
      <c r="C73" s="86"/>
      <c r="D73" s="81"/>
      <c r="E73" s="93"/>
      <c r="F73" s="81"/>
      <c r="G73" s="81"/>
      <c r="H73" s="81"/>
      <c r="I73" s="81"/>
      <c r="J73" s="81"/>
    </row>
    <row r="74" spans="2:10">
      <c r="B74" s="81"/>
      <c r="C74" s="86"/>
      <c r="D74" s="81"/>
      <c r="E74" s="93"/>
      <c r="F74" s="81"/>
      <c r="G74" s="81"/>
      <c r="H74" s="81"/>
      <c r="I74" s="81"/>
      <c r="J74" s="81"/>
    </row>
    <row r="75" spans="2:10">
      <c r="B75" s="81"/>
      <c r="C75" s="86"/>
      <c r="D75" s="81"/>
      <c r="E75" s="93"/>
      <c r="F75" s="81"/>
      <c r="G75" s="81"/>
      <c r="H75" s="81"/>
      <c r="I75" s="81"/>
      <c r="J75" s="81"/>
    </row>
    <row r="76" spans="2:10">
      <c r="B76" s="81"/>
      <c r="C76" s="86"/>
      <c r="D76" s="81"/>
      <c r="E76" s="93"/>
      <c r="F76" s="81"/>
      <c r="G76" s="81"/>
      <c r="H76" s="81"/>
      <c r="I76" s="81"/>
      <c r="J76" s="81"/>
    </row>
    <row r="77" spans="2:10">
      <c r="B77" s="81"/>
      <c r="C77" s="86"/>
      <c r="D77" s="81"/>
      <c r="E77" s="93"/>
      <c r="F77" s="81"/>
      <c r="G77" s="81"/>
      <c r="H77" s="81"/>
      <c r="I77" s="81"/>
      <c r="J77" s="81"/>
    </row>
    <row r="78" spans="2:10">
      <c r="B78" s="81"/>
      <c r="C78" s="86"/>
      <c r="D78" s="81"/>
      <c r="E78" s="93"/>
      <c r="F78" s="81"/>
      <c r="G78" s="81"/>
      <c r="H78" s="81"/>
      <c r="I78" s="81"/>
      <c r="J78" s="81"/>
    </row>
    <row r="79" spans="2:10">
      <c r="B79" s="81"/>
      <c r="C79" s="86"/>
      <c r="D79" s="81"/>
      <c r="E79" s="93"/>
      <c r="F79" s="81"/>
      <c r="G79" s="81"/>
      <c r="H79" s="81"/>
      <c r="I79" s="81"/>
      <c r="J79" s="81"/>
    </row>
    <row r="80" spans="2:10">
      <c r="B80" s="81"/>
      <c r="C80" s="86"/>
      <c r="D80" s="81"/>
      <c r="E80" s="93"/>
      <c r="F80" s="81"/>
      <c r="G80" s="81"/>
      <c r="H80" s="81"/>
      <c r="I80" s="81"/>
      <c r="J80" s="81"/>
    </row>
    <row r="81" spans="2:10">
      <c r="B81" s="81"/>
      <c r="C81" s="86"/>
      <c r="D81" s="81"/>
      <c r="E81" s="93"/>
      <c r="F81" s="81"/>
      <c r="G81" s="81"/>
      <c r="H81" s="81"/>
      <c r="I81" s="81"/>
      <c r="J81" s="81"/>
    </row>
    <row r="82" spans="2:10">
      <c r="B82" s="81"/>
      <c r="C82" s="86"/>
      <c r="D82" s="81"/>
      <c r="E82" s="93"/>
      <c r="F82" s="81"/>
      <c r="G82" s="81"/>
      <c r="H82" s="81"/>
      <c r="I82" s="81"/>
      <c r="J82" s="81"/>
    </row>
    <row r="83" spans="2:10">
      <c r="B83" s="81"/>
      <c r="C83" s="86"/>
      <c r="D83" s="81"/>
      <c r="E83" s="93"/>
      <c r="F83" s="81"/>
      <c r="G83" s="81"/>
      <c r="H83" s="81"/>
      <c r="I83" s="81"/>
      <c r="J83" s="81"/>
    </row>
    <row r="84" spans="2:10">
      <c r="B84" s="81"/>
      <c r="C84" s="86"/>
      <c r="D84" s="81"/>
      <c r="E84" s="93"/>
      <c r="F84" s="81"/>
      <c r="G84" s="81"/>
      <c r="H84" s="81"/>
      <c r="I84" s="81"/>
      <c r="J84" s="81"/>
    </row>
    <row r="85" spans="2:10">
      <c r="B85" s="81"/>
      <c r="C85" s="86"/>
      <c r="D85" s="81"/>
      <c r="E85" s="93"/>
      <c r="F85" s="81"/>
      <c r="G85" s="81"/>
      <c r="H85" s="81"/>
      <c r="I85" s="81"/>
      <c r="J85" s="81"/>
    </row>
    <row r="86" spans="2:10">
      <c r="B86" s="81"/>
      <c r="C86" s="86"/>
      <c r="D86" s="81"/>
      <c r="E86" s="93"/>
      <c r="F86" s="81"/>
      <c r="G86" s="81"/>
      <c r="H86" s="81"/>
      <c r="I86" s="81"/>
      <c r="J86" s="81"/>
    </row>
    <row r="87" spans="2:10">
      <c r="B87" s="81"/>
      <c r="C87" s="86"/>
      <c r="D87" s="81"/>
      <c r="E87" s="93"/>
      <c r="F87" s="81"/>
      <c r="G87" s="81"/>
      <c r="H87" s="81"/>
      <c r="I87" s="81"/>
      <c r="J87" s="81"/>
    </row>
    <row r="88" spans="2:10">
      <c r="B88" s="81"/>
      <c r="C88" s="86"/>
      <c r="D88" s="81"/>
      <c r="E88" s="93"/>
      <c r="F88" s="81"/>
      <c r="G88" s="81"/>
      <c r="H88" s="81"/>
      <c r="I88" s="81"/>
      <c r="J88" s="81"/>
    </row>
    <row r="89" spans="2:10">
      <c r="B89" s="81"/>
      <c r="C89" s="86"/>
      <c r="D89" s="81"/>
      <c r="E89" s="93"/>
      <c r="F89" s="81"/>
      <c r="G89" s="81"/>
      <c r="H89" s="81"/>
      <c r="I89" s="81"/>
      <c r="J89" s="81"/>
    </row>
    <row r="90" spans="2:10">
      <c r="B90" s="81"/>
      <c r="C90" s="86"/>
      <c r="D90" s="81"/>
      <c r="E90" s="93"/>
      <c r="F90" s="81"/>
      <c r="G90" s="81"/>
      <c r="H90" s="81"/>
      <c r="I90" s="81"/>
      <c r="J90" s="81"/>
    </row>
    <row r="91" spans="2:10">
      <c r="B91" s="81"/>
      <c r="C91" s="86"/>
      <c r="D91" s="81"/>
      <c r="E91" s="93"/>
      <c r="F91" s="81"/>
      <c r="G91" s="81"/>
      <c r="H91" s="81"/>
      <c r="I91" s="81"/>
      <c r="J91" s="81"/>
    </row>
    <row r="92" spans="2:10">
      <c r="B92" s="81"/>
      <c r="C92" s="86"/>
      <c r="D92" s="81"/>
      <c r="E92" s="93"/>
      <c r="F92" s="81"/>
      <c r="G92" s="81"/>
      <c r="H92" s="81"/>
      <c r="I92" s="81"/>
      <c r="J92" s="81"/>
    </row>
    <row r="93" spans="2:10">
      <c r="B93" s="81"/>
      <c r="C93" s="86"/>
      <c r="D93" s="81"/>
      <c r="E93" s="93"/>
      <c r="F93" s="81"/>
      <c r="G93" s="81"/>
      <c r="H93" s="81"/>
      <c r="I93" s="81"/>
      <c r="J93" s="81"/>
    </row>
    <row r="94" spans="2:10">
      <c r="B94" s="81"/>
      <c r="C94" s="86"/>
      <c r="D94" s="81"/>
      <c r="E94" s="93"/>
      <c r="F94" s="81"/>
      <c r="G94" s="81"/>
      <c r="H94" s="81"/>
      <c r="I94" s="81"/>
      <c r="J94" s="81"/>
    </row>
    <row r="95" spans="2:10">
      <c r="B95" s="81"/>
      <c r="C95" s="86"/>
      <c r="D95" s="81"/>
      <c r="E95" s="93"/>
      <c r="F95" s="81"/>
      <c r="G95" s="81"/>
      <c r="H95" s="81"/>
      <c r="I95" s="81"/>
      <c r="J95" s="81"/>
    </row>
    <row r="96" spans="2:10">
      <c r="B96" s="81"/>
      <c r="C96" s="86"/>
      <c r="D96" s="81"/>
      <c r="E96" s="93"/>
      <c r="F96" s="81"/>
      <c r="G96" s="81"/>
      <c r="H96" s="81"/>
      <c r="I96" s="81"/>
      <c r="J96" s="81"/>
    </row>
    <row r="97" spans="2:10">
      <c r="B97" s="81"/>
      <c r="C97" s="86"/>
      <c r="D97" s="81"/>
      <c r="E97" s="93"/>
      <c r="F97" s="81"/>
      <c r="G97" s="81"/>
      <c r="H97" s="81"/>
      <c r="I97" s="81"/>
      <c r="J97" s="81"/>
    </row>
    <row r="98" spans="2:10">
      <c r="B98" s="81"/>
      <c r="C98" s="86"/>
      <c r="D98" s="81"/>
      <c r="E98" s="93"/>
      <c r="F98" s="81"/>
      <c r="G98" s="81"/>
      <c r="H98" s="81"/>
      <c r="I98" s="81"/>
      <c r="J98" s="81"/>
    </row>
    <row r="99" spans="2:10">
      <c r="B99" s="81"/>
      <c r="C99" s="86"/>
      <c r="D99" s="81"/>
      <c r="E99" s="93"/>
      <c r="F99" s="81"/>
      <c r="G99" s="81"/>
      <c r="H99" s="81"/>
      <c r="I99" s="81"/>
      <c r="J99" s="81"/>
    </row>
    <row r="100" spans="2:10">
      <c r="B100" s="81"/>
      <c r="C100" s="86"/>
      <c r="D100" s="81"/>
      <c r="E100" s="93"/>
      <c r="F100" s="81"/>
      <c r="G100" s="81"/>
      <c r="H100" s="81"/>
      <c r="I100" s="81"/>
      <c r="J100" s="81"/>
    </row>
    <row r="101" spans="2:10">
      <c r="B101" s="81"/>
      <c r="C101" s="81"/>
      <c r="D101" s="81"/>
      <c r="E101" s="81"/>
      <c r="F101" s="81"/>
      <c r="G101" s="81"/>
      <c r="H101" s="81"/>
      <c r="I101" s="81"/>
      <c r="J101" s="81"/>
    </row>
    <row r="102" spans="2:10">
      <c r="B102" s="81"/>
      <c r="C102" s="81"/>
      <c r="D102" s="81"/>
      <c r="E102" s="81"/>
      <c r="F102" s="81"/>
      <c r="G102" s="81"/>
      <c r="H102" s="81"/>
      <c r="I102" s="81"/>
      <c r="J102" s="81"/>
    </row>
    <row r="103" spans="2:10">
      <c r="B103" s="81"/>
      <c r="C103" s="81"/>
      <c r="D103" s="81"/>
      <c r="E103" s="81"/>
      <c r="F103" s="81"/>
      <c r="G103" s="81"/>
      <c r="H103" s="81"/>
      <c r="I103" s="81"/>
      <c r="J103" s="81"/>
    </row>
    <row r="104" spans="2:10">
      <c r="B104" s="81"/>
      <c r="C104" s="81"/>
      <c r="D104" s="81"/>
      <c r="E104" s="81"/>
      <c r="F104" s="81"/>
      <c r="G104" s="81"/>
      <c r="H104" s="81"/>
      <c r="I104" s="81"/>
      <c r="J104" s="81"/>
    </row>
    <row r="105" spans="2:10">
      <c r="B105" s="81"/>
      <c r="C105" s="81"/>
      <c r="D105" s="81"/>
      <c r="E105" s="81"/>
      <c r="F105" s="81"/>
      <c r="G105" s="81"/>
      <c r="H105" s="81"/>
      <c r="I105" s="81"/>
      <c r="J105" s="81"/>
    </row>
    <row r="106" spans="2:10">
      <c r="B106" s="81"/>
      <c r="C106" s="81"/>
      <c r="D106" s="81"/>
      <c r="E106" s="81"/>
      <c r="F106" s="81"/>
      <c r="G106" s="81"/>
      <c r="H106" s="81"/>
      <c r="I106" s="81"/>
      <c r="J106" s="81"/>
    </row>
    <row r="107" spans="2:10">
      <c r="B107" s="81"/>
      <c r="C107" s="81"/>
      <c r="D107" s="81"/>
      <c r="E107" s="81"/>
      <c r="F107" s="81"/>
      <c r="G107" s="81"/>
      <c r="H107" s="81"/>
      <c r="I107" s="81"/>
      <c r="J107" s="81"/>
    </row>
    <row r="108" spans="2:10">
      <c r="B108" s="81"/>
      <c r="C108" s="81"/>
      <c r="D108" s="81"/>
      <c r="E108" s="81"/>
      <c r="F108" s="81"/>
      <c r="G108" s="81"/>
      <c r="H108" s="81"/>
      <c r="I108" s="81"/>
      <c r="J108" s="81"/>
    </row>
    <row r="109" spans="2:10">
      <c r="B109" s="81"/>
      <c r="C109" s="81"/>
      <c r="D109" s="81"/>
      <c r="E109" s="81"/>
      <c r="F109" s="81"/>
      <c r="G109" s="81"/>
      <c r="H109" s="81"/>
      <c r="I109" s="81"/>
      <c r="J109" s="81"/>
    </row>
    <row r="110" spans="2:10">
      <c r="B110" s="81"/>
      <c r="C110" s="81"/>
      <c r="D110" s="81"/>
      <c r="E110" s="81"/>
      <c r="F110" s="81"/>
      <c r="G110" s="81"/>
      <c r="H110" s="81"/>
      <c r="I110" s="81"/>
      <c r="J110" s="81"/>
    </row>
    <row r="111" spans="2:10">
      <c r="B111" s="81"/>
      <c r="C111" s="81"/>
      <c r="D111" s="81"/>
      <c r="E111" s="81"/>
      <c r="F111" s="81"/>
      <c r="G111" s="81"/>
      <c r="H111" s="81"/>
      <c r="I111" s="81"/>
      <c r="J111" s="81"/>
    </row>
    <row r="112" spans="2:10">
      <c r="B112" s="81"/>
      <c r="C112" s="81"/>
      <c r="D112" s="81"/>
      <c r="E112" s="81"/>
      <c r="F112" s="81"/>
      <c r="G112" s="81"/>
      <c r="H112" s="81"/>
      <c r="I112" s="81"/>
      <c r="J112" s="81"/>
    </row>
    <row r="113" spans="2:10">
      <c r="B113" s="81"/>
      <c r="C113" s="81"/>
      <c r="D113" s="81"/>
      <c r="E113" s="81"/>
      <c r="F113" s="81"/>
      <c r="G113" s="81"/>
      <c r="H113" s="81"/>
      <c r="I113" s="81"/>
      <c r="J113" s="81"/>
    </row>
    <row r="114" spans="2:10">
      <c r="B114" s="81"/>
      <c r="C114" s="81"/>
      <c r="D114" s="81"/>
      <c r="E114" s="81"/>
      <c r="F114" s="81"/>
      <c r="G114" s="81"/>
      <c r="H114" s="81"/>
      <c r="I114" s="81"/>
      <c r="J114" s="81"/>
    </row>
    <row r="115" spans="2:10">
      <c r="B115" s="81"/>
      <c r="C115" s="81"/>
      <c r="D115" s="81"/>
      <c r="E115" s="81"/>
      <c r="F115" s="81"/>
      <c r="G115" s="81"/>
      <c r="H115" s="81"/>
      <c r="I115" s="81"/>
      <c r="J115" s="81"/>
    </row>
    <row r="116" spans="2:10">
      <c r="B116" s="81"/>
      <c r="C116" s="81"/>
      <c r="D116" s="81"/>
      <c r="E116" s="81"/>
      <c r="F116" s="81"/>
      <c r="G116" s="81"/>
      <c r="H116" s="81"/>
      <c r="I116" s="81"/>
      <c r="J116" s="81"/>
    </row>
    <row r="117" spans="2:10">
      <c r="B117" s="81"/>
      <c r="C117" s="81"/>
      <c r="D117" s="81"/>
      <c r="E117" s="81"/>
      <c r="F117" s="81"/>
      <c r="G117" s="81"/>
      <c r="H117" s="81"/>
      <c r="I117" s="81"/>
      <c r="J117" s="81"/>
    </row>
    <row r="118" spans="2:10">
      <c r="B118" s="81"/>
      <c r="C118" s="81"/>
      <c r="D118" s="81"/>
      <c r="E118" s="81"/>
      <c r="F118" s="81"/>
      <c r="G118" s="81"/>
      <c r="H118" s="81"/>
      <c r="I118" s="81"/>
      <c r="J118" s="81"/>
    </row>
    <row r="119" spans="2:10">
      <c r="B119" s="81"/>
      <c r="C119" s="81"/>
      <c r="D119" s="81"/>
      <c r="E119" s="81"/>
      <c r="F119" s="81"/>
      <c r="G119" s="81"/>
      <c r="H119" s="81"/>
      <c r="I119" s="81"/>
      <c r="J119" s="81"/>
    </row>
    <row r="120" spans="2:10">
      <c r="B120" s="81"/>
      <c r="C120" s="81"/>
      <c r="D120" s="81"/>
      <c r="E120" s="81"/>
      <c r="F120" s="81"/>
      <c r="G120" s="81"/>
      <c r="H120" s="81"/>
      <c r="I120" s="81"/>
      <c r="J120" s="81"/>
    </row>
    <row r="121" spans="2:10">
      <c r="B121" s="81"/>
      <c r="C121" s="81"/>
      <c r="D121" s="81"/>
      <c r="E121" s="81"/>
      <c r="F121" s="81"/>
      <c r="G121" s="81"/>
      <c r="H121" s="81"/>
      <c r="I121" s="81"/>
      <c r="J121" s="81"/>
    </row>
    <row r="122" spans="2:10">
      <c r="B122" s="81"/>
      <c r="C122" s="81"/>
      <c r="D122" s="81"/>
      <c r="E122" s="81"/>
      <c r="F122" s="81"/>
      <c r="G122" s="81"/>
      <c r="H122" s="81"/>
      <c r="I122" s="81"/>
      <c r="J122" s="81"/>
    </row>
    <row r="123" spans="2:10">
      <c r="B123" s="81"/>
      <c r="C123" s="81"/>
      <c r="D123" s="81"/>
      <c r="E123" s="81"/>
      <c r="F123" s="81"/>
      <c r="G123" s="81"/>
      <c r="H123" s="81"/>
      <c r="I123" s="81"/>
      <c r="J123" s="81"/>
    </row>
    <row r="124" spans="2:10">
      <c r="B124" s="81"/>
      <c r="C124" s="81"/>
      <c r="D124" s="81"/>
      <c r="E124" s="81"/>
      <c r="F124" s="81"/>
      <c r="G124" s="81"/>
      <c r="H124" s="81"/>
      <c r="I124" s="81"/>
      <c r="J124" s="81"/>
    </row>
    <row r="125" spans="2:10">
      <c r="B125" s="120"/>
      <c r="C125" s="120"/>
      <c r="D125" s="121"/>
      <c r="E125" s="121"/>
      <c r="F125" s="130"/>
      <c r="G125" s="130"/>
      <c r="H125" s="130"/>
      <c r="I125" s="130"/>
      <c r="J125" s="121"/>
    </row>
    <row r="126" spans="2:10">
      <c r="B126" s="120"/>
      <c r="C126" s="120"/>
      <c r="D126" s="121"/>
      <c r="E126" s="121"/>
      <c r="F126" s="130"/>
      <c r="G126" s="130"/>
      <c r="H126" s="130"/>
      <c r="I126" s="130"/>
      <c r="J126" s="121"/>
    </row>
    <row r="127" spans="2:10">
      <c r="B127" s="120"/>
      <c r="C127" s="120"/>
      <c r="D127" s="121"/>
      <c r="E127" s="121"/>
      <c r="F127" s="130"/>
      <c r="G127" s="130"/>
      <c r="H127" s="130"/>
      <c r="I127" s="130"/>
      <c r="J127" s="121"/>
    </row>
    <row r="128" spans="2:10">
      <c r="B128" s="120"/>
      <c r="C128" s="120"/>
      <c r="D128" s="121"/>
      <c r="E128" s="121"/>
      <c r="F128" s="130"/>
      <c r="G128" s="130"/>
      <c r="H128" s="130"/>
      <c r="I128" s="130"/>
      <c r="J128" s="121"/>
    </row>
    <row r="129" spans="2:10">
      <c r="B129" s="120"/>
      <c r="C129" s="120"/>
      <c r="D129" s="121"/>
      <c r="E129" s="121"/>
      <c r="F129" s="130"/>
      <c r="G129" s="130"/>
      <c r="H129" s="130"/>
      <c r="I129" s="130"/>
      <c r="J129" s="121"/>
    </row>
    <row r="130" spans="2:10">
      <c r="B130" s="120"/>
      <c r="C130" s="120"/>
      <c r="D130" s="121"/>
      <c r="E130" s="121"/>
      <c r="F130" s="130"/>
      <c r="G130" s="130"/>
      <c r="H130" s="130"/>
      <c r="I130" s="130"/>
      <c r="J130" s="121"/>
    </row>
    <row r="131" spans="2:10">
      <c r="B131" s="120"/>
      <c r="C131" s="120"/>
      <c r="D131" s="121"/>
      <c r="E131" s="121"/>
      <c r="F131" s="130"/>
      <c r="G131" s="130"/>
      <c r="H131" s="130"/>
      <c r="I131" s="130"/>
      <c r="J131" s="121"/>
    </row>
    <row r="132" spans="2:10">
      <c r="B132" s="120"/>
      <c r="C132" s="120"/>
      <c r="D132" s="121"/>
      <c r="E132" s="121"/>
      <c r="F132" s="130"/>
      <c r="G132" s="130"/>
      <c r="H132" s="130"/>
      <c r="I132" s="130"/>
      <c r="J132" s="121"/>
    </row>
    <row r="133" spans="2:10">
      <c r="B133" s="120"/>
      <c r="C133" s="120"/>
      <c r="D133" s="121"/>
      <c r="E133" s="121"/>
      <c r="F133" s="130"/>
      <c r="G133" s="130"/>
      <c r="H133" s="130"/>
      <c r="I133" s="130"/>
      <c r="J133" s="121"/>
    </row>
    <row r="134" spans="2:10">
      <c r="B134" s="120"/>
      <c r="C134" s="120"/>
      <c r="D134" s="121"/>
      <c r="E134" s="121"/>
      <c r="F134" s="130"/>
      <c r="G134" s="130"/>
      <c r="H134" s="130"/>
      <c r="I134" s="130"/>
      <c r="J134" s="121"/>
    </row>
    <row r="135" spans="2:10">
      <c r="B135" s="120"/>
      <c r="C135" s="120"/>
      <c r="D135" s="121"/>
      <c r="E135" s="121"/>
      <c r="F135" s="130"/>
      <c r="G135" s="130"/>
      <c r="H135" s="130"/>
      <c r="I135" s="130"/>
      <c r="J135" s="121"/>
    </row>
    <row r="136" spans="2:10">
      <c r="B136" s="120"/>
      <c r="C136" s="120"/>
      <c r="D136" s="121"/>
      <c r="E136" s="121"/>
      <c r="F136" s="130"/>
      <c r="G136" s="130"/>
      <c r="H136" s="130"/>
      <c r="I136" s="130"/>
      <c r="J136" s="121"/>
    </row>
    <row r="137" spans="2:10">
      <c r="B137" s="120"/>
      <c r="C137" s="120"/>
      <c r="D137" s="121"/>
      <c r="E137" s="121"/>
      <c r="F137" s="130"/>
      <c r="G137" s="130"/>
      <c r="H137" s="130"/>
      <c r="I137" s="130"/>
      <c r="J137" s="121"/>
    </row>
    <row r="138" spans="2:10">
      <c r="B138" s="120"/>
      <c r="C138" s="120"/>
      <c r="D138" s="121"/>
      <c r="E138" s="121"/>
      <c r="F138" s="130"/>
      <c r="G138" s="130"/>
      <c r="H138" s="130"/>
      <c r="I138" s="130"/>
      <c r="J138" s="121"/>
    </row>
    <row r="139" spans="2:10">
      <c r="B139" s="120"/>
      <c r="C139" s="120"/>
      <c r="D139" s="121"/>
      <c r="E139" s="121"/>
      <c r="F139" s="130"/>
      <c r="G139" s="130"/>
      <c r="H139" s="130"/>
      <c r="I139" s="130"/>
      <c r="J139" s="121"/>
    </row>
    <row r="140" spans="2:10">
      <c r="B140" s="120"/>
      <c r="C140" s="120"/>
      <c r="D140" s="121"/>
      <c r="E140" s="121"/>
      <c r="F140" s="130"/>
      <c r="G140" s="130"/>
      <c r="H140" s="130"/>
      <c r="I140" s="130"/>
      <c r="J140" s="121"/>
    </row>
    <row r="141" spans="2:10">
      <c r="B141" s="120"/>
      <c r="C141" s="120"/>
      <c r="D141" s="121"/>
      <c r="E141" s="121"/>
      <c r="F141" s="130"/>
      <c r="G141" s="130"/>
      <c r="H141" s="130"/>
      <c r="I141" s="130"/>
      <c r="J141" s="121"/>
    </row>
    <row r="142" spans="2:10">
      <c r="B142" s="120"/>
      <c r="C142" s="120"/>
      <c r="D142" s="121"/>
      <c r="E142" s="121"/>
      <c r="F142" s="130"/>
      <c r="G142" s="130"/>
      <c r="H142" s="130"/>
      <c r="I142" s="130"/>
      <c r="J142" s="121"/>
    </row>
    <row r="143" spans="2:10">
      <c r="B143" s="120"/>
      <c r="C143" s="120"/>
      <c r="D143" s="121"/>
      <c r="E143" s="121"/>
      <c r="F143" s="130"/>
      <c r="G143" s="130"/>
      <c r="H143" s="130"/>
      <c r="I143" s="130"/>
      <c r="J143" s="121"/>
    </row>
    <row r="144" spans="2:10">
      <c r="B144" s="120"/>
      <c r="C144" s="120"/>
      <c r="D144" s="121"/>
      <c r="E144" s="121"/>
      <c r="F144" s="130"/>
      <c r="G144" s="130"/>
      <c r="H144" s="130"/>
      <c r="I144" s="130"/>
      <c r="J144" s="121"/>
    </row>
    <row r="145" spans="2:10">
      <c r="B145" s="120"/>
      <c r="C145" s="120"/>
      <c r="D145" s="121"/>
      <c r="E145" s="121"/>
      <c r="F145" s="130"/>
      <c r="G145" s="130"/>
      <c r="H145" s="130"/>
      <c r="I145" s="130"/>
      <c r="J145" s="121"/>
    </row>
    <row r="146" spans="2:10">
      <c r="B146" s="120"/>
      <c r="C146" s="120"/>
      <c r="D146" s="121"/>
      <c r="E146" s="121"/>
      <c r="F146" s="130"/>
      <c r="G146" s="130"/>
      <c r="H146" s="130"/>
      <c r="I146" s="130"/>
      <c r="J146" s="121"/>
    </row>
    <row r="147" spans="2:10">
      <c r="B147" s="120"/>
      <c r="C147" s="120"/>
      <c r="D147" s="121"/>
      <c r="E147" s="121"/>
      <c r="F147" s="130"/>
      <c r="G147" s="130"/>
      <c r="H147" s="130"/>
      <c r="I147" s="130"/>
      <c r="J147" s="121"/>
    </row>
    <row r="148" spans="2:10">
      <c r="B148" s="120"/>
      <c r="C148" s="120"/>
      <c r="D148" s="121"/>
      <c r="E148" s="121"/>
      <c r="F148" s="130"/>
      <c r="G148" s="130"/>
      <c r="H148" s="130"/>
      <c r="I148" s="130"/>
      <c r="J148" s="121"/>
    </row>
    <row r="149" spans="2:10">
      <c r="B149" s="120"/>
      <c r="C149" s="120"/>
      <c r="D149" s="121"/>
      <c r="E149" s="121"/>
      <c r="F149" s="130"/>
      <c r="G149" s="130"/>
      <c r="H149" s="130"/>
      <c r="I149" s="130"/>
      <c r="J149" s="121"/>
    </row>
    <row r="150" spans="2:10">
      <c r="B150" s="120"/>
      <c r="C150" s="120"/>
      <c r="D150" s="121"/>
      <c r="E150" s="121"/>
      <c r="F150" s="130"/>
      <c r="G150" s="130"/>
      <c r="H150" s="130"/>
      <c r="I150" s="130"/>
      <c r="J150" s="121"/>
    </row>
    <row r="151" spans="2:10">
      <c r="B151" s="120"/>
      <c r="C151" s="120"/>
      <c r="D151" s="121"/>
      <c r="E151" s="121"/>
      <c r="F151" s="130"/>
      <c r="G151" s="130"/>
      <c r="H151" s="130"/>
      <c r="I151" s="130"/>
      <c r="J151" s="121"/>
    </row>
    <row r="152" spans="2:10">
      <c r="B152" s="120"/>
      <c r="C152" s="120"/>
      <c r="D152" s="121"/>
      <c r="E152" s="121"/>
      <c r="F152" s="130"/>
      <c r="G152" s="130"/>
      <c r="H152" s="130"/>
      <c r="I152" s="130"/>
      <c r="J152" s="121"/>
    </row>
    <row r="153" spans="2:10">
      <c r="B153" s="120"/>
      <c r="C153" s="120"/>
      <c r="D153" s="121"/>
      <c r="E153" s="121"/>
      <c r="F153" s="130"/>
      <c r="G153" s="130"/>
      <c r="H153" s="130"/>
      <c r="I153" s="130"/>
      <c r="J153" s="121"/>
    </row>
    <row r="154" spans="2:10">
      <c r="B154" s="120"/>
      <c r="C154" s="120"/>
      <c r="D154" s="121"/>
      <c r="E154" s="121"/>
      <c r="F154" s="130"/>
      <c r="G154" s="130"/>
      <c r="H154" s="130"/>
      <c r="I154" s="130"/>
      <c r="J154" s="121"/>
    </row>
    <row r="155" spans="2:10">
      <c r="B155" s="120"/>
      <c r="C155" s="120"/>
      <c r="D155" s="121"/>
      <c r="E155" s="121"/>
      <c r="F155" s="130"/>
      <c r="G155" s="130"/>
      <c r="H155" s="130"/>
      <c r="I155" s="130"/>
      <c r="J155" s="121"/>
    </row>
    <row r="156" spans="2:10">
      <c r="B156" s="120"/>
      <c r="C156" s="120"/>
      <c r="D156" s="121"/>
      <c r="E156" s="121"/>
      <c r="F156" s="130"/>
      <c r="G156" s="130"/>
      <c r="H156" s="130"/>
      <c r="I156" s="130"/>
      <c r="J156" s="121"/>
    </row>
    <row r="157" spans="2:10">
      <c r="B157" s="120"/>
      <c r="C157" s="120"/>
      <c r="D157" s="121"/>
      <c r="E157" s="121"/>
      <c r="F157" s="130"/>
      <c r="G157" s="130"/>
      <c r="H157" s="130"/>
      <c r="I157" s="130"/>
      <c r="J157" s="121"/>
    </row>
    <row r="158" spans="2:10">
      <c r="B158" s="120"/>
      <c r="C158" s="120"/>
      <c r="D158" s="121"/>
      <c r="E158" s="121"/>
      <c r="F158" s="130"/>
      <c r="G158" s="130"/>
      <c r="H158" s="130"/>
      <c r="I158" s="130"/>
      <c r="J158" s="121"/>
    </row>
    <row r="159" spans="2:10">
      <c r="B159" s="120"/>
      <c r="C159" s="120"/>
      <c r="D159" s="121"/>
      <c r="E159" s="121"/>
      <c r="F159" s="130"/>
      <c r="G159" s="130"/>
      <c r="H159" s="130"/>
      <c r="I159" s="130"/>
      <c r="J159" s="121"/>
    </row>
    <row r="160" spans="2:10">
      <c r="B160" s="120"/>
      <c r="C160" s="120"/>
      <c r="D160" s="121"/>
      <c r="E160" s="121"/>
      <c r="F160" s="130"/>
      <c r="G160" s="130"/>
      <c r="H160" s="130"/>
      <c r="I160" s="130"/>
      <c r="J160" s="121"/>
    </row>
    <row r="161" spans="2:10">
      <c r="B161" s="120"/>
      <c r="C161" s="120"/>
      <c r="D161" s="121"/>
      <c r="E161" s="121"/>
      <c r="F161" s="130"/>
      <c r="G161" s="130"/>
      <c r="H161" s="130"/>
      <c r="I161" s="130"/>
      <c r="J161" s="121"/>
    </row>
    <row r="162" spans="2:10">
      <c r="B162" s="120"/>
      <c r="C162" s="120"/>
      <c r="D162" s="121"/>
      <c r="E162" s="121"/>
      <c r="F162" s="130"/>
      <c r="G162" s="130"/>
      <c r="H162" s="130"/>
      <c r="I162" s="130"/>
      <c r="J162" s="121"/>
    </row>
    <row r="163" spans="2:10">
      <c r="B163" s="120"/>
      <c r="C163" s="120"/>
      <c r="D163" s="121"/>
      <c r="E163" s="121"/>
      <c r="F163" s="130"/>
      <c r="G163" s="130"/>
      <c r="H163" s="130"/>
      <c r="I163" s="130"/>
      <c r="J163" s="121"/>
    </row>
    <row r="164" spans="2:10">
      <c r="B164" s="120"/>
      <c r="C164" s="120"/>
      <c r="D164" s="121"/>
      <c r="E164" s="121"/>
      <c r="F164" s="130"/>
      <c r="G164" s="130"/>
      <c r="H164" s="130"/>
      <c r="I164" s="130"/>
      <c r="J164" s="121"/>
    </row>
    <row r="165" spans="2:10">
      <c r="B165" s="120"/>
      <c r="C165" s="120"/>
      <c r="D165" s="121"/>
      <c r="E165" s="121"/>
      <c r="F165" s="130"/>
      <c r="G165" s="130"/>
      <c r="H165" s="130"/>
      <c r="I165" s="130"/>
      <c r="J165" s="121"/>
    </row>
    <row r="166" spans="2:10">
      <c r="B166" s="120"/>
      <c r="C166" s="120"/>
      <c r="D166" s="121"/>
      <c r="E166" s="121"/>
      <c r="F166" s="130"/>
      <c r="G166" s="130"/>
      <c r="H166" s="130"/>
      <c r="I166" s="130"/>
      <c r="J166" s="121"/>
    </row>
    <row r="167" spans="2:10">
      <c r="B167" s="120"/>
      <c r="C167" s="120"/>
      <c r="D167" s="121"/>
      <c r="E167" s="121"/>
      <c r="F167" s="130"/>
      <c r="G167" s="130"/>
      <c r="H167" s="130"/>
      <c r="I167" s="130"/>
      <c r="J167" s="121"/>
    </row>
    <row r="168" spans="2:10">
      <c r="B168" s="120"/>
      <c r="C168" s="120"/>
      <c r="D168" s="121"/>
      <c r="E168" s="121"/>
      <c r="F168" s="130"/>
      <c r="G168" s="130"/>
      <c r="H168" s="130"/>
      <c r="I168" s="130"/>
      <c r="J168" s="121"/>
    </row>
    <row r="169" spans="2:10">
      <c r="B169" s="120"/>
      <c r="C169" s="120"/>
      <c r="D169" s="121"/>
      <c r="E169" s="121"/>
      <c r="F169" s="130"/>
      <c r="G169" s="130"/>
      <c r="H169" s="130"/>
      <c r="I169" s="130"/>
      <c r="J169" s="121"/>
    </row>
    <row r="170" spans="2:10">
      <c r="B170" s="120"/>
      <c r="C170" s="120"/>
      <c r="D170" s="121"/>
      <c r="E170" s="121"/>
      <c r="F170" s="130"/>
      <c r="G170" s="130"/>
      <c r="H170" s="130"/>
      <c r="I170" s="130"/>
      <c r="J170" s="121"/>
    </row>
    <row r="171" spans="2:10">
      <c r="B171" s="120"/>
      <c r="C171" s="120"/>
      <c r="D171" s="121"/>
      <c r="E171" s="121"/>
      <c r="F171" s="130"/>
      <c r="G171" s="130"/>
      <c r="H171" s="130"/>
      <c r="I171" s="130"/>
      <c r="J171" s="121"/>
    </row>
    <row r="172" spans="2:10">
      <c r="B172" s="120"/>
      <c r="C172" s="120"/>
      <c r="D172" s="121"/>
      <c r="E172" s="121"/>
      <c r="F172" s="130"/>
      <c r="G172" s="130"/>
      <c r="H172" s="130"/>
      <c r="I172" s="130"/>
      <c r="J172" s="121"/>
    </row>
    <row r="173" spans="2:10">
      <c r="B173" s="120"/>
      <c r="C173" s="120"/>
      <c r="D173" s="121"/>
      <c r="E173" s="121"/>
      <c r="F173" s="130"/>
      <c r="G173" s="130"/>
      <c r="H173" s="130"/>
      <c r="I173" s="130"/>
      <c r="J173" s="121"/>
    </row>
    <row r="174" spans="2:10">
      <c r="B174" s="120"/>
      <c r="C174" s="120"/>
      <c r="D174" s="121"/>
      <c r="E174" s="121"/>
      <c r="F174" s="130"/>
      <c r="G174" s="130"/>
      <c r="H174" s="130"/>
      <c r="I174" s="130"/>
      <c r="J174" s="121"/>
    </row>
    <row r="175" spans="2:10">
      <c r="B175" s="120"/>
      <c r="C175" s="120"/>
      <c r="D175" s="121"/>
      <c r="E175" s="121"/>
      <c r="F175" s="130"/>
      <c r="G175" s="130"/>
      <c r="H175" s="130"/>
      <c r="I175" s="130"/>
      <c r="J175" s="121"/>
    </row>
    <row r="176" spans="2:10">
      <c r="B176" s="120"/>
      <c r="C176" s="120"/>
      <c r="D176" s="121"/>
      <c r="E176" s="121"/>
      <c r="F176" s="130"/>
      <c r="G176" s="130"/>
      <c r="H176" s="130"/>
      <c r="I176" s="130"/>
      <c r="J176" s="121"/>
    </row>
    <row r="177" spans="2:10">
      <c r="B177" s="120"/>
      <c r="C177" s="120"/>
      <c r="D177" s="121"/>
      <c r="E177" s="121"/>
      <c r="F177" s="130"/>
      <c r="G177" s="130"/>
      <c r="H177" s="130"/>
      <c r="I177" s="130"/>
      <c r="J177" s="121"/>
    </row>
    <row r="178" spans="2:10">
      <c r="B178" s="120"/>
      <c r="C178" s="120"/>
      <c r="D178" s="121"/>
      <c r="E178" s="121"/>
      <c r="F178" s="130"/>
      <c r="G178" s="130"/>
      <c r="H178" s="130"/>
      <c r="I178" s="130"/>
      <c r="J178" s="121"/>
    </row>
    <row r="179" spans="2:10">
      <c r="B179" s="120"/>
      <c r="C179" s="120"/>
      <c r="D179" s="121"/>
      <c r="E179" s="121"/>
      <c r="F179" s="130"/>
      <c r="G179" s="130"/>
      <c r="H179" s="130"/>
      <c r="I179" s="130"/>
      <c r="J179" s="121"/>
    </row>
    <row r="180" spans="2:10">
      <c r="B180" s="120"/>
      <c r="C180" s="120"/>
      <c r="D180" s="121"/>
      <c r="E180" s="121"/>
      <c r="F180" s="130"/>
      <c r="G180" s="130"/>
      <c r="H180" s="130"/>
      <c r="I180" s="130"/>
      <c r="J180" s="121"/>
    </row>
    <row r="181" spans="2:10">
      <c r="B181" s="120"/>
      <c r="C181" s="120"/>
      <c r="D181" s="121"/>
      <c r="E181" s="121"/>
      <c r="F181" s="130"/>
      <c r="G181" s="130"/>
      <c r="H181" s="130"/>
      <c r="I181" s="130"/>
      <c r="J181" s="121"/>
    </row>
    <row r="182" spans="2:10">
      <c r="B182" s="120"/>
      <c r="C182" s="120"/>
      <c r="D182" s="121"/>
      <c r="E182" s="121"/>
      <c r="F182" s="130"/>
      <c r="G182" s="130"/>
      <c r="H182" s="130"/>
      <c r="I182" s="130"/>
      <c r="J182" s="121"/>
    </row>
    <row r="183" spans="2:10">
      <c r="B183" s="120"/>
      <c r="C183" s="120"/>
      <c r="D183" s="121"/>
      <c r="E183" s="121"/>
      <c r="F183" s="130"/>
      <c r="G183" s="130"/>
      <c r="H183" s="130"/>
      <c r="I183" s="130"/>
      <c r="J183" s="121"/>
    </row>
    <row r="184" spans="2:10">
      <c r="B184" s="120"/>
      <c r="C184" s="120"/>
      <c r="D184" s="121"/>
      <c r="E184" s="121"/>
      <c r="F184" s="130"/>
      <c r="G184" s="130"/>
      <c r="H184" s="130"/>
      <c r="I184" s="130"/>
      <c r="J184" s="121"/>
    </row>
    <row r="185" spans="2:10">
      <c r="B185" s="120"/>
      <c r="C185" s="120"/>
      <c r="D185" s="121"/>
      <c r="E185" s="121"/>
      <c r="F185" s="130"/>
      <c r="G185" s="130"/>
      <c r="H185" s="130"/>
      <c r="I185" s="130"/>
      <c r="J185" s="121"/>
    </row>
    <row r="186" spans="2:10">
      <c r="B186" s="120"/>
      <c r="C186" s="120"/>
      <c r="D186" s="121"/>
      <c r="E186" s="121"/>
      <c r="F186" s="130"/>
      <c r="G186" s="130"/>
      <c r="H186" s="130"/>
      <c r="I186" s="130"/>
      <c r="J186" s="121"/>
    </row>
    <row r="187" spans="2:10">
      <c r="B187" s="120"/>
      <c r="C187" s="120"/>
      <c r="D187" s="121"/>
      <c r="E187" s="121"/>
      <c r="F187" s="130"/>
      <c r="G187" s="130"/>
      <c r="H187" s="130"/>
      <c r="I187" s="130"/>
      <c r="J187" s="121"/>
    </row>
    <row r="188" spans="2:10">
      <c r="B188" s="120"/>
      <c r="C188" s="120"/>
      <c r="D188" s="121"/>
      <c r="E188" s="121"/>
      <c r="F188" s="130"/>
      <c r="G188" s="130"/>
      <c r="H188" s="130"/>
      <c r="I188" s="130"/>
      <c r="J188" s="121"/>
    </row>
    <row r="189" spans="2:10">
      <c r="B189" s="120"/>
      <c r="C189" s="120"/>
      <c r="D189" s="121"/>
      <c r="E189" s="121"/>
      <c r="F189" s="130"/>
      <c r="G189" s="130"/>
      <c r="H189" s="130"/>
      <c r="I189" s="130"/>
      <c r="J189" s="121"/>
    </row>
    <row r="190" spans="2:10">
      <c r="B190" s="120"/>
      <c r="C190" s="120"/>
      <c r="D190" s="121"/>
      <c r="E190" s="121"/>
      <c r="F190" s="130"/>
      <c r="G190" s="130"/>
      <c r="H190" s="130"/>
      <c r="I190" s="130"/>
      <c r="J190" s="121"/>
    </row>
    <row r="191" spans="2:10">
      <c r="B191" s="120"/>
      <c r="C191" s="120"/>
      <c r="D191" s="121"/>
      <c r="E191" s="121"/>
      <c r="F191" s="130"/>
      <c r="G191" s="130"/>
      <c r="H191" s="130"/>
      <c r="I191" s="130"/>
      <c r="J191" s="121"/>
    </row>
    <row r="192" spans="2:10">
      <c r="B192" s="120"/>
      <c r="C192" s="120"/>
      <c r="D192" s="121"/>
      <c r="E192" s="121"/>
      <c r="F192" s="130"/>
      <c r="G192" s="130"/>
      <c r="H192" s="130"/>
      <c r="I192" s="130"/>
      <c r="J192" s="121"/>
    </row>
    <row r="193" spans="2:10">
      <c r="B193" s="120"/>
      <c r="C193" s="120"/>
      <c r="D193" s="121"/>
      <c r="E193" s="121"/>
      <c r="F193" s="130"/>
      <c r="G193" s="130"/>
      <c r="H193" s="130"/>
      <c r="I193" s="130"/>
      <c r="J193" s="121"/>
    </row>
    <row r="194" spans="2:10">
      <c r="B194" s="120"/>
      <c r="C194" s="120"/>
      <c r="D194" s="121"/>
      <c r="E194" s="121"/>
      <c r="F194" s="130"/>
      <c r="G194" s="130"/>
      <c r="H194" s="130"/>
      <c r="I194" s="130"/>
      <c r="J194" s="121"/>
    </row>
    <row r="195" spans="2:10">
      <c r="B195" s="120"/>
      <c r="C195" s="120"/>
      <c r="D195" s="121"/>
      <c r="E195" s="121"/>
      <c r="F195" s="130"/>
      <c r="G195" s="130"/>
      <c r="H195" s="130"/>
      <c r="I195" s="130"/>
      <c r="J195" s="121"/>
    </row>
    <row r="196" spans="2:10">
      <c r="B196" s="120"/>
      <c r="C196" s="120"/>
      <c r="D196" s="121"/>
      <c r="E196" s="121"/>
      <c r="F196" s="130"/>
      <c r="G196" s="130"/>
      <c r="H196" s="130"/>
      <c r="I196" s="130"/>
      <c r="J196" s="121"/>
    </row>
    <row r="197" spans="2:10">
      <c r="B197" s="120"/>
      <c r="C197" s="120"/>
      <c r="D197" s="121"/>
      <c r="E197" s="121"/>
      <c r="F197" s="130"/>
      <c r="G197" s="130"/>
      <c r="H197" s="130"/>
      <c r="I197" s="130"/>
      <c r="J197" s="121"/>
    </row>
    <row r="198" spans="2:10">
      <c r="B198" s="120"/>
      <c r="C198" s="120"/>
      <c r="D198" s="121"/>
      <c r="E198" s="121"/>
      <c r="F198" s="130"/>
      <c r="G198" s="130"/>
      <c r="H198" s="130"/>
      <c r="I198" s="130"/>
      <c r="J198" s="121"/>
    </row>
    <row r="199" spans="2:10">
      <c r="B199" s="120"/>
      <c r="C199" s="120"/>
      <c r="D199" s="121"/>
      <c r="E199" s="121"/>
      <c r="F199" s="130"/>
      <c r="G199" s="130"/>
      <c r="H199" s="130"/>
      <c r="I199" s="130"/>
      <c r="J199" s="121"/>
    </row>
    <row r="200" spans="2:10">
      <c r="B200" s="120"/>
      <c r="C200" s="120"/>
      <c r="D200" s="121"/>
      <c r="E200" s="121"/>
      <c r="F200" s="130"/>
      <c r="G200" s="130"/>
      <c r="H200" s="130"/>
      <c r="I200" s="130"/>
      <c r="J200" s="121"/>
    </row>
    <row r="201" spans="2:10">
      <c r="F201" s="3"/>
      <c r="G201" s="3"/>
      <c r="H201" s="3"/>
      <c r="I201" s="3"/>
    </row>
    <row r="202" spans="2:10">
      <c r="F202" s="3"/>
      <c r="G202" s="3"/>
      <c r="H202" s="3"/>
      <c r="I202" s="3"/>
    </row>
    <row r="203" spans="2:10">
      <c r="F203" s="3"/>
      <c r="G203" s="3"/>
      <c r="H203" s="3"/>
      <c r="I203" s="3"/>
    </row>
    <row r="204" spans="2:10">
      <c r="F204" s="3"/>
      <c r="G204" s="3"/>
      <c r="H204" s="3"/>
      <c r="I204" s="3"/>
    </row>
    <row r="205" spans="2:10">
      <c r="F205" s="3"/>
      <c r="G205" s="3"/>
      <c r="H205" s="3"/>
      <c r="I205" s="3"/>
    </row>
    <row r="206" spans="2:10">
      <c r="F206" s="3"/>
      <c r="G206" s="3"/>
      <c r="H206" s="3"/>
      <c r="I206" s="3"/>
    </row>
    <row r="207" spans="2:10">
      <c r="F207" s="3"/>
      <c r="G207" s="3"/>
      <c r="H207" s="3"/>
      <c r="I207" s="3"/>
    </row>
    <row r="208" spans="2:10">
      <c r="F208" s="3"/>
      <c r="G208" s="3"/>
      <c r="H208" s="3"/>
      <c r="I208" s="3"/>
    </row>
    <row r="209" spans="6:9">
      <c r="F209" s="3"/>
      <c r="G209" s="3"/>
      <c r="H209" s="3"/>
      <c r="I209" s="3"/>
    </row>
    <row r="210" spans="6:9">
      <c r="F210" s="3"/>
      <c r="G210" s="3"/>
      <c r="H210" s="3"/>
      <c r="I210" s="3"/>
    </row>
    <row r="211" spans="6:9">
      <c r="F211" s="3"/>
      <c r="G211" s="3"/>
      <c r="H211" s="3"/>
      <c r="I211" s="3"/>
    </row>
    <row r="212" spans="6:9">
      <c r="F212" s="3"/>
      <c r="G212" s="3"/>
      <c r="H212" s="3"/>
      <c r="I212" s="3"/>
    </row>
    <row r="213" spans="6:9">
      <c r="F213" s="3"/>
      <c r="G213" s="3"/>
      <c r="H213" s="3"/>
      <c r="I213" s="3"/>
    </row>
    <row r="214" spans="6:9">
      <c r="F214" s="3"/>
      <c r="G214" s="3"/>
      <c r="H214" s="3"/>
      <c r="I214" s="3"/>
    </row>
    <row r="215" spans="6:9">
      <c r="F215" s="3"/>
      <c r="G215" s="3"/>
      <c r="H215" s="3"/>
      <c r="I215" s="3"/>
    </row>
    <row r="216" spans="6:9">
      <c r="F216" s="3"/>
      <c r="G216" s="3"/>
      <c r="H216" s="3"/>
      <c r="I216" s="3"/>
    </row>
    <row r="217" spans="6:9">
      <c r="F217" s="3"/>
      <c r="G217" s="3"/>
      <c r="H217" s="3"/>
      <c r="I217" s="3"/>
    </row>
    <row r="218" spans="6:9">
      <c r="F218" s="3"/>
      <c r="G218" s="3"/>
      <c r="H218" s="3"/>
      <c r="I218" s="3"/>
    </row>
    <row r="219" spans="6:9">
      <c r="F219" s="3"/>
      <c r="G219" s="3"/>
      <c r="H219" s="3"/>
      <c r="I219" s="3"/>
    </row>
    <row r="220" spans="6:9">
      <c r="F220" s="3"/>
      <c r="G220" s="3"/>
      <c r="H220" s="3"/>
      <c r="I220" s="3"/>
    </row>
    <row r="221" spans="6:9">
      <c r="F221" s="3"/>
      <c r="G221" s="3"/>
      <c r="H221" s="3"/>
      <c r="I221" s="3"/>
    </row>
    <row r="222" spans="6:9">
      <c r="F222" s="3"/>
      <c r="G222" s="3"/>
      <c r="H222" s="3"/>
      <c r="I222" s="3"/>
    </row>
    <row r="223" spans="6:9">
      <c r="F223" s="3"/>
      <c r="G223" s="3"/>
      <c r="H223" s="3"/>
      <c r="I223" s="3"/>
    </row>
    <row r="224" spans="6:9">
      <c r="F224" s="3"/>
      <c r="G224" s="3"/>
      <c r="H224" s="3"/>
      <c r="I224" s="3"/>
    </row>
    <row r="225" spans="6:9">
      <c r="F225" s="3"/>
      <c r="G225" s="3"/>
      <c r="H225" s="3"/>
      <c r="I225" s="3"/>
    </row>
    <row r="226" spans="6:9">
      <c r="F226" s="3"/>
      <c r="G226" s="3"/>
      <c r="H226" s="3"/>
      <c r="I226" s="3"/>
    </row>
    <row r="227" spans="6:9">
      <c r="F227" s="3"/>
      <c r="G227" s="3"/>
      <c r="H227" s="3"/>
      <c r="I227" s="3"/>
    </row>
    <row r="228" spans="6:9">
      <c r="F228" s="3"/>
      <c r="G228" s="3"/>
      <c r="H228" s="3"/>
      <c r="I228" s="3"/>
    </row>
    <row r="229" spans="6:9">
      <c r="F229" s="3"/>
      <c r="G229" s="3"/>
      <c r="H229" s="3"/>
      <c r="I229" s="3"/>
    </row>
    <row r="230" spans="6:9">
      <c r="F230" s="3"/>
      <c r="G230" s="3"/>
      <c r="H230" s="3"/>
      <c r="I230" s="3"/>
    </row>
    <row r="231" spans="6:9">
      <c r="F231" s="3"/>
      <c r="G231" s="3"/>
      <c r="H231" s="3"/>
      <c r="I231" s="3"/>
    </row>
    <row r="232" spans="6:9">
      <c r="F232" s="3"/>
      <c r="G232" s="3"/>
      <c r="H232" s="3"/>
      <c r="I232" s="3"/>
    </row>
    <row r="233" spans="6:9">
      <c r="F233" s="3"/>
      <c r="G233" s="3"/>
      <c r="H233" s="3"/>
      <c r="I233" s="3"/>
    </row>
    <row r="234" spans="6:9">
      <c r="F234" s="3"/>
      <c r="G234" s="3"/>
      <c r="H234" s="3"/>
      <c r="I234" s="3"/>
    </row>
    <row r="235" spans="6:9">
      <c r="F235" s="3"/>
      <c r="G235" s="3"/>
      <c r="H235" s="3"/>
      <c r="I235" s="3"/>
    </row>
    <row r="236" spans="6:9">
      <c r="F236" s="3"/>
      <c r="G236" s="3"/>
      <c r="H236" s="3"/>
      <c r="I236" s="3"/>
    </row>
    <row r="237" spans="6:9">
      <c r="F237" s="3"/>
      <c r="G237" s="3"/>
      <c r="H237" s="3"/>
      <c r="I237" s="3"/>
    </row>
    <row r="238" spans="6:9">
      <c r="F238" s="3"/>
      <c r="G238" s="3"/>
      <c r="H238" s="3"/>
      <c r="I238" s="3"/>
    </row>
    <row r="239" spans="6:9">
      <c r="F239" s="3"/>
      <c r="G239" s="3"/>
      <c r="H239" s="3"/>
      <c r="I239" s="3"/>
    </row>
    <row r="240" spans="6:9">
      <c r="F240" s="3"/>
      <c r="G240" s="3"/>
      <c r="H240" s="3"/>
      <c r="I240" s="3"/>
    </row>
    <row r="241" spans="6:9">
      <c r="F241" s="3"/>
      <c r="G241" s="3"/>
      <c r="H241" s="3"/>
      <c r="I241" s="3"/>
    </row>
    <row r="242" spans="6:9">
      <c r="F242" s="3"/>
      <c r="G242" s="3"/>
      <c r="H242" s="3"/>
      <c r="I242" s="3"/>
    </row>
    <row r="243" spans="6:9">
      <c r="F243" s="3"/>
      <c r="G243" s="3"/>
      <c r="H243" s="3"/>
      <c r="I243" s="3"/>
    </row>
    <row r="244" spans="6:9">
      <c r="F244" s="3"/>
      <c r="G244" s="3"/>
      <c r="H244" s="3"/>
      <c r="I244" s="3"/>
    </row>
    <row r="245" spans="6:9">
      <c r="F245" s="3"/>
      <c r="G245" s="3"/>
      <c r="H245" s="3"/>
      <c r="I245" s="3"/>
    </row>
    <row r="246" spans="6:9">
      <c r="F246" s="3"/>
      <c r="G246" s="3"/>
      <c r="H246" s="3"/>
      <c r="I246" s="3"/>
    </row>
    <row r="247" spans="6:9">
      <c r="F247" s="3"/>
      <c r="G247" s="3"/>
      <c r="H247" s="3"/>
      <c r="I247" s="3"/>
    </row>
    <row r="248" spans="6:9">
      <c r="F248" s="3"/>
      <c r="G248" s="3"/>
      <c r="H248" s="3"/>
      <c r="I248" s="3"/>
    </row>
    <row r="249" spans="6:9">
      <c r="F249" s="3"/>
      <c r="G249" s="3"/>
      <c r="H249" s="3"/>
      <c r="I249" s="3"/>
    </row>
    <row r="250" spans="6:9">
      <c r="F250" s="3"/>
      <c r="G250" s="3"/>
      <c r="H250" s="3"/>
      <c r="I250" s="3"/>
    </row>
    <row r="251" spans="6:9">
      <c r="F251" s="3"/>
      <c r="G251" s="3"/>
      <c r="H251" s="3"/>
      <c r="I251" s="3"/>
    </row>
    <row r="252" spans="6:9">
      <c r="F252" s="3"/>
      <c r="G252" s="3"/>
      <c r="H252" s="3"/>
      <c r="I252" s="3"/>
    </row>
    <row r="253" spans="6:9">
      <c r="F253" s="3"/>
      <c r="G253" s="3"/>
      <c r="H253" s="3"/>
      <c r="I253" s="3"/>
    </row>
    <row r="254" spans="6:9">
      <c r="F254" s="3"/>
      <c r="G254" s="3"/>
      <c r="H254" s="3"/>
      <c r="I254" s="3"/>
    </row>
    <row r="255" spans="6:9">
      <c r="F255" s="3"/>
      <c r="G255" s="3"/>
      <c r="H255" s="3"/>
      <c r="I255" s="3"/>
    </row>
    <row r="256" spans="6:9">
      <c r="F256" s="3"/>
      <c r="G256" s="3"/>
      <c r="H256" s="3"/>
      <c r="I256" s="3"/>
    </row>
    <row r="257" spans="6:9">
      <c r="F257" s="3"/>
      <c r="G257" s="3"/>
      <c r="H257" s="3"/>
      <c r="I257" s="3"/>
    </row>
    <row r="258" spans="6:9">
      <c r="F258" s="3"/>
      <c r="G258" s="3"/>
      <c r="H258" s="3"/>
      <c r="I258" s="3"/>
    </row>
    <row r="259" spans="6:9">
      <c r="F259" s="3"/>
      <c r="G259" s="3"/>
      <c r="H259" s="3"/>
      <c r="I259" s="3"/>
    </row>
    <row r="260" spans="6:9">
      <c r="F260" s="3"/>
      <c r="G260" s="3"/>
      <c r="H260" s="3"/>
      <c r="I260" s="3"/>
    </row>
    <row r="261" spans="6:9">
      <c r="F261" s="3"/>
      <c r="G261" s="3"/>
      <c r="H261" s="3"/>
      <c r="I261" s="3"/>
    </row>
    <row r="262" spans="6:9">
      <c r="F262" s="3"/>
      <c r="G262" s="3"/>
      <c r="H262" s="3"/>
      <c r="I262" s="3"/>
    </row>
    <row r="263" spans="6:9">
      <c r="F263" s="3"/>
      <c r="G263" s="3"/>
      <c r="H263" s="3"/>
      <c r="I263" s="3"/>
    </row>
    <row r="264" spans="6:9">
      <c r="F264" s="3"/>
      <c r="G264" s="3"/>
      <c r="H264" s="3"/>
      <c r="I264" s="3"/>
    </row>
    <row r="265" spans="6:9">
      <c r="F265" s="3"/>
      <c r="G265" s="3"/>
      <c r="H265" s="3"/>
      <c r="I265" s="3"/>
    </row>
    <row r="266" spans="6:9">
      <c r="F266" s="3"/>
      <c r="G266" s="3"/>
      <c r="H266" s="3"/>
      <c r="I266" s="3"/>
    </row>
    <row r="267" spans="6:9">
      <c r="F267" s="3"/>
      <c r="G267" s="3"/>
      <c r="H267" s="3"/>
      <c r="I267" s="3"/>
    </row>
    <row r="268" spans="6:9">
      <c r="F268" s="3"/>
      <c r="G268" s="3"/>
      <c r="H268" s="3"/>
      <c r="I268" s="3"/>
    </row>
    <row r="269" spans="6:9">
      <c r="F269" s="3"/>
      <c r="G269" s="3"/>
      <c r="H269" s="3"/>
      <c r="I269" s="3"/>
    </row>
    <row r="270" spans="6:9">
      <c r="F270" s="3"/>
      <c r="G270" s="3"/>
      <c r="H270" s="3"/>
      <c r="I270" s="3"/>
    </row>
    <row r="271" spans="6:9">
      <c r="F271" s="3"/>
      <c r="G271" s="3"/>
      <c r="H271" s="3"/>
      <c r="I271" s="3"/>
    </row>
    <row r="272" spans="6:9">
      <c r="F272" s="3"/>
      <c r="G272" s="3"/>
      <c r="H272" s="3"/>
      <c r="I272" s="3"/>
    </row>
    <row r="273" spans="6:9">
      <c r="F273" s="3"/>
      <c r="G273" s="3"/>
      <c r="H273" s="3"/>
      <c r="I273" s="3"/>
    </row>
    <row r="274" spans="6:9">
      <c r="F274" s="3"/>
      <c r="G274" s="3"/>
      <c r="H274" s="3"/>
      <c r="I274" s="3"/>
    </row>
    <row r="275" spans="6:9">
      <c r="F275" s="3"/>
      <c r="G275" s="3"/>
      <c r="H275" s="3"/>
      <c r="I275" s="3"/>
    </row>
    <row r="276" spans="6:9">
      <c r="F276" s="3"/>
      <c r="G276" s="3"/>
      <c r="H276" s="3"/>
      <c r="I276" s="3"/>
    </row>
    <row r="277" spans="6:9">
      <c r="F277" s="3"/>
      <c r="G277" s="3"/>
      <c r="H277" s="3"/>
      <c r="I277" s="3"/>
    </row>
    <row r="278" spans="6:9">
      <c r="F278" s="3"/>
      <c r="G278" s="3"/>
      <c r="H278" s="3"/>
      <c r="I278" s="3"/>
    </row>
    <row r="279" spans="6:9">
      <c r="F279" s="3"/>
      <c r="G279" s="3"/>
      <c r="H279" s="3"/>
      <c r="I279" s="3"/>
    </row>
    <row r="280" spans="6:9">
      <c r="F280" s="3"/>
      <c r="G280" s="3"/>
      <c r="H280" s="3"/>
      <c r="I280" s="3"/>
    </row>
    <row r="281" spans="6:9">
      <c r="F281" s="3"/>
      <c r="G281" s="3"/>
      <c r="H281" s="3"/>
      <c r="I281" s="3"/>
    </row>
    <row r="282" spans="6:9">
      <c r="F282" s="3"/>
      <c r="G282" s="3"/>
      <c r="H282" s="3"/>
      <c r="I282" s="3"/>
    </row>
    <row r="283" spans="6:9">
      <c r="F283" s="3"/>
      <c r="G283" s="3"/>
      <c r="H283" s="3"/>
      <c r="I283" s="3"/>
    </row>
    <row r="284" spans="6:9">
      <c r="F284" s="3"/>
      <c r="G284" s="3"/>
      <c r="H284" s="3"/>
      <c r="I284" s="3"/>
    </row>
    <row r="285" spans="6:9">
      <c r="F285" s="3"/>
      <c r="G285" s="3"/>
      <c r="H285" s="3"/>
      <c r="I285" s="3"/>
    </row>
    <row r="286" spans="6:9">
      <c r="F286" s="3"/>
      <c r="G286" s="3"/>
      <c r="H286" s="3"/>
      <c r="I286" s="3"/>
    </row>
    <row r="287" spans="6:9">
      <c r="F287" s="3"/>
      <c r="G287" s="3"/>
      <c r="H287" s="3"/>
      <c r="I287" s="3"/>
    </row>
    <row r="288" spans="6:9">
      <c r="F288" s="3"/>
      <c r="G288" s="3"/>
      <c r="H288" s="3"/>
      <c r="I288" s="3"/>
    </row>
    <row r="289" spans="6:9">
      <c r="F289" s="3"/>
      <c r="G289" s="3"/>
      <c r="H289" s="3"/>
      <c r="I289" s="3"/>
    </row>
    <row r="290" spans="6:9">
      <c r="F290" s="3"/>
      <c r="G290" s="3"/>
      <c r="H290" s="3"/>
      <c r="I290" s="3"/>
    </row>
    <row r="291" spans="6:9">
      <c r="F291" s="3"/>
      <c r="G291" s="3"/>
      <c r="H291" s="3"/>
      <c r="I291" s="3"/>
    </row>
    <row r="292" spans="6:9">
      <c r="F292" s="3"/>
      <c r="G292" s="3"/>
      <c r="H292" s="3"/>
      <c r="I292" s="3"/>
    </row>
    <row r="293" spans="6:9">
      <c r="F293" s="3"/>
      <c r="G293" s="3"/>
      <c r="H293" s="3"/>
      <c r="I293" s="3"/>
    </row>
    <row r="294" spans="6:9">
      <c r="F294" s="3"/>
      <c r="G294" s="3"/>
      <c r="H294" s="3"/>
      <c r="I294" s="3"/>
    </row>
    <row r="295" spans="6:9">
      <c r="F295" s="3"/>
      <c r="G295" s="3"/>
      <c r="H295" s="3"/>
      <c r="I295" s="3"/>
    </row>
    <row r="296" spans="6:9">
      <c r="F296" s="3"/>
      <c r="G296" s="3"/>
      <c r="H296" s="3"/>
      <c r="I296" s="3"/>
    </row>
    <row r="297" spans="6:9">
      <c r="F297" s="3"/>
      <c r="G297" s="3"/>
      <c r="H297" s="3"/>
      <c r="I297" s="3"/>
    </row>
    <row r="298" spans="6:9">
      <c r="F298" s="3"/>
      <c r="G298" s="3"/>
      <c r="H298" s="3"/>
      <c r="I298" s="3"/>
    </row>
    <row r="299" spans="6:9">
      <c r="F299" s="3"/>
      <c r="G299" s="3"/>
      <c r="H299" s="3"/>
      <c r="I299" s="3"/>
    </row>
    <row r="300" spans="6:9">
      <c r="F300" s="3"/>
      <c r="G300" s="3"/>
      <c r="H300" s="3"/>
      <c r="I300" s="3"/>
    </row>
    <row r="301" spans="6:9">
      <c r="F301" s="3"/>
      <c r="G301" s="3"/>
      <c r="H301" s="3"/>
      <c r="I301" s="3"/>
    </row>
    <row r="302" spans="6:9">
      <c r="F302" s="3"/>
      <c r="G302" s="3"/>
      <c r="H302" s="3"/>
      <c r="I302" s="3"/>
    </row>
    <row r="303" spans="6:9">
      <c r="F303" s="3"/>
      <c r="G303" s="3"/>
      <c r="H303" s="3"/>
      <c r="I303" s="3"/>
    </row>
    <row r="304" spans="6:9">
      <c r="F304" s="3"/>
      <c r="G304" s="3"/>
      <c r="H304" s="3"/>
      <c r="I304" s="3"/>
    </row>
    <row r="305" spans="6:9">
      <c r="F305" s="3"/>
      <c r="G305" s="3"/>
      <c r="H305" s="3"/>
      <c r="I305" s="3"/>
    </row>
    <row r="306" spans="6:9">
      <c r="F306" s="3"/>
      <c r="G306" s="3"/>
      <c r="H306" s="3"/>
      <c r="I306" s="3"/>
    </row>
    <row r="307" spans="6:9">
      <c r="F307" s="3"/>
      <c r="G307" s="3"/>
      <c r="H307" s="3"/>
      <c r="I307" s="3"/>
    </row>
    <row r="308" spans="6:9">
      <c r="F308" s="3"/>
      <c r="G308" s="3"/>
      <c r="H308" s="3"/>
      <c r="I308" s="3"/>
    </row>
    <row r="309" spans="6:9">
      <c r="F309" s="3"/>
      <c r="G309" s="3"/>
      <c r="H309" s="3"/>
      <c r="I309" s="3"/>
    </row>
    <row r="310" spans="6:9">
      <c r="F310" s="3"/>
      <c r="G310" s="3"/>
      <c r="H310" s="3"/>
      <c r="I310" s="3"/>
    </row>
    <row r="311" spans="6:9">
      <c r="F311" s="3"/>
      <c r="G311" s="3"/>
      <c r="H311" s="3"/>
      <c r="I311" s="3"/>
    </row>
    <row r="312" spans="6:9">
      <c r="F312" s="3"/>
      <c r="G312" s="3"/>
      <c r="H312" s="3"/>
      <c r="I312" s="3"/>
    </row>
    <row r="313" spans="6:9">
      <c r="F313" s="3"/>
      <c r="G313" s="3"/>
      <c r="H313" s="3"/>
      <c r="I313" s="3"/>
    </row>
    <row r="314" spans="6:9">
      <c r="F314" s="3"/>
      <c r="G314" s="3"/>
      <c r="H314" s="3"/>
      <c r="I314" s="3"/>
    </row>
    <row r="315" spans="6:9">
      <c r="F315" s="3"/>
      <c r="G315" s="3"/>
      <c r="H315" s="3"/>
      <c r="I315" s="3"/>
    </row>
    <row r="316" spans="6:9">
      <c r="F316" s="3"/>
      <c r="G316" s="3"/>
      <c r="H316" s="3"/>
      <c r="I316" s="3"/>
    </row>
    <row r="317" spans="6:9">
      <c r="F317" s="3"/>
      <c r="G317" s="3"/>
      <c r="H317" s="3"/>
      <c r="I317" s="3"/>
    </row>
    <row r="318" spans="6:9">
      <c r="F318" s="3"/>
      <c r="G318" s="3"/>
      <c r="H318" s="3"/>
      <c r="I318" s="3"/>
    </row>
    <row r="319" spans="6:9">
      <c r="F319" s="3"/>
      <c r="G319" s="3"/>
      <c r="H319" s="3"/>
      <c r="I319" s="3"/>
    </row>
    <row r="320" spans="6:9">
      <c r="F320" s="3"/>
      <c r="G320" s="3"/>
      <c r="H320" s="3"/>
      <c r="I320" s="3"/>
    </row>
    <row r="321" spans="6:9">
      <c r="F321" s="3"/>
      <c r="G321" s="3"/>
      <c r="H321" s="3"/>
      <c r="I321" s="3"/>
    </row>
    <row r="322" spans="6:9">
      <c r="F322" s="3"/>
      <c r="G322" s="3"/>
      <c r="H322" s="3"/>
      <c r="I322" s="3"/>
    </row>
    <row r="323" spans="6:9">
      <c r="F323" s="3"/>
      <c r="G323" s="3"/>
      <c r="H323" s="3"/>
      <c r="I323" s="3"/>
    </row>
    <row r="324" spans="6:9">
      <c r="F324" s="3"/>
      <c r="G324" s="3"/>
      <c r="H324" s="3"/>
      <c r="I324" s="3"/>
    </row>
    <row r="325" spans="6:9">
      <c r="F325" s="3"/>
      <c r="G325" s="3"/>
      <c r="H325" s="3"/>
      <c r="I325" s="3"/>
    </row>
    <row r="326" spans="6:9">
      <c r="F326" s="3"/>
      <c r="G326" s="3"/>
      <c r="H326" s="3"/>
      <c r="I326" s="3"/>
    </row>
    <row r="327" spans="6:9">
      <c r="F327" s="3"/>
      <c r="G327" s="3"/>
      <c r="H327" s="3"/>
      <c r="I327" s="3"/>
    </row>
    <row r="328" spans="6:9">
      <c r="F328" s="3"/>
      <c r="G328" s="3"/>
      <c r="H328" s="3"/>
      <c r="I328" s="3"/>
    </row>
    <row r="329" spans="6:9">
      <c r="F329" s="3"/>
      <c r="G329" s="3"/>
      <c r="H329" s="3"/>
      <c r="I329" s="3"/>
    </row>
    <row r="330" spans="6:9">
      <c r="F330" s="3"/>
      <c r="G330" s="3"/>
      <c r="H330" s="3"/>
      <c r="I330" s="3"/>
    </row>
    <row r="331" spans="6:9">
      <c r="F331" s="3"/>
      <c r="G331" s="3"/>
      <c r="H331" s="3"/>
      <c r="I331" s="3"/>
    </row>
    <row r="332" spans="6:9">
      <c r="F332" s="3"/>
      <c r="G332" s="3"/>
      <c r="H332" s="3"/>
      <c r="I332" s="3"/>
    </row>
    <row r="333" spans="6:9">
      <c r="F333" s="3"/>
      <c r="G333" s="3"/>
      <c r="H333" s="3"/>
      <c r="I333" s="3"/>
    </row>
    <row r="334" spans="6:9">
      <c r="F334" s="3"/>
      <c r="G334" s="3"/>
      <c r="H334" s="3"/>
      <c r="I334" s="3"/>
    </row>
    <row r="335" spans="6:9">
      <c r="F335" s="3"/>
      <c r="G335" s="3"/>
      <c r="H335" s="3"/>
      <c r="I335" s="3"/>
    </row>
    <row r="336" spans="6:9">
      <c r="F336" s="3"/>
      <c r="G336" s="3"/>
      <c r="H336" s="3"/>
      <c r="I336" s="3"/>
    </row>
    <row r="337" spans="6:9">
      <c r="F337" s="3"/>
      <c r="G337" s="3"/>
      <c r="H337" s="3"/>
      <c r="I337" s="3"/>
    </row>
    <row r="338" spans="6:9">
      <c r="F338" s="3"/>
      <c r="G338" s="3"/>
      <c r="H338" s="3"/>
      <c r="I338" s="3"/>
    </row>
    <row r="339" spans="6:9">
      <c r="F339" s="3"/>
      <c r="G339" s="3"/>
      <c r="H339" s="3"/>
      <c r="I339" s="3"/>
    </row>
    <row r="340" spans="6:9">
      <c r="F340" s="3"/>
      <c r="G340" s="3"/>
      <c r="H340" s="3"/>
      <c r="I340" s="3"/>
    </row>
    <row r="341" spans="6:9">
      <c r="F341" s="3"/>
      <c r="G341" s="3"/>
      <c r="H341" s="3"/>
      <c r="I341" s="3"/>
    </row>
    <row r="342" spans="6:9">
      <c r="F342" s="3"/>
      <c r="G342" s="3"/>
      <c r="H342" s="3"/>
      <c r="I342" s="3"/>
    </row>
    <row r="343" spans="6:9">
      <c r="F343" s="3"/>
      <c r="G343" s="3"/>
      <c r="H343" s="3"/>
      <c r="I343" s="3"/>
    </row>
    <row r="344" spans="6:9">
      <c r="F344" s="3"/>
      <c r="G344" s="3"/>
      <c r="H344" s="3"/>
      <c r="I344" s="3"/>
    </row>
    <row r="345" spans="6:9">
      <c r="F345" s="3"/>
      <c r="G345" s="3"/>
      <c r="H345" s="3"/>
      <c r="I345" s="3"/>
    </row>
    <row r="346" spans="6:9">
      <c r="F346" s="3"/>
      <c r="G346" s="3"/>
      <c r="H346" s="3"/>
      <c r="I346" s="3"/>
    </row>
    <row r="347" spans="6:9">
      <c r="F347" s="3"/>
      <c r="G347" s="3"/>
      <c r="H347" s="3"/>
      <c r="I347" s="3"/>
    </row>
    <row r="348" spans="6:9">
      <c r="F348" s="3"/>
      <c r="G348" s="3"/>
      <c r="H348" s="3"/>
      <c r="I348" s="3"/>
    </row>
    <row r="349" spans="6:9">
      <c r="F349" s="3"/>
      <c r="G349" s="3"/>
      <c r="H349" s="3"/>
      <c r="I349" s="3"/>
    </row>
    <row r="350" spans="6:9">
      <c r="F350" s="3"/>
      <c r="G350" s="3"/>
      <c r="H350" s="3"/>
      <c r="I350" s="3"/>
    </row>
    <row r="351" spans="6:9">
      <c r="F351" s="3"/>
      <c r="G351" s="3"/>
      <c r="H351" s="3"/>
      <c r="I351" s="3"/>
    </row>
    <row r="352" spans="6:9">
      <c r="F352" s="3"/>
      <c r="G352" s="3"/>
      <c r="H352" s="3"/>
      <c r="I352" s="3"/>
    </row>
    <row r="353" spans="6:9">
      <c r="F353" s="3"/>
      <c r="G353" s="3"/>
      <c r="H353" s="3"/>
      <c r="I353" s="3"/>
    </row>
    <row r="354" spans="6:9">
      <c r="F354" s="3"/>
      <c r="G354" s="3"/>
      <c r="H354" s="3"/>
      <c r="I354" s="3"/>
    </row>
    <row r="355" spans="6:9">
      <c r="F355" s="3"/>
      <c r="G355" s="3"/>
      <c r="H355" s="3"/>
      <c r="I355" s="3"/>
    </row>
    <row r="356" spans="6:9">
      <c r="F356" s="3"/>
      <c r="G356" s="3"/>
      <c r="H356" s="3"/>
      <c r="I356" s="3"/>
    </row>
    <row r="357" spans="6:9">
      <c r="F357" s="3"/>
      <c r="G357" s="3"/>
      <c r="H357" s="3"/>
      <c r="I357" s="3"/>
    </row>
    <row r="358" spans="6:9">
      <c r="F358" s="3"/>
      <c r="G358" s="3"/>
      <c r="H358" s="3"/>
      <c r="I358" s="3"/>
    </row>
    <row r="359" spans="6:9">
      <c r="F359" s="3"/>
      <c r="G359" s="3"/>
      <c r="H359" s="3"/>
      <c r="I359" s="3"/>
    </row>
    <row r="360" spans="6:9">
      <c r="F360" s="3"/>
      <c r="G360" s="3"/>
      <c r="H360" s="3"/>
      <c r="I360" s="3"/>
    </row>
    <row r="361" spans="6:9">
      <c r="F361" s="3"/>
      <c r="G361" s="3"/>
      <c r="H361" s="3"/>
      <c r="I361" s="3"/>
    </row>
    <row r="362" spans="6:9">
      <c r="F362" s="3"/>
      <c r="G362" s="3"/>
      <c r="H362" s="3"/>
      <c r="I362" s="3"/>
    </row>
    <row r="363" spans="6:9">
      <c r="F363" s="3"/>
      <c r="G363" s="3"/>
      <c r="H363" s="3"/>
      <c r="I363" s="3"/>
    </row>
    <row r="364" spans="6:9">
      <c r="F364" s="3"/>
      <c r="G364" s="3"/>
      <c r="H364" s="3"/>
      <c r="I364" s="3"/>
    </row>
    <row r="365" spans="6:9">
      <c r="F365" s="3"/>
      <c r="G365" s="3"/>
      <c r="H365" s="3"/>
      <c r="I365" s="3"/>
    </row>
    <row r="366" spans="6:9">
      <c r="F366" s="3"/>
      <c r="G366" s="3"/>
      <c r="H366" s="3"/>
      <c r="I366" s="3"/>
    </row>
    <row r="367" spans="6:9">
      <c r="F367" s="3"/>
      <c r="G367" s="3"/>
      <c r="H367" s="3"/>
      <c r="I367" s="3"/>
    </row>
    <row r="368" spans="6:9">
      <c r="F368" s="3"/>
      <c r="G368" s="3"/>
      <c r="H368" s="3"/>
      <c r="I368" s="3"/>
    </row>
    <row r="369" spans="6:9">
      <c r="F369" s="3"/>
      <c r="G369" s="3"/>
      <c r="H369" s="3"/>
      <c r="I369" s="3"/>
    </row>
    <row r="370" spans="6:9">
      <c r="F370" s="3"/>
      <c r="G370" s="3"/>
      <c r="H370" s="3"/>
      <c r="I370" s="3"/>
    </row>
    <row r="371" spans="6:9">
      <c r="F371" s="3"/>
      <c r="G371" s="3"/>
      <c r="H371" s="3"/>
      <c r="I371" s="3"/>
    </row>
    <row r="372" spans="6:9">
      <c r="F372" s="3"/>
      <c r="G372" s="3"/>
      <c r="H372" s="3"/>
      <c r="I372" s="3"/>
    </row>
    <row r="373" spans="6:9">
      <c r="F373" s="3"/>
      <c r="G373" s="3"/>
      <c r="H373" s="3"/>
      <c r="I373" s="3"/>
    </row>
    <row r="374" spans="6:9">
      <c r="F374" s="3"/>
      <c r="G374" s="3"/>
      <c r="H374" s="3"/>
      <c r="I374" s="3"/>
    </row>
    <row r="375" spans="6:9">
      <c r="F375" s="3"/>
      <c r="G375" s="3"/>
      <c r="H375" s="3"/>
      <c r="I375" s="3"/>
    </row>
    <row r="376" spans="6:9">
      <c r="F376" s="3"/>
      <c r="G376" s="3"/>
      <c r="H376" s="3"/>
      <c r="I376" s="3"/>
    </row>
    <row r="377" spans="6:9">
      <c r="F377" s="3"/>
      <c r="G377" s="3"/>
      <c r="H377" s="3"/>
      <c r="I377" s="3"/>
    </row>
    <row r="378" spans="6:9">
      <c r="F378" s="3"/>
      <c r="G378" s="3"/>
      <c r="H378" s="3"/>
      <c r="I378" s="3"/>
    </row>
    <row r="379" spans="6:9">
      <c r="F379" s="3"/>
      <c r="G379" s="3"/>
      <c r="H379" s="3"/>
      <c r="I379" s="3"/>
    </row>
    <row r="380" spans="6:9">
      <c r="F380" s="3"/>
      <c r="G380" s="3"/>
      <c r="H380" s="3"/>
      <c r="I380" s="3"/>
    </row>
    <row r="381" spans="6:9">
      <c r="F381" s="3"/>
      <c r="G381" s="3"/>
      <c r="H381" s="3"/>
      <c r="I381" s="3"/>
    </row>
    <row r="382" spans="6:9">
      <c r="F382" s="3"/>
      <c r="G382" s="3"/>
      <c r="H382" s="3"/>
      <c r="I382" s="3"/>
    </row>
    <row r="383" spans="6:9">
      <c r="F383" s="3"/>
      <c r="G383" s="3"/>
      <c r="H383" s="3"/>
      <c r="I383" s="3"/>
    </row>
    <row r="384" spans="6:9">
      <c r="F384" s="3"/>
      <c r="G384" s="3"/>
      <c r="H384" s="3"/>
      <c r="I384" s="3"/>
    </row>
    <row r="385" spans="6:9">
      <c r="F385" s="3"/>
      <c r="G385" s="3"/>
      <c r="H385" s="3"/>
      <c r="I385" s="3"/>
    </row>
    <row r="386" spans="6:9">
      <c r="F386" s="3"/>
      <c r="G386" s="3"/>
      <c r="H386" s="3"/>
      <c r="I386" s="3"/>
    </row>
    <row r="387" spans="6:9">
      <c r="F387" s="3"/>
      <c r="G387" s="3"/>
      <c r="H387" s="3"/>
      <c r="I387" s="3"/>
    </row>
    <row r="388" spans="6:9">
      <c r="F388" s="3"/>
      <c r="G388" s="3"/>
      <c r="H388" s="3"/>
      <c r="I388" s="3"/>
    </row>
    <row r="389" spans="6:9">
      <c r="F389" s="3"/>
      <c r="G389" s="3"/>
      <c r="H389" s="3"/>
      <c r="I389" s="3"/>
    </row>
    <row r="390" spans="6:9">
      <c r="F390" s="3"/>
      <c r="G390" s="3"/>
      <c r="H390" s="3"/>
      <c r="I390" s="3"/>
    </row>
    <row r="391" spans="6:9">
      <c r="F391" s="3"/>
      <c r="G391" s="3"/>
      <c r="H391" s="3"/>
      <c r="I391" s="3"/>
    </row>
    <row r="392" spans="6:9">
      <c r="F392" s="3"/>
      <c r="G392" s="3"/>
      <c r="H392" s="3"/>
      <c r="I392" s="3"/>
    </row>
    <row r="393" spans="6:9">
      <c r="F393" s="3"/>
      <c r="G393" s="3"/>
      <c r="H393" s="3"/>
      <c r="I393" s="3"/>
    </row>
    <row r="394" spans="6:9">
      <c r="F394" s="3"/>
      <c r="G394" s="3"/>
      <c r="H394" s="3"/>
      <c r="I394" s="3"/>
    </row>
    <row r="395" spans="6:9">
      <c r="F395" s="3"/>
      <c r="G395" s="3"/>
      <c r="H395" s="3"/>
      <c r="I395" s="3"/>
    </row>
    <row r="396" spans="6:9">
      <c r="F396" s="3"/>
      <c r="G396" s="3"/>
      <c r="H396" s="3"/>
      <c r="I396" s="3"/>
    </row>
    <row r="397" spans="6:9">
      <c r="F397" s="3"/>
      <c r="G397" s="3"/>
      <c r="H397" s="3"/>
      <c r="I397" s="3"/>
    </row>
    <row r="398" spans="6:9">
      <c r="F398" s="3"/>
      <c r="G398" s="3"/>
      <c r="H398" s="3"/>
      <c r="I398" s="3"/>
    </row>
    <row r="399" spans="6:9">
      <c r="F399" s="3"/>
      <c r="G399" s="3"/>
      <c r="H399" s="3"/>
      <c r="I399" s="3"/>
    </row>
    <row r="400" spans="6:9">
      <c r="F400" s="3"/>
      <c r="G400" s="3"/>
      <c r="H400" s="3"/>
      <c r="I400" s="3"/>
    </row>
    <row r="401" spans="6:9">
      <c r="F401" s="3"/>
      <c r="G401" s="3"/>
      <c r="H401" s="3"/>
      <c r="I401" s="3"/>
    </row>
    <row r="402" spans="6:9">
      <c r="F402" s="3"/>
      <c r="G402" s="3"/>
      <c r="H402" s="3"/>
      <c r="I402" s="3"/>
    </row>
    <row r="403" spans="6:9">
      <c r="F403" s="3"/>
      <c r="G403" s="3"/>
      <c r="H403" s="3"/>
      <c r="I403" s="3"/>
    </row>
    <row r="404" spans="6:9">
      <c r="F404" s="3"/>
      <c r="G404" s="3"/>
      <c r="H404" s="3"/>
      <c r="I404" s="3"/>
    </row>
    <row r="405" spans="6:9">
      <c r="F405" s="3"/>
      <c r="G405" s="3"/>
      <c r="H405" s="3"/>
      <c r="I405" s="3"/>
    </row>
    <row r="406" spans="6:9">
      <c r="F406" s="3"/>
      <c r="G406" s="3"/>
      <c r="H406" s="3"/>
      <c r="I406" s="3"/>
    </row>
    <row r="407" spans="6:9">
      <c r="F407" s="3"/>
      <c r="G407" s="3"/>
      <c r="H407" s="3"/>
      <c r="I407" s="3"/>
    </row>
    <row r="408" spans="6:9">
      <c r="F408" s="3"/>
      <c r="G408" s="3"/>
      <c r="H408" s="3"/>
      <c r="I408" s="3"/>
    </row>
    <row r="409" spans="6:9">
      <c r="F409" s="3"/>
      <c r="G409" s="3"/>
      <c r="H409" s="3"/>
      <c r="I409" s="3"/>
    </row>
    <row r="410" spans="6:9">
      <c r="F410" s="3"/>
      <c r="G410" s="3"/>
      <c r="H410" s="3"/>
      <c r="I410" s="3"/>
    </row>
    <row r="411" spans="6:9">
      <c r="F411" s="3"/>
      <c r="G411" s="3"/>
      <c r="H411" s="3"/>
      <c r="I411" s="3"/>
    </row>
    <row r="412" spans="6:9">
      <c r="F412" s="3"/>
      <c r="G412" s="3"/>
      <c r="H412" s="3"/>
      <c r="I412" s="3"/>
    </row>
    <row r="413" spans="6:9">
      <c r="F413" s="3"/>
      <c r="G413" s="3"/>
      <c r="H413" s="3"/>
      <c r="I413" s="3"/>
    </row>
    <row r="414" spans="6:9">
      <c r="F414" s="3"/>
      <c r="G414" s="3"/>
      <c r="H414" s="3"/>
      <c r="I414" s="3"/>
    </row>
    <row r="415" spans="6:9">
      <c r="F415" s="3"/>
      <c r="G415" s="3"/>
      <c r="H415" s="3"/>
      <c r="I415" s="3"/>
    </row>
    <row r="416" spans="6:9">
      <c r="F416" s="3"/>
      <c r="G416" s="3"/>
      <c r="H416" s="3"/>
      <c r="I416" s="3"/>
    </row>
    <row r="417" spans="6:9">
      <c r="F417" s="3"/>
      <c r="G417" s="3"/>
      <c r="H417" s="3"/>
      <c r="I417" s="3"/>
    </row>
    <row r="418" spans="6:9">
      <c r="F418" s="3"/>
      <c r="G418" s="3"/>
      <c r="H418" s="3"/>
      <c r="I418" s="3"/>
    </row>
    <row r="419" spans="6:9">
      <c r="F419" s="3"/>
      <c r="G419" s="3"/>
      <c r="H419" s="3"/>
      <c r="I419" s="3"/>
    </row>
    <row r="420" spans="6:9">
      <c r="F420" s="3"/>
      <c r="G420" s="3"/>
      <c r="H420" s="3"/>
      <c r="I420" s="3"/>
    </row>
    <row r="421" spans="6:9">
      <c r="F421" s="3"/>
      <c r="G421" s="3"/>
      <c r="H421" s="3"/>
      <c r="I421" s="3"/>
    </row>
    <row r="422" spans="6:9">
      <c r="F422" s="3"/>
      <c r="G422" s="3"/>
      <c r="H422" s="3"/>
      <c r="I422" s="3"/>
    </row>
    <row r="423" spans="6:9">
      <c r="F423" s="3"/>
      <c r="G423" s="3"/>
      <c r="H423" s="3"/>
      <c r="I423" s="3"/>
    </row>
    <row r="424" spans="6:9">
      <c r="F424" s="3"/>
      <c r="G424" s="3"/>
      <c r="H424" s="3"/>
      <c r="I424" s="3"/>
    </row>
    <row r="425" spans="6:9">
      <c r="F425" s="3"/>
      <c r="G425" s="3"/>
      <c r="H425" s="3"/>
      <c r="I425" s="3"/>
    </row>
    <row r="426" spans="6:9">
      <c r="F426" s="3"/>
      <c r="G426" s="3"/>
      <c r="H426" s="3"/>
      <c r="I426" s="3"/>
    </row>
    <row r="427" spans="6:9">
      <c r="F427" s="3"/>
      <c r="G427" s="3"/>
      <c r="H427" s="3"/>
      <c r="I427" s="3"/>
    </row>
    <row r="428" spans="6:9">
      <c r="F428" s="3"/>
      <c r="G428" s="3"/>
      <c r="H428" s="3"/>
      <c r="I428" s="3"/>
    </row>
    <row r="429" spans="6:9">
      <c r="F429" s="3"/>
      <c r="G429" s="3"/>
      <c r="H429" s="3"/>
      <c r="I429" s="3"/>
    </row>
    <row r="430" spans="6:9">
      <c r="F430" s="3"/>
      <c r="G430" s="3"/>
      <c r="H430" s="3"/>
      <c r="I430" s="3"/>
    </row>
    <row r="431" spans="6:9">
      <c r="F431" s="3"/>
      <c r="G431" s="3"/>
      <c r="H431" s="3"/>
      <c r="I431" s="3"/>
    </row>
    <row r="432" spans="6:9">
      <c r="F432" s="3"/>
      <c r="G432" s="3"/>
      <c r="H432" s="3"/>
      <c r="I432" s="3"/>
    </row>
    <row r="433" spans="6:9">
      <c r="F433" s="3"/>
      <c r="G433" s="3"/>
      <c r="H433" s="3"/>
      <c r="I433" s="3"/>
    </row>
    <row r="434" spans="6:9">
      <c r="F434" s="3"/>
      <c r="G434" s="3"/>
      <c r="H434" s="3"/>
      <c r="I434" s="3"/>
    </row>
    <row r="435" spans="6:9">
      <c r="F435" s="3"/>
      <c r="G435" s="3"/>
      <c r="H435" s="3"/>
      <c r="I435" s="3"/>
    </row>
    <row r="436" spans="6:9">
      <c r="F436" s="3"/>
      <c r="G436" s="3"/>
      <c r="H436" s="3"/>
      <c r="I436" s="3"/>
    </row>
    <row r="437" spans="6:9">
      <c r="F437" s="3"/>
      <c r="G437" s="3"/>
      <c r="H437" s="3"/>
      <c r="I437" s="3"/>
    </row>
    <row r="438" spans="6:9">
      <c r="F438" s="3"/>
      <c r="G438" s="3"/>
      <c r="H438" s="3"/>
      <c r="I438" s="3"/>
    </row>
    <row r="439" spans="6:9">
      <c r="F439" s="3"/>
      <c r="G439" s="3"/>
      <c r="H439" s="3"/>
      <c r="I439" s="3"/>
    </row>
    <row r="440" spans="6:9">
      <c r="F440" s="3"/>
      <c r="G440" s="3"/>
      <c r="H440" s="3"/>
      <c r="I440" s="3"/>
    </row>
    <row r="441" spans="6:9">
      <c r="F441" s="3"/>
      <c r="G441" s="3"/>
      <c r="H441" s="3"/>
      <c r="I441" s="3"/>
    </row>
    <row r="442" spans="6:9">
      <c r="F442" s="3"/>
      <c r="G442" s="3"/>
      <c r="H442" s="3"/>
      <c r="I442" s="3"/>
    </row>
    <row r="443" spans="6:9">
      <c r="F443" s="3"/>
      <c r="G443" s="3"/>
      <c r="H443" s="3"/>
      <c r="I443" s="3"/>
    </row>
    <row r="444" spans="6:9">
      <c r="F444" s="3"/>
      <c r="G444" s="3"/>
      <c r="H444" s="3"/>
      <c r="I444" s="3"/>
    </row>
    <row r="445" spans="6:9">
      <c r="F445" s="3"/>
      <c r="G445" s="3"/>
      <c r="H445" s="3"/>
      <c r="I445" s="3"/>
    </row>
    <row r="446" spans="6:9">
      <c r="F446" s="3"/>
      <c r="G446" s="3"/>
      <c r="H446" s="3"/>
      <c r="I446" s="3"/>
    </row>
    <row r="447" spans="6:9">
      <c r="F447" s="3"/>
      <c r="G447" s="3"/>
      <c r="H447" s="3"/>
      <c r="I447" s="3"/>
    </row>
    <row r="448" spans="6:9">
      <c r="F448" s="3"/>
      <c r="G448" s="3"/>
      <c r="H448" s="3"/>
      <c r="I448" s="3"/>
    </row>
    <row r="449" spans="6:9">
      <c r="F449" s="3"/>
      <c r="G449" s="3"/>
      <c r="H449" s="3"/>
      <c r="I449" s="3"/>
    </row>
    <row r="450" spans="6:9">
      <c r="F450" s="3"/>
      <c r="G450" s="3"/>
      <c r="H450" s="3"/>
      <c r="I450" s="3"/>
    </row>
    <row r="451" spans="6:9">
      <c r="F451" s="3"/>
      <c r="G451" s="3"/>
      <c r="H451" s="3"/>
      <c r="I451" s="3"/>
    </row>
    <row r="452" spans="6:9">
      <c r="F452" s="3"/>
      <c r="G452" s="3"/>
      <c r="H452" s="3"/>
      <c r="I452" s="3"/>
    </row>
    <row r="453" spans="6:9">
      <c r="F453" s="3"/>
      <c r="G453" s="3"/>
      <c r="H453" s="3"/>
      <c r="I453" s="3"/>
    </row>
    <row r="454" spans="6:9">
      <c r="F454" s="3"/>
      <c r="G454" s="3"/>
      <c r="H454" s="3"/>
      <c r="I454" s="3"/>
    </row>
    <row r="455" spans="6:9">
      <c r="F455" s="3"/>
      <c r="G455" s="3"/>
      <c r="H455" s="3"/>
      <c r="I455" s="3"/>
    </row>
    <row r="456" spans="6:9">
      <c r="F456" s="3"/>
      <c r="G456" s="3"/>
      <c r="H456" s="3"/>
      <c r="I456" s="3"/>
    </row>
    <row r="457" spans="6:9">
      <c r="F457" s="3"/>
      <c r="G457" s="3"/>
      <c r="H457" s="3"/>
      <c r="I457" s="3"/>
    </row>
    <row r="458" spans="6:9">
      <c r="F458" s="3"/>
      <c r="G458" s="3"/>
      <c r="H458" s="3"/>
      <c r="I458" s="3"/>
    </row>
    <row r="459" spans="6:9">
      <c r="F459" s="3"/>
      <c r="G459" s="3"/>
      <c r="H459" s="3"/>
      <c r="I459" s="3"/>
    </row>
    <row r="460" spans="6:9">
      <c r="F460" s="3"/>
      <c r="G460" s="3"/>
      <c r="H460" s="3"/>
      <c r="I460" s="3"/>
    </row>
    <row r="461" spans="6:9">
      <c r="F461" s="3"/>
      <c r="G461" s="3"/>
      <c r="H461" s="3"/>
      <c r="I461" s="3"/>
    </row>
    <row r="462" spans="6:9">
      <c r="F462" s="3"/>
      <c r="G462" s="3"/>
      <c r="H462" s="3"/>
      <c r="I462" s="3"/>
    </row>
    <row r="463" spans="6:9">
      <c r="F463" s="3"/>
      <c r="G463" s="3"/>
      <c r="H463" s="3"/>
      <c r="I463" s="3"/>
    </row>
    <row r="464" spans="6:9">
      <c r="F464" s="3"/>
      <c r="G464" s="3"/>
      <c r="H464" s="3"/>
      <c r="I464" s="3"/>
    </row>
    <row r="465" spans="6:9">
      <c r="F465" s="3"/>
      <c r="G465" s="3"/>
      <c r="H465" s="3"/>
      <c r="I465" s="3"/>
    </row>
    <row r="466" spans="6:9">
      <c r="F466" s="3"/>
      <c r="G466" s="3"/>
      <c r="H466" s="3"/>
      <c r="I466" s="3"/>
    </row>
    <row r="467" spans="6:9">
      <c r="F467" s="3"/>
      <c r="G467" s="3"/>
      <c r="H467" s="3"/>
      <c r="I467" s="3"/>
    </row>
    <row r="468" spans="6:9">
      <c r="F468" s="3"/>
      <c r="G468" s="3"/>
      <c r="H468" s="3"/>
      <c r="I468" s="3"/>
    </row>
    <row r="469" spans="6:9">
      <c r="F469" s="3"/>
      <c r="G469" s="3"/>
      <c r="H469" s="3"/>
      <c r="I469" s="3"/>
    </row>
    <row r="470" spans="6:9">
      <c r="F470" s="3"/>
      <c r="G470" s="3"/>
      <c r="H470" s="3"/>
      <c r="I470" s="3"/>
    </row>
    <row r="471" spans="6:9">
      <c r="F471" s="3"/>
      <c r="G471" s="3"/>
      <c r="H471" s="3"/>
      <c r="I471" s="3"/>
    </row>
    <row r="472" spans="6:9">
      <c r="F472" s="3"/>
      <c r="G472" s="3"/>
      <c r="H472" s="3"/>
      <c r="I472" s="3"/>
    </row>
    <row r="473" spans="6:9">
      <c r="F473" s="3"/>
      <c r="G473" s="3"/>
      <c r="H473" s="3"/>
      <c r="I473" s="3"/>
    </row>
    <row r="474" spans="6:9">
      <c r="F474" s="3"/>
      <c r="G474" s="3"/>
      <c r="H474" s="3"/>
      <c r="I474" s="3"/>
    </row>
    <row r="475" spans="6:9">
      <c r="F475" s="3"/>
      <c r="G475" s="3"/>
      <c r="H475" s="3"/>
      <c r="I475" s="3"/>
    </row>
    <row r="476" spans="6:9">
      <c r="F476" s="3"/>
      <c r="G476" s="3"/>
      <c r="H476" s="3"/>
      <c r="I476" s="3"/>
    </row>
    <row r="477" spans="6:9">
      <c r="F477" s="3"/>
      <c r="G477" s="3"/>
      <c r="H477" s="3"/>
      <c r="I477" s="3"/>
    </row>
    <row r="478" spans="6:9">
      <c r="F478" s="3"/>
      <c r="G478" s="3"/>
      <c r="H478" s="3"/>
      <c r="I478" s="3"/>
    </row>
    <row r="479" spans="6:9">
      <c r="F479" s="3"/>
      <c r="G479" s="3"/>
      <c r="H479" s="3"/>
      <c r="I479" s="3"/>
    </row>
    <row r="480" spans="6:9">
      <c r="F480" s="3"/>
      <c r="G480" s="3"/>
      <c r="H480" s="3"/>
      <c r="I480" s="3"/>
    </row>
    <row r="481" spans="6:9">
      <c r="F481" s="3"/>
      <c r="G481" s="3"/>
      <c r="H481" s="3"/>
      <c r="I481" s="3"/>
    </row>
    <row r="482" spans="6:9">
      <c r="F482" s="3"/>
      <c r="G482" s="3"/>
      <c r="H482" s="3"/>
      <c r="I482" s="3"/>
    </row>
    <row r="483" spans="6:9">
      <c r="F483" s="3"/>
      <c r="G483" s="3"/>
      <c r="H483" s="3"/>
      <c r="I483" s="3"/>
    </row>
    <row r="484" spans="6:9">
      <c r="F484" s="3"/>
      <c r="G484" s="3"/>
      <c r="H484" s="3"/>
      <c r="I484" s="3"/>
    </row>
    <row r="485" spans="6:9">
      <c r="F485" s="3"/>
      <c r="G485" s="3"/>
      <c r="H485" s="3"/>
      <c r="I485" s="3"/>
    </row>
    <row r="486" spans="6:9">
      <c r="F486" s="3"/>
      <c r="G486" s="3"/>
      <c r="H486" s="3"/>
      <c r="I486" s="3"/>
    </row>
    <row r="487" spans="6:9">
      <c r="F487" s="3"/>
      <c r="G487" s="3"/>
      <c r="H487" s="3"/>
      <c r="I487" s="3"/>
    </row>
    <row r="488" spans="6:9">
      <c r="F488" s="3"/>
      <c r="G488" s="3"/>
      <c r="H488" s="3"/>
      <c r="I488" s="3"/>
    </row>
    <row r="489" spans="6:9">
      <c r="F489" s="3"/>
      <c r="G489" s="3"/>
      <c r="H489" s="3"/>
      <c r="I489" s="3"/>
    </row>
    <row r="490" spans="6:9">
      <c r="F490" s="3"/>
      <c r="G490" s="3"/>
      <c r="H490" s="3"/>
      <c r="I490" s="3"/>
    </row>
    <row r="491" spans="6:9">
      <c r="F491" s="3"/>
      <c r="G491" s="3"/>
      <c r="H491" s="3"/>
      <c r="I491" s="3"/>
    </row>
    <row r="492" spans="6:9">
      <c r="F492" s="3"/>
      <c r="G492" s="3"/>
      <c r="H492" s="3"/>
      <c r="I492" s="3"/>
    </row>
    <row r="493" spans="6:9">
      <c r="F493" s="3"/>
      <c r="G493" s="3"/>
      <c r="H493" s="3"/>
      <c r="I493" s="3"/>
    </row>
    <row r="494" spans="6:9">
      <c r="F494" s="3"/>
      <c r="G494" s="3"/>
      <c r="H494" s="3"/>
      <c r="I494" s="3"/>
    </row>
    <row r="495" spans="6:9">
      <c r="F495" s="3"/>
      <c r="G495" s="3"/>
      <c r="H495" s="3"/>
      <c r="I495" s="3"/>
    </row>
    <row r="496" spans="6:9">
      <c r="F496" s="3"/>
      <c r="G496" s="3"/>
      <c r="H496" s="3"/>
      <c r="I496" s="3"/>
    </row>
    <row r="497" spans="6:9">
      <c r="F497" s="3"/>
      <c r="G497" s="3"/>
      <c r="H497" s="3"/>
      <c r="I497" s="3"/>
    </row>
    <row r="498" spans="6:9">
      <c r="F498" s="3"/>
      <c r="G498" s="3"/>
      <c r="H498" s="3"/>
      <c r="I498" s="3"/>
    </row>
    <row r="499" spans="6:9">
      <c r="F499" s="3"/>
      <c r="G499" s="3"/>
      <c r="H499" s="3"/>
      <c r="I499" s="3"/>
    </row>
    <row r="500" spans="6:9">
      <c r="F500" s="3"/>
      <c r="G500" s="3"/>
      <c r="H500" s="3"/>
      <c r="I500" s="3"/>
    </row>
    <row r="501" spans="6:9">
      <c r="F501" s="3"/>
      <c r="G501" s="3"/>
      <c r="H501" s="3"/>
      <c r="I501" s="3"/>
    </row>
    <row r="502" spans="6:9">
      <c r="F502" s="3"/>
      <c r="G502" s="3"/>
      <c r="H502" s="3"/>
      <c r="I502" s="3"/>
    </row>
    <row r="503" spans="6:9">
      <c r="F503" s="3"/>
      <c r="G503" s="3"/>
      <c r="H503" s="3"/>
      <c r="I503" s="3"/>
    </row>
    <row r="504" spans="6:9">
      <c r="F504" s="3"/>
      <c r="G504" s="3"/>
      <c r="H504" s="3"/>
      <c r="I504" s="3"/>
    </row>
    <row r="505" spans="6:9">
      <c r="F505" s="3"/>
      <c r="G505" s="3"/>
      <c r="H505" s="3"/>
      <c r="I505" s="3"/>
    </row>
    <row r="506" spans="6:9">
      <c r="F506" s="3"/>
      <c r="G506" s="3"/>
      <c r="H506" s="3"/>
      <c r="I506" s="3"/>
    </row>
    <row r="507" spans="6:9">
      <c r="F507" s="3"/>
      <c r="G507" s="3"/>
      <c r="H507" s="3"/>
      <c r="I507" s="3"/>
    </row>
    <row r="508" spans="6:9">
      <c r="F508" s="3"/>
      <c r="G508" s="3"/>
      <c r="H508" s="3"/>
      <c r="I508" s="3"/>
    </row>
    <row r="509" spans="6:9">
      <c r="F509" s="3"/>
      <c r="G509" s="3"/>
      <c r="H509" s="3"/>
      <c r="I509" s="3"/>
    </row>
    <row r="510" spans="6:9">
      <c r="F510" s="3"/>
      <c r="G510" s="3"/>
      <c r="H510" s="3"/>
      <c r="I510" s="3"/>
    </row>
    <row r="511" spans="6:9">
      <c r="F511" s="3"/>
      <c r="G511" s="3"/>
      <c r="H511" s="3"/>
      <c r="I511" s="3"/>
    </row>
    <row r="512" spans="6:9">
      <c r="F512" s="3"/>
      <c r="G512" s="3"/>
      <c r="H512" s="3"/>
      <c r="I512" s="3"/>
    </row>
    <row r="513" spans="6:9">
      <c r="F513" s="3"/>
      <c r="G513" s="3"/>
      <c r="H513" s="3"/>
      <c r="I513" s="3"/>
    </row>
    <row r="514" spans="6:9">
      <c r="F514" s="3"/>
      <c r="G514" s="3"/>
      <c r="H514" s="3"/>
      <c r="I514" s="3"/>
    </row>
    <row r="515" spans="6:9">
      <c r="F515" s="3"/>
      <c r="G515" s="3"/>
      <c r="H515" s="3"/>
      <c r="I515" s="3"/>
    </row>
    <row r="516" spans="6:9">
      <c r="F516" s="3"/>
      <c r="G516" s="3"/>
      <c r="H516" s="3"/>
      <c r="I516" s="3"/>
    </row>
    <row r="517" spans="6:9">
      <c r="F517" s="3"/>
      <c r="G517" s="3"/>
      <c r="H517" s="3"/>
      <c r="I517" s="3"/>
    </row>
    <row r="518" spans="6:9">
      <c r="F518" s="3"/>
      <c r="G518" s="3"/>
      <c r="H518" s="3"/>
      <c r="I518" s="3"/>
    </row>
    <row r="519" spans="6:9">
      <c r="F519" s="3"/>
      <c r="G519" s="3"/>
      <c r="H519" s="3"/>
      <c r="I519" s="3"/>
    </row>
    <row r="520" spans="6:9">
      <c r="F520" s="3"/>
      <c r="G520" s="3"/>
      <c r="H520" s="3"/>
      <c r="I520" s="3"/>
    </row>
    <row r="521" spans="6:9">
      <c r="F521" s="3"/>
      <c r="G521" s="3"/>
      <c r="H521" s="3"/>
      <c r="I521" s="3"/>
    </row>
    <row r="522" spans="6:9">
      <c r="F522" s="3"/>
      <c r="G522" s="3"/>
      <c r="H522" s="3"/>
      <c r="I522" s="3"/>
    </row>
    <row r="523" spans="6:9">
      <c r="F523" s="3"/>
      <c r="G523" s="3"/>
      <c r="H523" s="3"/>
      <c r="I523" s="3"/>
    </row>
    <row r="524" spans="6:9">
      <c r="F524" s="3"/>
      <c r="G524" s="3"/>
      <c r="H524" s="3"/>
      <c r="I524" s="3"/>
    </row>
    <row r="525" spans="6:9">
      <c r="F525" s="3"/>
      <c r="G525" s="3"/>
      <c r="H525" s="3"/>
      <c r="I525" s="3"/>
    </row>
    <row r="526" spans="6:9">
      <c r="F526" s="3"/>
      <c r="G526" s="3"/>
      <c r="H526" s="3"/>
      <c r="I526" s="3"/>
    </row>
    <row r="527" spans="6:9">
      <c r="F527" s="3"/>
      <c r="G527" s="3"/>
      <c r="H527" s="3"/>
      <c r="I527" s="3"/>
    </row>
    <row r="528" spans="6:9">
      <c r="F528" s="3"/>
      <c r="G528" s="3"/>
      <c r="H528" s="3"/>
      <c r="I528" s="3"/>
    </row>
    <row r="529" spans="6:9">
      <c r="F529" s="3"/>
      <c r="G529" s="3"/>
      <c r="H529" s="3"/>
      <c r="I529" s="3"/>
    </row>
    <row r="530" spans="6:9">
      <c r="F530" s="3"/>
      <c r="G530" s="3"/>
      <c r="H530" s="3"/>
      <c r="I530" s="3"/>
    </row>
    <row r="531" spans="6:9">
      <c r="F531" s="3"/>
      <c r="G531" s="3"/>
      <c r="H531" s="3"/>
      <c r="I531" s="3"/>
    </row>
    <row r="532" spans="6:9">
      <c r="F532" s="3"/>
      <c r="G532" s="3"/>
      <c r="H532" s="3"/>
      <c r="I532" s="3"/>
    </row>
    <row r="533" spans="6:9">
      <c r="F533" s="3"/>
      <c r="G533" s="3"/>
      <c r="H533" s="3"/>
      <c r="I533" s="3"/>
    </row>
    <row r="534" spans="6:9">
      <c r="F534" s="3"/>
      <c r="G534" s="3"/>
      <c r="H534" s="3"/>
      <c r="I534" s="3"/>
    </row>
    <row r="535" spans="6:9">
      <c r="F535" s="3"/>
      <c r="G535" s="3"/>
      <c r="H535" s="3"/>
      <c r="I535" s="3"/>
    </row>
    <row r="536" spans="6:9">
      <c r="F536" s="3"/>
      <c r="G536" s="3"/>
      <c r="H536" s="3"/>
      <c r="I536" s="3"/>
    </row>
    <row r="537" spans="6:9">
      <c r="F537" s="3"/>
      <c r="G537" s="3"/>
      <c r="H537" s="3"/>
      <c r="I537" s="3"/>
    </row>
    <row r="538" spans="6:9">
      <c r="F538" s="3"/>
      <c r="G538" s="3"/>
      <c r="H538" s="3"/>
      <c r="I538" s="3"/>
    </row>
    <row r="539" spans="6:9">
      <c r="F539" s="3"/>
      <c r="G539" s="3"/>
      <c r="H539" s="3"/>
      <c r="I539" s="3"/>
    </row>
    <row r="540" spans="6:9">
      <c r="F540" s="3"/>
      <c r="G540" s="3"/>
      <c r="H540" s="3"/>
      <c r="I540" s="3"/>
    </row>
    <row r="541" spans="6:9">
      <c r="F541" s="3"/>
      <c r="G541" s="3"/>
      <c r="H541" s="3"/>
      <c r="I541" s="3"/>
    </row>
    <row r="542" spans="6:9">
      <c r="F542" s="3"/>
      <c r="G542" s="3"/>
      <c r="H542" s="3"/>
      <c r="I542" s="3"/>
    </row>
    <row r="543" spans="6:9">
      <c r="F543" s="3"/>
      <c r="G543" s="3"/>
      <c r="H543" s="3"/>
      <c r="I543" s="3"/>
    </row>
    <row r="544" spans="6:9">
      <c r="F544" s="3"/>
      <c r="G544" s="3"/>
      <c r="H544" s="3"/>
      <c r="I544" s="3"/>
    </row>
    <row r="545" spans="6:9">
      <c r="F545" s="3"/>
      <c r="G545" s="3"/>
      <c r="H545" s="3"/>
      <c r="I545" s="3"/>
    </row>
    <row r="546" spans="6:9">
      <c r="F546" s="3"/>
      <c r="G546" s="3"/>
      <c r="H546" s="3"/>
      <c r="I546" s="3"/>
    </row>
    <row r="547" spans="6:9">
      <c r="F547" s="3"/>
      <c r="G547" s="3"/>
      <c r="H547" s="3"/>
      <c r="I547" s="3"/>
    </row>
    <row r="548" spans="6:9">
      <c r="F548" s="3"/>
      <c r="G548" s="3"/>
      <c r="H548" s="3"/>
      <c r="I548" s="3"/>
    </row>
    <row r="549" spans="6:9">
      <c r="F549" s="3"/>
      <c r="G549" s="3"/>
      <c r="H549" s="3"/>
      <c r="I549" s="3"/>
    </row>
    <row r="550" spans="6:9">
      <c r="F550" s="3"/>
      <c r="G550" s="3"/>
      <c r="H550" s="3"/>
      <c r="I550" s="3"/>
    </row>
    <row r="551" spans="6:9">
      <c r="F551" s="3"/>
      <c r="G551" s="3"/>
      <c r="H551" s="3"/>
      <c r="I551" s="3"/>
    </row>
    <row r="552" spans="6:9">
      <c r="F552" s="3"/>
      <c r="G552" s="3"/>
      <c r="H552" s="3"/>
      <c r="I552" s="3"/>
    </row>
    <row r="553" spans="6:9">
      <c r="F553" s="3"/>
      <c r="G553" s="3"/>
      <c r="H553" s="3"/>
      <c r="I553" s="3"/>
    </row>
    <row r="554" spans="6:9">
      <c r="F554" s="3"/>
      <c r="G554" s="3"/>
      <c r="H554" s="3"/>
      <c r="I554" s="3"/>
    </row>
    <row r="555" spans="6:9">
      <c r="F555" s="3"/>
      <c r="G555" s="3"/>
      <c r="H555" s="3"/>
      <c r="I555" s="3"/>
    </row>
    <row r="556" spans="6:9">
      <c r="F556" s="3"/>
      <c r="G556" s="3"/>
      <c r="H556" s="3"/>
      <c r="I556" s="3"/>
    </row>
    <row r="557" spans="6:9">
      <c r="F557" s="3"/>
      <c r="G557" s="3"/>
      <c r="H557" s="3"/>
      <c r="I557" s="3"/>
    </row>
    <row r="558" spans="6:9">
      <c r="F558" s="3"/>
      <c r="G558" s="3"/>
      <c r="H558" s="3"/>
      <c r="I558" s="3"/>
    </row>
    <row r="559" spans="6:9">
      <c r="F559" s="3"/>
      <c r="G559" s="3"/>
      <c r="H559" s="3"/>
      <c r="I559" s="3"/>
    </row>
    <row r="560" spans="6:9">
      <c r="F560" s="3"/>
      <c r="G560" s="3"/>
      <c r="H560" s="3"/>
      <c r="I560" s="3"/>
    </row>
    <row r="561" spans="6:9">
      <c r="F561" s="3"/>
      <c r="G561" s="3"/>
      <c r="H561" s="3"/>
      <c r="I561" s="3"/>
    </row>
    <row r="562" spans="6:9">
      <c r="F562" s="3"/>
      <c r="G562" s="3"/>
      <c r="H562" s="3"/>
      <c r="I562" s="3"/>
    </row>
    <row r="563" spans="6:9">
      <c r="F563" s="3"/>
      <c r="G563" s="3"/>
      <c r="H563" s="3"/>
      <c r="I563" s="3"/>
    </row>
    <row r="564" spans="6:9">
      <c r="F564" s="3"/>
      <c r="G564" s="3"/>
      <c r="H564" s="3"/>
      <c r="I564" s="3"/>
    </row>
    <row r="565" spans="6:9">
      <c r="F565" s="3"/>
      <c r="G565" s="3"/>
      <c r="H565" s="3"/>
      <c r="I565" s="3"/>
    </row>
    <row r="566" spans="6:9">
      <c r="F566" s="3"/>
      <c r="G566" s="3"/>
      <c r="H566" s="3"/>
      <c r="I566" s="3"/>
    </row>
    <row r="567" spans="6:9">
      <c r="F567" s="3"/>
      <c r="G567" s="3"/>
      <c r="H567" s="3"/>
      <c r="I567" s="3"/>
    </row>
    <row r="568" spans="6:9">
      <c r="F568" s="3"/>
      <c r="G568" s="3"/>
      <c r="H568" s="3"/>
      <c r="I568" s="3"/>
    </row>
    <row r="569" spans="6:9">
      <c r="F569" s="3"/>
      <c r="G569" s="3"/>
      <c r="H569" s="3"/>
      <c r="I569" s="3"/>
    </row>
    <row r="570" spans="6:9">
      <c r="F570" s="3"/>
      <c r="G570" s="3"/>
      <c r="H570" s="3"/>
      <c r="I570" s="3"/>
    </row>
    <row r="571" spans="6:9">
      <c r="F571" s="3"/>
      <c r="G571" s="3"/>
      <c r="H571" s="3"/>
      <c r="I571" s="3"/>
    </row>
    <row r="572" spans="6:9">
      <c r="F572" s="3"/>
      <c r="G572" s="3"/>
      <c r="H572" s="3"/>
      <c r="I572" s="3"/>
    </row>
    <row r="573" spans="6:9">
      <c r="F573" s="3"/>
      <c r="G573" s="3"/>
      <c r="H573" s="3"/>
      <c r="I573" s="3"/>
    </row>
    <row r="574" spans="6:9">
      <c r="F574" s="3"/>
      <c r="G574" s="3"/>
      <c r="H574" s="3"/>
      <c r="I574" s="3"/>
    </row>
    <row r="575" spans="6:9">
      <c r="F575" s="3"/>
      <c r="G575" s="3"/>
      <c r="H575" s="3"/>
      <c r="I575" s="3"/>
    </row>
    <row r="576" spans="6:9">
      <c r="F576" s="3"/>
      <c r="G576" s="3"/>
      <c r="H576" s="3"/>
      <c r="I576" s="3"/>
    </row>
    <row r="577" spans="6:9">
      <c r="F577" s="3"/>
      <c r="G577" s="3"/>
      <c r="H577" s="3"/>
      <c r="I577" s="3"/>
    </row>
    <row r="578" spans="6:9">
      <c r="F578" s="3"/>
      <c r="G578" s="3"/>
      <c r="H578" s="3"/>
      <c r="I578" s="3"/>
    </row>
    <row r="579" spans="6:9">
      <c r="F579" s="3"/>
      <c r="G579" s="3"/>
      <c r="H579" s="3"/>
      <c r="I579" s="3"/>
    </row>
    <row r="580" spans="6:9">
      <c r="F580" s="3"/>
      <c r="G580" s="3"/>
      <c r="H580" s="3"/>
      <c r="I580" s="3"/>
    </row>
    <row r="581" spans="6:9">
      <c r="F581" s="3"/>
      <c r="G581" s="3"/>
      <c r="H581" s="3"/>
      <c r="I581" s="3"/>
    </row>
    <row r="582" spans="6:9">
      <c r="F582" s="3"/>
      <c r="G582" s="3"/>
      <c r="H582" s="3"/>
      <c r="I582" s="3"/>
    </row>
    <row r="583" spans="6:9">
      <c r="F583" s="3"/>
      <c r="G583" s="3"/>
      <c r="H583" s="3"/>
      <c r="I583" s="3"/>
    </row>
    <row r="584" spans="6:9">
      <c r="F584" s="3"/>
      <c r="G584" s="3"/>
      <c r="H584" s="3"/>
      <c r="I584" s="3"/>
    </row>
    <row r="585" spans="6:9">
      <c r="F585" s="3"/>
      <c r="G585" s="3"/>
      <c r="H585" s="3"/>
      <c r="I585" s="3"/>
    </row>
    <row r="586" spans="6:9">
      <c r="F586" s="3"/>
      <c r="G586" s="3"/>
      <c r="H586" s="3"/>
      <c r="I586" s="3"/>
    </row>
    <row r="587" spans="6:9">
      <c r="F587" s="3"/>
      <c r="G587" s="3"/>
      <c r="H587" s="3"/>
      <c r="I587" s="3"/>
    </row>
    <row r="588" spans="6:9">
      <c r="F588" s="3"/>
      <c r="G588" s="3"/>
      <c r="H588" s="3"/>
      <c r="I588" s="3"/>
    </row>
    <row r="589" spans="6:9">
      <c r="F589" s="3"/>
      <c r="G589" s="3"/>
      <c r="H589" s="3"/>
      <c r="I589" s="3"/>
    </row>
    <row r="590" spans="6:9">
      <c r="F590" s="3"/>
      <c r="G590" s="3"/>
      <c r="H590" s="3"/>
      <c r="I590" s="3"/>
    </row>
    <row r="591" spans="6:9">
      <c r="F591" s="3"/>
      <c r="G591" s="3"/>
      <c r="H591" s="3"/>
      <c r="I591" s="3"/>
    </row>
    <row r="592" spans="6:9">
      <c r="F592" s="3"/>
      <c r="G592" s="3"/>
      <c r="H592" s="3"/>
      <c r="I592" s="3"/>
    </row>
    <row r="593" spans="6:9">
      <c r="F593" s="3"/>
      <c r="G593" s="3"/>
      <c r="H593" s="3"/>
      <c r="I593" s="3"/>
    </row>
    <row r="594" spans="6:9">
      <c r="F594" s="3"/>
      <c r="G594" s="3"/>
      <c r="H594" s="3"/>
      <c r="I594" s="3"/>
    </row>
    <row r="595" spans="6:9">
      <c r="F595" s="3"/>
      <c r="G595" s="3"/>
      <c r="H595" s="3"/>
      <c r="I595" s="3"/>
    </row>
    <row r="596" spans="6:9">
      <c r="F596" s="3"/>
      <c r="G596" s="3"/>
      <c r="H596" s="3"/>
      <c r="I596" s="3"/>
    </row>
    <row r="597" spans="6:9">
      <c r="F597" s="3"/>
      <c r="G597" s="3"/>
      <c r="H597" s="3"/>
      <c r="I597" s="3"/>
    </row>
    <row r="598" spans="6:9">
      <c r="F598" s="3"/>
      <c r="G598" s="3"/>
      <c r="H598" s="3"/>
      <c r="I598" s="3"/>
    </row>
    <row r="599" spans="6:9">
      <c r="F599" s="3"/>
      <c r="G599" s="3"/>
      <c r="H599" s="3"/>
      <c r="I599" s="3"/>
    </row>
    <row r="600" spans="6:9">
      <c r="F600" s="3"/>
      <c r="G600" s="3"/>
      <c r="H600" s="3"/>
      <c r="I600" s="3"/>
    </row>
    <row r="601" spans="6:9">
      <c r="F601" s="3"/>
      <c r="G601" s="3"/>
      <c r="H601" s="3"/>
      <c r="I601" s="3"/>
    </row>
    <row r="602" spans="6:9">
      <c r="F602" s="3"/>
      <c r="G602" s="3"/>
      <c r="H602" s="3"/>
      <c r="I602" s="3"/>
    </row>
    <row r="603" spans="6:9">
      <c r="F603" s="3"/>
      <c r="G603" s="3"/>
      <c r="H603" s="3"/>
      <c r="I603" s="3"/>
    </row>
    <row r="604" spans="6:9">
      <c r="F604" s="3"/>
      <c r="G604" s="3"/>
      <c r="H604" s="3"/>
      <c r="I604" s="3"/>
    </row>
    <row r="605" spans="6:9">
      <c r="F605" s="3"/>
      <c r="G605" s="3"/>
      <c r="H605" s="3"/>
      <c r="I605" s="3"/>
    </row>
    <row r="606" spans="6:9">
      <c r="F606" s="3"/>
      <c r="G606" s="3"/>
      <c r="H606" s="3"/>
      <c r="I606" s="3"/>
    </row>
    <row r="607" spans="6:9">
      <c r="F607" s="3"/>
      <c r="G607" s="3"/>
      <c r="H607" s="3"/>
      <c r="I607" s="3"/>
    </row>
    <row r="608" spans="6:9">
      <c r="F608" s="3"/>
      <c r="G608" s="3"/>
      <c r="H608" s="3"/>
      <c r="I608" s="3"/>
    </row>
    <row r="609" spans="6:9">
      <c r="F609" s="3"/>
      <c r="G609" s="3"/>
      <c r="H609" s="3"/>
      <c r="I609" s="3"/>
    </row>
    <row r="610" spans="6:9">
      <c r="F610" s="3"/>
      <c r="G610" s="3"/>
      <c r="H610" s="3"/>
      <c r="I610" s="3"/>
    </row>
    <row r="611" spans="6:9">
      <c r="F611" s="3"/>
      <c r="G611" s="3"/>
      <c r="H611" s="3"/>
      <c r="I611" s="3"/>
    </row>
    <row r="612" spans="6:9">
      <c r="F612" s="3"/>
      <c r="G612" s="3"/>
      <c r="H612" s="3"/>
      <c r="I612" s="3"/>
    </row>
    <row r="613" spans="6:9">
      <c r="F613" s="3"/>
      <c r="G613" s="3"/>
      <c r="H613" s="3"/>
      <c r="I613" s="3"/>
    </row>
    <row r="614" spans="6:9">
      <c r="F614" s="3"/>
      <c r="G614" s="3"/>
      <c r="H614" s="3"/>
      <c r="I614" s="3"/>
    </row>
    <row r="615" spans="6:9">
      <c r="F615" s="3"/>
      <c r="G615" s="3"/>
      <c r="H615" s="3"/>
      <c r="I615" s="3"/>
    </row>
    <row r="616" spans="6:9">
      <c r="F616" s="3"/>
      <c r="G616" s="3"/>
      <c r="H616" s="3"/>
      <c r="I616" s="3"/>
    </row>
    <row r="617" spans="6:9">
      <c r="F617" s="3"/>
      <c r="G617" s="3"/>
      <c r="H617" s="3"/>
      <c r="I617" s="3"/>
    </row>
    <row r="618" spans="6:9">
      <c r="F618" s="3"/>
      <c r="G618" s="3"/>
      <c r="H618" s="3"/>
      <c r="I618" s="3"/>
    </row>
    <row r="619" spans="6:9">
      <c r="F619" s="3"/>
      <c r="G619" s="3"/>
      <c r="H619" s="3"/>
      <c r="I619" s="3"/>
    </row>
    <row r="620" spans="6:9">
      <c r="F620" s="3"/>
      <c r="G620" s="3"/>
      <c r="H620" s="3"/>
      <c r="I620" s="3"/>
    </row>
    <row r="621" spans="6:9">
      <c r="F621" s="3"/>
      <c r="G621" s="3"/>
      <c r="H621" s="3"/>
      <c r="I621" s="3"/>
    </row>
    <row r="622" spans="6:9">
      <c r="F622" s="3"/>
      <c r="G622" s="3"/>
      <c r="H622" s="3"/>
      <c r="I622" s="3"/>
    </row>
    <row r="623" spans="6:9">
      <c r="F623" s="3"/>
      <c r="G623" s="3"/>
      <c r="H623" s="3"/>
      <c r="I623" s="3"/>
    </row>
    <row r="624" spans="6:9">
      <c r="F624" s="3"/>
      <c r="G624" s="3"/>
      <c r="H624" s="3"/>
      <c r="I624" s="3"/>
    </row>
    <row r="625" spans="6:9">
      <c r="F625" s="3"/>
      <c r="G625" s="3"/>
      <c r="H625" s="3"/>
      <c r="I625" s="3"/>
    </row>
    <row r="626" spans="6:9">
      <c r="F626" s="3"/>
      <c r="G626" s="3"/>
      <c r="H626" s="3"/>
      <c r="I626" s="3"/>
    </row>
    <row r="627" spans="6:9">
      <c r="F627" s="3"/>
      <c r="G627" s="3"/>
      <c r="H627" s="3"/>
      <c r="I627" s="3"/>
    </row>
    <row r="628" spans="6:9">
      <c r="F628" s="3"/>
      <c r="G628" s="3"/>
      <c r="H628" s="3"/>
      <c r="I628" s="3"/>
    </row>
    <row r="629" spans="6:9">
      <c r="F629" s="3"/>
      <c r="G629" s="3"/>
      <c r="H629" s="3"/>
      <c r="I629" s="3"/>
    </row>
    <row r="630" spans="6:9">
      <c r="F630" s="3"/>
      <c r="G630" s="3"/>
      <c r="H630" s="3"/>
      <c r="I630" s="3"/>
    </row>
    <row r="631" spans="6:9">
      <c r="F631" s="3"/>
      <c r="G631" s="3"/>
      <c r="H631" s="3"/>
      <c r="I631" s="3"/>
    </row>
    <row r="632" spans="6:9">
      <c r="F632" s="3"/>
      <c r="G632" s="3"/>
      <c r="H632" s="3"/>
      <c r="I632" s="3"/>
    </row>
    <row r="633" spans="6:9">
      <c r="F633" s="3"/>
      <c r="G633" s="3"/>
      <c r="H633" s="3"/>
      <c r="I633" s="3"/>
    </row>
    <row r="634" spans="6:9">
      <c r="F634" s="3"/>
      <c r="G634" s="3"/>
      <c r="H634" s="3"/>
      <c r="I634" s="3"/>
    </row>
    <row r="635" spans="6:9">
      <c r="F635" s="3"/>
      <c r="G635" s="3"/>
      <c r="H635" s="3"/>
      <c r="I635" s="3"/>
    </row>
    <row r="636" spans="6:9">
      <c r="F636" s="3"/>
      <c r="G636" s="3"/>
      <c r="H636" s="3"/>
      <c r="I636" s="3"/>
    </row>
    <row r="637" spans="6:9">
      <c r="F637" s="3"/>
      <c r="G637" s="3"/>
      <c r="H637" s="3"/>
      <c r="I637" s="3"/>
    </row>
    <row r="638" spans="6:9">
      <c r="F638" s="3"/>
      <c r="G638" s="3"/>
      <c r="H638" s="3"/>
      <c r="I638" s="3"/>
    </row>
    <row r="639" spans="6:9">
      <c r="F639" s="3"/>
      <c r="G639" s="3"/>
      <c r="H639" s="3"/>
      <c r="I639" s="3"/>
    </row>
    <row r="640" spans="6:9">
      <c r="F640" s="3"/>
      <c r="G640" s="3"/>
      <c r="H640" s="3"/>
      <c r="I640" s="3"/>
    </row>
    <row r="641" spans="6:9">
      <c r="F641" s="3"/>
      <c r="G641" s="3"/>
      <c r="H641" s="3"/>
      <c r="I641" s="3"/>
    </row>
    <row r="642" spans="6:9">
      <c r="F642" s="3"/>
      <c r="G642" s="3"/>
      <c r="H642" s="3"/>
      <c r="I642" s="3"/>
    </row>
    <row r="643" spans="6:9">
      <c r="F643" s="3"/>
      <c r="G643" s="3"/>
      <c r="H643" s="3"/>
      <c r="I643" s="3"/>
    </row>
    <row r="644" spans="6:9">
      <c r="F644" s="3"/>
      <c r="G644" s="3"/>
      <c r="H644" s="3"/>
      <c r="I644" s="3"/>
    </row>
    <row r="645" spans="6:9">
      <c r="F645" s="3"/>
      <c r="G645" s="3"/>
      <c r="H645" s="3"/>
      <c r="I645" s="3"/>
    </row>
    <row r="646" spans="6:9">
      <c r="F646" s="3"/>
      <c r="G646" s="3"/>
      <c r="H646" s="3"/>
      <c r="I646" s="3"/>
    </row>
    <row r="647" spans="6:9">
      <c r="F647" s="3"/>
      <c r="G647" s="3"/>
      <c r="H647" s="3"/>
      <c r="I647" s="3"/>
    </row>
    <row r="648" spans="6:9">
      <c r="F648" s="3"/>
      <c r="G648" s="3"/>
      <c r="H648" s="3"/>
      <c r="I648" s="3"/>
    </row>
    <row r="649" spans="6:9">
      <c r="F649" s="3"/>
      <c r="G649" s="3"/>
      <c r="H649" s="3"/>
      <c r="I649" s="3"/>
    </row>
    <row r="650" spans="6:9">
      <c r="F650" s="3"/>
      <c r="G650" s="3"/>
      <c r="H650" s="3"/>
      <c r="I650" s="3"/>
    </row>
    <row r="651" spans="6:9">
      <c r="F651" s="3"/>
      <c r="G651" s="3"/>
      <c r="H651" s="3"/>
      <c r="I651" s="3"/>
    </row>
    <row r="652" spans="6:9">
      <c r="F652" s="3"/>
      <c r="G652" s="3"/>
      <c r="H652" s="3"/>
      <c r="I652" s="3"/>
    </row>
    <row r="653" spans="6:9">
      <c r="F653" s="3"/>
      <c r="G653" s="3"/>
      <c r="H653" s="3"/>
      <c r="I653" s="3"/>
    </row>
    <row r="654" spans="6:9">
      <c r="F654" s="3"/>
      <c r="G654" s="3"/>
      <c r="H654" s="3"/>
      <c r="I654" s="3"/>
    </row>
    <row r="655" spans="6:9">
      <c r="F655" s="3"/>
      <c r="G655" s="3"/>
      <c r="H655" s="3"/>
      <c r="I655" s="3"/>
    </row>
    <row r="656" spans="6:9">
      <c r="F656" s="3"/>
      <c r="G656" s="3"/>
      <c r="H656" s="3"/>
      <c r="I656" s="3"/>
    </row>
    <row r="657" spans="6:9">
      <c r="F657" s="3"/>
      <c r="G657" s="3"/>
      <c r="H657" s="3"/>
      <c r="I657" s="3"/>
    </row>
    <row r="658" spans="6:9">
      <c r="F658" s="3"/>
      <c r="G658" s="3"/>
      <c r="H658" s="3"/>
      <c r="I658" s="3"/>
    </row>
    <row r="659" spans="6:9">
      <c r="F659" s="3"/>
      <c r="G659" s="3"/>
      <c r="H659" s="3"/>
      <c r="I659" s="3"/>
    </row>
    <row r="660" spans="6:9">
      <c r="F660" s="3"/>
      <c r="G660" s="3"/>
      <c r="H660" s="3"/>
      <c r="I660" s="3"/>
    </row>
    <row r="661" spans="6:9">
      <c r="F661" s="3"/>
      <c r="G661" s="3"/>
      <c r="H661" s="3"/>
      <c r="I661" s="3"/>
    </row>
    <row r="662" spans="6:9">
      <c r="F662" s="3"/>
      <c r="G662" s="3"/>
      <c r="H662" s="3"/>
      <c r="I662" s="3"/>
    </row>
    <row r="663" spans="6:9">
      <c r="F663" s="3"/>
      <c r="G663" s="3"/>
      <c r="H663" s="3"/>
      <c r="I663" s="3"/>
    </row>
    <row r="664" spans="6:9">
      <c r="F664" s="3"/>
      <c r="G664" s="3"/>
      <c r="H664" s="3"/>
      <c r="I664" s="3"/>
    </row>
    <row r="665" spans="6:9">
      <c r="F665" s="3"/>
      <c r="G665" s="3"/>
      <c r="H665" s="3"/>
      <c r="I665" s="3"/>
    </row>
    <row r="666" spans="6:9">
      <c r="F666" s="3"/>
      <c r="G666" s="3"/>
      <c r="H666" s="3"/>
      <c r="I666" s="3"/>
    </row>
    <row r="667" spans="6:9">
      <c r="F667" s="3"/>
      <c r="G667" s="3"/>
      <c r="H667" s="3"/>
      <c r="I667" s="3"/>
    </row>
    <row r="668" spans="6:9">
      <c r="F668" s="3"/>
      <c r="G668" s="3"/>
      <c r="H668" s="3"/>
      <c r="I668" s="3"/>
    </row>
    <row r="669" spans="6:9">
      <c r="F669" s="3"/>
      <c r="G669" s="3"/>
      <c r="H669" s="3"/>
      <c r="I669" s="3"/>
    </row>
    <row r="670" spans="6:9">
      <c r="F670" s="3"/>
      <c r="G670" s="3"/>
      <c r="H670" s="3"/>
      <c r="I670" s="3"/>
    </row>
    <row r="671" spans="6:9">
      <c r="F671" s="3"/>
      <c r="G671" s="3"/>
      <c r="H671" s="3"/>
      <c r="I671" s="3"/>
    </row>
    <row r="672" spans="6:9">
      <c r="F672" s="3"/>
      <c r="G672" s="3"/>
      <c r="H672" s="3"/>
      <c r="I672" s="3"/>
    </row>
    <row r="673" spans="6:9">
      <c r="F673" s="3"/>
      <c r="G673" s="3"/>
      <c r="H673" s="3"/>
      <c r="I673" s="3"/>
    </row>
    <row r="674" spans="6:9">
      <c r="F674" s="3"/>
      <c r="G674" s="3"/>
      <c r="H674" s="3"/>
      <c r="I674" s="3"/>
    </row>
    <row r="675" spans="6:9">
      <c r="F675" s="3"/>
      <c r="G675" s="3"/>
      <c r="H675" s="3"/>
      <c r="I675" s="3"/>
    </row>
    <row r="676" spans="6:9">
      <c r="F676" s="3"/>
      <c r="G676" s="3"/>
      <c r="H676" s="3"/>
      <c r="I676" s="3"/>
    </row>
    <row r="677" spans="6:9">
      <c r="F677" s="3"/>
      <c r="G677" s="3"/>
      <c r="H677" s="3"/>
      <c r="I677" s="3"/>
    </row>
    <row r="678" spans="6:9">
      <c r="F678" s="3"/>
      <c r="G678" s="3"/>
      <c r="H678" s="3"/>
      <c r="I678" s="3"/>
    </row>
    <row r="679" spans="6:9">
      <c r="F679" s="3"/>
      <c r="G679" s="3"/>
      <c r="H679" s="3"/>
      <c r="I679" s="3"/>
    </row>
    <row r="680" spans="6:9">
      <c r="F680" s="3"/>
      <c r="G680" s="3"/>
      <c r="H680" s="3"/>
      <c r="I680" s="3"/>
    </row>
    <row r="681" spans="6:9">
      <c r="F681" s="3"/>
      <c r="G681" s="3"/>
      <c r="H681" s="3"/>
      <c r="I681" s="3"/>
    </row>
    <row r="682" spans="6:9">
      <c r="F682" s="3"/>
      <c r="G682" s="3"/>
      <c r="H682" s="3"/>
      <c r="I682" s="3"/>
    </row>
    <row r="683" spans="6:9">
      <c r="F683" s="3"/>
      <c r="G683" s="3"/>
      <c r="H683" s="3"/>
      <c r="I683" s="3"/>
    </row>
    <row r="684" spans="6:9">
      <c r="F684" s="3"/>
      <c r="G684" s="3"/>
      <c r="H684" s="3"/>
      <c r="I684" s="3"/>
    </row>
    <row r="685" spans="6:9">
      <c r="F685" s="3"/>
      <c r="G685" s="3"/>
      <c r="H685" s="3"/>
      <c r="I685" s="3"/>
    </row>
    <row r="686" spans="6:9">
      <c r="F686" s="3"/>
      <c r="G686" s="3"/>
      <c r="H686" s="3"/>
      <c r="I686" s="3"/>
    </row>
    <row r="687" spans="6:9">
      <c r="F687" s="3"/>
      <c r="G687" s="3"/>
      <c r="H687" s="3"/>
      <c r="I687" s="3"/>
    </row>
    <row r="688" spans="6:9">
      <c r="F688" s="3"/>
      <c r="G688" s="3"/>
      <c r="H688" s="3"/>
      <c r="I688" s="3"/>
    </row>
    <row r="689" spans="6:9">
      <c r="F689" s="3"/>
      <c r="G689" s="3"/>
      <c r="H689" s="3"/>
      <c r="I689" s="3"/>
    </row>
    <row r="690" spans="6:9">
      <c r="F690" s="3"/>
      <c r="G690" s="3"/>
      <c r="H690" s="3"/>
      <c r="I690" s="3"/>
    </row>
    <row r="691" spans="6:9">
      <c r="F691" s="3"/>
      <c r="G691" s="3"/>
      <c r="H691" s="3"/>
      <c r="I691" s="3"/>
    </row>
    <row r="692" spans="6:9">
      <c r="F692" s="3"/>
      <c r="G692" s="3"/>
      <c r="H692" s="3"/>
      <c r="I692" s="3"/>
    </row>
    <row r="693" spans="6:9">
      <c r="F693" s="3"/>
      <c r="G693" s="3"/>
      <c r="H693" s="3"/>
      <c r="I693" s="3"/>
    </row>
    <row r="694" spans="6:9">
      <c r="F694" s="3"/>
      <c r="G694" s="3"/>
      <c r="H694" s="3"/>
      <c r="I694" s="3"/>
    </row>
    <row r="695" spans="6:9">
      <c r="F695" s="3"/>
      <c r="G695" s="3"/>
      <c r="H695" s="3"/>
      <c r="I695" s="3"/>
    </row>
    <row r="696" spans="6:9">
      <c r="F696" s="3"/>
      <c r="G696" s="3"/>
      <c r="H696" s="3"/>
      <c r="I696" s="3"/>
    </row>
    <row r="697" spans="6:9">
      <c r="F697" s="3"/>
      <c r="G697" s="3"/>
      <c r="H697" s="3"/>
      <c r="I697" s="3"/>
    </row>
    <row r="698" spans="6:9">
      <c r="F698" s="3"/>
      <c r="G698" s="3"/>
      <c r="H698" s="3"/>
      <c r="I698" s="3"/>
    </row>
    <row r="699" spans="6:9">
      <c r="F699" s="3"/>
      <c r="G699" s="3"/>
      <c r="H699" s="3"/>
      <c r="I699" s="3"/>
    </row>
    <row r="700" spans="6:9">
      <c r="F700" s="3"/>
      <c r="G700" s="3"/>
      <c r="H700" s="3"/>
      <c r="I700" s="3"/>
    </row>
    <row r="701" spans="6:9">
      <c r="F701" s="3"/>
      <c r="G701" s="3"/>
      <c r="H701" s="3"/>
      <c r="I701" s="3"/>
    </row>
    <row r="702" spans="6:9">
      <c r="F702" s="3"/>
      <c r="G702" s="3"/>
      <c r="H702" s="3"/>
      <c r="I702" s="3"/>
    </row>
    <row r="703" spans="6:9">
      <c r="F703" s="3"/>
      <c r="G703" s="3"/>
      <c r="H703" s="3"/>
      <c r="I703" s="3"/>
    </row>
    <row r="704" spans="6:9">
      <c r="F704" s="3"/>
      <c r="G704" s="3"/>
      <c r="H704" s="3"/>
      <c r="I704" s="3"/>
    </row>
    <row r="705" spans="6:9">
      <c r="F705" s="3"/>
      <c r="G705" s="3"/>
      <c r="H705" s="3"/>
      <c r="I705" s="3"/>
    </row>
    <row r="706" spans="6:9">
      <c r="F706" s="3"/>
      <c r="G706" s="3"/>
      <c r="H706" s="3"/>
      <c r="I706" s="3"/>
    </row>
    <row r="707" spans="6:9">
      <c r="F707" s="3"/>
      <c r="G707" s="3"/>
      <c r="H707" s="3"/>
      <c r="I707" s="3"/>
    </row>
    <row r="708" spans="6:9">
      <c r="F708" s="3"/>
      <c r="G708" s="3"/>
      <c r="H708" s="3"/>
      <c r="I708" s="3"/>
    </row>
    <row r="709" spans="6:9">
      <c r="F709" s="3"/>
      <c r="G709" s="3"/>
      <c r="H709" s="3"/>
      <c r="I709" s="3"/>
    </row>
    <row r="710" spans="6:9">
      <c r="F710" s="3"/>
      <c r="G710" s="3"/>
      <c r="H710" s="3"/>
      <c r="I710" s="3"/>
    </row>
    <row r="711" spans="6:9">
      <c r="F711" s="3"/>
      <c r="G711" s="3"/>
      <c r="H711" s="3"/>
      <c r="I711" s="3"/>
    </row>
    <row r="712" spans="6:9">
      <c r="F712" s="3"/>
      <c r="G712" s="3"/>
      <c r="H712" s="3"/>
      <c r="I712" s="3"/>
    </row>
    <row r="713" spans="6:9">
      <c r="F713" s="3"/>
      <c r="G713" s="3"/>
      <c r="H713" s="3"/>
      <c r="I713" s="3"/>
    </row>
    <row r="714" spans="6:9">
      <c r="F714" s="3"/>
      <c r="G714" s="3"/>
      <c r="H714" s="3"/>
      <c r="I714" s="3"/>
    </row>
    <row r="715" spans="6:9">
      <c r="F715" s="3"/>
      <c r="G715" s="3"/>
      <c r="H715" s="3"/>
      <c r="I715" s="3"/>
    </row>
    <row r="716" spans="6:9">
      <c r="F716" s="3"/>
      <c r="G716" s="3"/>
      <c r="H716" s="3"/>
      <c r="I716" s="3"/>
    </row>
    <row r="717" spans="6:9">
      <c r="F717" s="3"/>
      <c r="G717" s="3"/>
      <c r="H717" s="3"/>
      <c r="I717" s="3"/>
    </row>
    <row r="718" spans="6:9">
      <c r="F718" s="3"/>
      <c r="G718" s="3"/>
      <c r="H718" s="3"/>
      <c r="I718" s="3"/>
    </row>
    <row r="719" spans="6:9">
      <c r="F719" s="3"/>
      <c r="G719" s="3"/>
      <c r="H719" s="3"/>
      <c r="I719" s="3"/>
    </row>
    <row r="720" spans="6:9">
      <c r="F720" s="3"/>
      <c r="G720" s="3"/>
      <c r="H720" s="3"/>
      <c r="I720" s="3"/>
    </row>
    <row r="721" spans="6:9">
      <c r="F721" s="3"/>
      <c r="G721" s="3"/>
      <c r="H721" s="3"/>
      <c r="I721" s="3"/>
    </row>
    <row r="722" spans="6:9">
      <c r="F722" s="3"/>
      <c r="G722" s="3"/>
      <c r="H722" s="3"/>
      <c r="I722" s="3"/>
    </row>
    <row r="723" spans="6:9">
      <c r="F723" s="3"/>
      <c r="G723" s="3"/>
      <c r="H723" s="3"/>
      <c r="I723" s="3"/>
    </row>
    <row r="724" spans="6:9">
      <c r="F724" s="3"/>
      <c r="G724" s="3"/>
      <c r="H724" s="3"/>
      <c r="I724" s="3"/>
    </row>
    <row r="725" spans="6:9">
      <c r="F725" s="3"/>
      <c r="G725" s="3"/>
      <c r="H725" s="3"/>
      <c r="I725" s="3"/>
    </row>
    <row r="726" spans="6:9">
      <c r="F726" s="3"/>
      <c r="G726" s="3"/>
      <c r="H726" s="3"/>
      <c r="I726" s="3"/>
    </row>
    <row r="727" spans="6:9">
      <c r="F727" s="3"/>
      <c r="G727" s="3"/>
      <c r="H727" s="3"/>
      <c r="I727" s="3"/>
    </row>
    <row r="728" spans="6:9">
      <c r="F728" s="3"/>
      <c r="G728" s="3"/>
      <c r="H728" s="3"/>
      <c r="I728" s="3"/>
    </row>
    <row r="729" spans="6:9">
      <c r="F729" s="3"/>
      <c r="G729" s="3"/>
      <c r="H729" s="3"/>
      <c r="I729" s="3"/>
    </row>
    <row r="730" spans="6:9">
      <c r="F730" s="3"/>
      <c r="G730" s="3"/>
      <c r="H730" s="3"/>
      <c r="I730" s="3"/>
    </row>
    <row r="731" spans="6:9">
      <c r="F731" s="3"/>
      <c r="G731" s="3"/>
      <c r="H731" s="3"/>
      <c r="I731" s="3"/>
    </row>
    <row r="732" spans="6:9">
      <c r="F732" s="3"/>
      <c r="G732" s="3"/>
      <c r="H732" s="3"/>
      <c r="I732" s="3"/>
    </row>
    <row r="733" spans="6:9">
      <c r="F733" s="3"/>
      <c r="G733" s="3"/>
      <c r="H733" s="3"/>
      <c r="I733" s="3"/>
    </row>
    <row r="734" spans="6:9">
      <c r="F734" s="3"/>
      <c r="G734" s="3"/>
      <c r="H734" s="3"/>
      <c r="I734" s="3"/>
    </row>
    <row r="735" spans="6:9">
      <c r="F735" s="3"/>
      <c r="G735" s="3"/>
      <c r="H735" s="3"/>
      <c r="I735" s="3"/>
    </row>
    <row r="736" spans="6:9">
      <c r="F736" s="3"/>
      <c r="G736" s="3"/>
      <c r="H736" s="3"/>
      <c r="I736" s="3"/>
    </row>
    <row r="737" spans="6:9">
      <c r="F737" s="3"/>
      <c r="G737" s="3"/>
      <c r="H737" s="3"/>
      <c r="I737" s="3"/>
    </row>
    <row r="738" spans="6:9">
      <c r="F738" s="3"/>
      <c r="G738" s="3"/>
      <c r="H738" s="3"/>
      <c r="I738" s="3"/>
    </row>
    <row r="739" spans="6:9">
      <c r="F739" s="3"/>
      <c r="G739" s="3"/>
      <c r="H739" s="3"/>
      <c r="I739" s="3"/>
    </row>
    <row r="740" spans="6:9">
      <c r="F740" s="3"/>
      <c r="G740" s="3"/>
      <c r="H740" s="3"/>
      <c r="I740" s="3"/>
    </row>
    <row r="741" spans="6:9">
      <c r="F741" s="3"/>
      <c r="G741" s="3"/>
      <c r="H741" s="3"/>
      <c r="I741" s="3"/>
    </row>
    <row r="742" spans="6:9">
      <c r="F742" s="3"/>
      <c r="G742" s="3"/>
      <c r="H742" s="3"/>
      <c r="I742" s="3"/>
    </row>
    <row r="743" spans="6:9">
      <c r="F743" s="3"/>
      <c r="G743" s="3"/>
      <c r="H743" s="3"/>
      <c r="I743" s="3"/>
    </row>
    <row r="744" spans="6:9">
      <c r="F744" s="3"/>
      <c r="G744" s="3"/>
      <c r="H744" s="3"/>
      <c r="I744" s="3"/>
    </row>
    <row r="745" spans="6:9">
      <c r="F745" s="3"/>
      <c r="G745" s="3"/>
      <c r="H745" s="3"/>
      <c r="I745" s="3"/>
    </row>
    <row r="746" spans="6:9">
      <c r="F746" s="3"/>
      <c r="G746" s="3"/>
      <c r="H746" s="3"/>
      <c r="I746" s="3"/>
    </row>
    <row r="747" spans="6:9">
      <c r="F747" s="3"/>
      <c r="G747" s="3"/>
      <c r="H747" s="3"/>
      <c r="I747" s="3"/>
    </row>
    <row r="748" spans="6:9">
      <c r="F748" s="3"/>
      <c r="G748" s="3"/>
      <c r="H748" s="3"/>
      <c r="I748" s="3"/>
    </row>
    <row r="749" spans="6:9">
      <c r="F749" s="3"/>
      <c r="G749" s="3"/>
      <c r="H749" s="3"/>
      <c r="I749" s="3"/>
    </row>
    <row r="750" spans="6:9">
      <c r="F750" s="3"/>
      <c r="G750" s="3"/>
      <c r="H750" s="3"/>
      <c r="I750" s="3"/>
    </row>
    <row r="751" spans="6:9">
      <c r="F751" s="3"/>
      <c r="G751" s="3"/>
      <c r="H751" s="3"/>
      <c r="I751" s="3"/>
    </row>
    <row r="752" spans="6:9">
      <c r="F752" s="3"/>
      <c r="G752" s="3"/>
      <c r="H752" s="3"/>
      <c r="I752" s="3"/>
    </row>
    <row r="753" spans="6:9">
      <c r="F753" s="3"/>
      <c r="G753" s="3"/>
      <c r="H753" s="3"/>
      <c r="I753" s="3"/>
    </row>
    <row r="754" spans="6:9">
      <c r="F754" s="3"/>
      <c r="G754" s="3"/>
      <c r="H754" s="3"/>
      <c r="I754" s="3"/>
    </row>
    <row r="755" spans="6:9">
      <c r="F755" s="3"/>
      <c r="G755" s="3"/>
      <c r="H755" s="3"/>
      <c r="I755" s="3"/>
    </row>
    <row r="756" spans="6:9">
      <c r="F756" s="3"/>
      <c r="G756" s="3"/>
      <c r="H756" s="3"/>
      <c r="I756" s="3"/>
    </row>
    <row r="757" spans="6:9">
      <c r="F757" s="3"/>
      <c r="G757" s="3"/>
      <c r="H757" s="3"/>
      <c r="I757" s="3"/>
    </row>
    <row r="758" spans="6:9">
      <c r="F758" s="3"/>
      <c r="G758" s="3"/>
      <c r="H758" s="3"/>
      <c r="I758" s="3"/>
    </row>
    <row r="759" spans="6:9">
      <c r="F759" s="3"/>
      <c r="G759" s="3"/>
      <c r="H759" s="3"/>
      <c r="I759" s="3"/>
    </row>
    <row r="760" spans="6:9">
      <c r="F760" s="3"/>
      <c r="G760" s="3"/>
      <c r="H760" s="3"/>
      <c r="I760" s="3"/>
    </row>
    <row r="761" spans="6:9">
      <c r="F761" s="3"/>
      <c r="G761" s="3"/>
      <c r="H761" s="3"/>
      <c r="I761" s="3"/>
    </row>
    <row r="762" spans="6:9">
      <c r="F762" s="3"/>
      <c r="G762" s="3"/>
      <c r="H762" s="3"/>
      <c r="I762" s="3"/>
    </row>
    <row r="763" spans="6:9">
      <c r="F763" s="3"/>
      <c r="G763" s="3"/>
      <c r="H763" s="3"/>
      <c r="I763" s="3"/>
    </row>
    <row r="764" spans="6:9">
      <c r="F764" s="3"/>
      <c r="G764" s="3"/>
      <c r="H764" s="3"/>
      <c r="I764" s="3"/>
    </row>
    <row r="765" spans="6:9">
      <c r="F765" s="3"/>
      <c r="G765" s="3"/>
      <c r="H765" s="3"/>
      <c r="I765" s="3"/>
    </row>
    <row r="766" spans="6:9">
      <c r="F766" s="3"/>
      <c r="G766" s="3"/>
      <c r="H766" s="3"/>
      <c r="I766" s="3"/>
    </row>
    <row r="767" spans="6:9">
      <c r="F767" s="3"/>
      <c r="G767" s="3"/>
      <c r="H767" s="3"/>
      <c r="I767" s="3"/>
    </row>
    <row r="768" spans="6:9">
      <c r="F768" s="3"/>
      <c r="G768" s="3"/>
      <c r="H768" s="3"/>
      <c r="I768" s="3"/>
    </row>
    <row r="769" spans="6:9">
      <c r="F769" s="3"/>
      <c r="G769" s="3"/>
      <c r="H769" s="3"/>
      <c r="I769" s="3"/>
    </row>
    <row r="770" spans="6:9">
      <c r="F770" s="3"/>
      <c r="G770" s="3"/>
      <c r="H770" s="3"/>
      <c r="I770" s="3"/>
    </row>
    <row r="771" spans="6:9">
      <c r="F771" s="3"/>
      <c r="G771" s="3"/>
      <c r="H771" s="3"/>
      <c r="I771" s="3"/>
    </row>
    <row r="772" spans="6:9">
      <c r="F772" s="3"/>
      <c r="G772" s="3"/>
      <c r="H772" s="3"/>
      <c r="I772" s="3"/>
    </row>
    <row r="773" spans="6:9">
      <c r="F773" s="3"/>
      <c r="G773" s="3"/>
      <c r="H773" s="3"/>
      <c r="I773" s="3"/>
    </row>
    <row r="774" spans="6:9">
      <c r="F774" s="3"/>
      <c r="G774" s="3"/>
      <c r="H774" s="3"/>
      <c r="I774" s="3"/>
    </row>
    <row r="775" spans="6:9">
      <c r="F775" s="3"/>
      <c r="G775" s="3"/>
      <c r="H775" s="3"/>
      <c r="I775" s="3"/>
    </row>
    <row r="776" spans="6:9">
      <c r="F776" s="3"/>
      <c r="G776" s="3"/>
      <c r="H776" s="3"/>
      <c r="I776" s="3"/>
    </row>
    <row r="777" spans="6:9">
      <c r="F777" s="3"/>
      <c r="G777" s="3"/>
      <c r="H777" s="3"/>
      <c r="I777" s="3"/>
    </row>
    <row r="778" spans="6:9">
      <c r="F778" s="3"/>
      <c r="G778" s="3"/>
      <c r="H778" s="3"/>
      <c r="I778" s="3"/>
    </row>
    <row r="779" spans="6:9">
      <c r="F779" s="3"/>
      <c r="G779" s="3"/>
      <c r="H779" s="3"/>
      <c r="I779" s="3"/>
    </row>
    <row r="780" spans="6:9">
      <c r="F780" s="3"/>
      <c r="G780" s="3"/>
      <c r="H780" s="3"/>
      <c r="I780" s="3"/>
    </row>
    <row r="781" spans="6:9">
      <c r="F781" s="3"/>
      <c r="G781" s="3"/>
      <c r="H781" s="3"/>
      <c r="I781" s="3"/>
    </row>
    <row r="782" spans="6:9">
      <c r="F782" s="3"/>
      <c r="G782" s="3"/>
      <c r="H782" s="3"/>
      <c r="I782" s="3"/>
    </row>
    <row r="783" spans="6:9">
      <c r="F783" s="3"/>
      <c r="G783" s="3"/>
      <c r="H783" s="3"/>
      <c r="I783" s="3"/>
    </row>
    <row r="784" spans="6:9">
      <c r="F784" s="3"/>
      <c r="G784" s="3"/>
      <c r="H784" s="3"/>
      <c r="I784" s="3"/>
    </row>
    <row r="785" spans="6:9">
      <c r="F785" s="3"/>
      <c r="G785" s="3"/>
      <c r="H785" s="3"/>
      <c r="I785" s="3"/>
    </row>
    <row r="786" spans="6:9">
      <c r="F786" s="3"/>
      <c r="G786" s="3"/>
      <c r="H786" s="3"/>
      <c r="I786" s="3"/>
    </row>
    <row r="787" spans="6:9">
      <c r="F787" s="3"/>
      <c r="G787" s="3"/>
      <c r="H787" s="3"/>
      <c r="I787" s="3"/>
    </row>
    <row r="788" spans="6:9">
      <c r="F788" s="3"/>
      <c r="G788" s="3"/>
      <c r="H788" s="3"/>
      <c r="I788" s="3"/>
    </row>
    <row r="789" spans="6:9">
      <c r="F789" s="3"/>
      <c r="G789" s="3"/>
      <c r="H789" s="3"/>
      <c r="I789" s="3"/>
    </row>
    <row r="790" spans="6:9">
      <c r="F790" s="3"/>
      <c r="G790" s="3"/>
      <c r="H790" s="3"/>
      <c r="I790" s="3"/>
    </row>
    <row r="791" spans="6:9">
      <c r="F791" s="3"/>
      <c r="G791" s="3"/>
      <c r="H791" s="3"/>
      <c r="I791" s="3"/>
    </row>
    <row r="792" spans="6:9">
      <c r="F792" s="3"/>
      <c r="G792" s="3"/>
      <c r="H792" s="3"/>
      <c r="I792" s="3"/>
    </row>
    <row r="793" spans="6:9">
      <c r="F793" s="3"/>
      <c r="G793" s="3"/>
      <c r="H793" s="3"/>
      <c r="I793" s="3"/>
    </row>
    <row r="794" spans="6:9">
      <c r="F794" s="3"/>
      <c r="G794" s="3"/>
      <c r="H794" s="3"/>
      <c r="I794" s="3"/>
    </row>
    <row r="795" spans="6:9">
      <c r="F795" s="3"/>
      <c r="G795" s="3"/>
      <c r="H795" s="3"/>
      <c r="I795" s="3"/>
    </row>
    <row r="796" spans="6:9">
      <c r="F796" s="3"/>
      <c r="G796" s="3"/>
      <c r="H796" s="3"/>
      <c r="I796" s="3"/>
    </row>
    <row r="797" spans="6:9">
      <c r="F797" s="3"/>
      <c r="G797" s="3"/>
      <c r="H797" s="3"/>
      <c r="I797" s="3"/>
    </row>
    <row r="798" spans="6:9">
      <c r="F798" s="3"/>
      <c r="G798" s="3"/>
      <c r="H798" s="3"/>
      <c r="I798" s="3"/>
    </row>
    <row r="799" spans="6:9">
      <c r="F799" s="3"/>
      <c r="G799" s="3"/>
      <c r="H799" s="3"/>
      <c r="I799" s="3"/>
    </row>
    <row r="800" spans="6:9">
      <c r="F800" s="3"/>
      <c r="G800" s="3"/>
      <c r="H800" s="3"/>
      <c r="I800" s="3"/>
    </row>
    <row r="801" spans="6:9">
      <c r="F801" s="3"/>
      <c r="G801" s="3"/>
      <c r="H801" s="3"/>
      <c r="I801" s="3"/>
    </row>
    <row r="802" spans="6:9">
      <c r="F802" s="3"/>
      <c r="G802" s="3"/>
      <c r="H802" s="3"/>
      <c r="I802" s="3"/>
    </row>
    <row r="803" spans="6:9">
      <c r="F803" s="3"/>
      <c r="G803" s="3"/>
      <c r="H803" s="3"/>
      <c r="I803" s="3"/>
    </row>
    <row r="804" spans="6:9">
      <c r="F804" s="3"/>
      <c r="G804" s="3"/>
      <c r="H804" s="3"/>
      <c r="I804" s="3"/>
    </row>
    <row r="805" spans="6:9">
      <c r="F805" s="3"/>
      <c r="G805" s="3"/>
      <c r="H805" s="3"/>
      <c r="I805" s="3"/>
    </row>
    <row r="806" spans="6:9">
      <c r="F806" s="3"/>
      <c r="G806" s="3"/>
      <c r="H806" s="3"/>
      <c r="I806" s="3"/>
    </row>
    <row r="807" spans="6:9">
      <c r="F807" s="3"/>
      <c r="G807" s="3"/>
      <c r="H807" s="3"/>
      <c r="I807" s="3"/>
    </row>
    <row r="808" spans="6:9">
      <c r="F808" s="3"/>
      <c r="G808" s="3"/>
      <c r="H808" s="3"/>
      <c r="I808" s="3"/>
    </row>
    <row r="809" spans="6:9">
      <c r="F809" s="3"/>
      <c r="G809" s="3"/>
      <c r="H809" s="3"/>
      <c r="I809" s="3"/>
    </row>
    <row r="810" spans="6:9">
      <c r="F810" s="3"/>
      <c r="G810" s="3"/>
      <c r="H810" s="3"/>
      <c r="I810" s="3"/>
    </row>
    <row r="811" spans="6:9">
      <c r="F811" s="3"/>
      <c r="G811" s="3"/>
      <c r="H811" s="3"/>
      <c r="I811" s="3"/>
    </row>
    <row r="812" spans="6:9">
      <c r="F812" s="3"/>
      <c r="G812" s="3"/>
      <c r="H812" s="3"/>
      <c r="I812" s="3"/>
    </row>
    <row r="813" spans="6:9">
      <c r="F813" s="3"/>
      <c r="G813" s="3"/>
      <c r="H813" s="3"/>
      <c r="I813" s="3"/>
    </row>
    <row r="814" spans="6:9">
      <c r="F814" s="3"/>
      <c r="G814" s="3"/>
      <c r="H814" s="3"/>
      <c r="I814" s="3"/>
    </row>
    <row r="815" spans="6:9">
      <c r="F815" s="3"/>
      <c r="G815" s="3"/>
      <c r="H815" s="3"/>
      <c r="I815" s="3"/>
    </row>
    <row r="816" spans="6:9">
      <c r="F816" s="3"/>
      <c r="G816" s="3"/>
      <c r="H816" s="3"/>
      <c r="I816" s="3"/>
    </row>
    <row r="817" spans="6:9">
      <c r="F817" s="3"/>
      <c r="G817" s="3"/>
      <c r="H817" s="3"/>
      <c r="I817" s="3"/>
    </row>
    <row r="818" spans="6:9">
      <c r="F818" s="3"/>
      <c r="G818" s="3"/>
      <c r="H818" s="3"/>
      <c r="I818" s="3"/>
    </row>
    <row r="819" spans="6:9">
      <c r="F819" s="3"/>
      <c r="G819" s="3"/>
      <c r="H819" s="3"/>
      <c r="I819" s="3"/>
    </row>
    <row r="820" spans="6:9">
      <c r="F820" s="3"/>
      <c r="G820" s="3"/>
      <c r="H820" s="3"/>
      <c r="I820" s="3"/>
    </row>
    <row r="821" spans="6:9">
      <c r="F821" s="3"/>
      <c r="G821" s="3"/>
      <c r="H821" s="3"/>
      <c r="I821" s="3"/>
    </row>
    <row r="822" spans="6:9">
      <c r="F822" s="3"/>
      <c r="G822" s="3"/>
      <c r="H822" s="3"/>
      <c r="I822" s="3"/>
    </row>
    <row r="823" spans="6:9">
      <c r="F823" s="3"/>
      <c r="G823" s="3"/>
      <c r="H823" s="3"/>
      <c r="I823" s="3"/>
    </row>
    <row r="824" spans="6:9">
      <c r="F824" s="3"/>
      <c r="G824" s="3"/>
      <c r="H824" s="3"/>
      <c r="I824" s="3"/>
    </row>
    <row r="825" spans="6:9">
      <c r="F825" s="3"/>
      <c r="G825" s="3"/>
      <c r="H825" s="3"/>
      <c r="I825" s="3"/>
    </row>
    <row r="826" spans="6:9">
      <c r="F826" s="3"/>
      <c r="G826" s="3"/>
      <c r="H826" s="3"/>
      <c r="I826" s="3"/>
    </row>
    <row r="827" spans="6:9">
      <c r="F827" s="3"/>
      <c r="G827" s="3"/>
      <c r="H827" s="3"/>
      <c r="I827" s="3"/>
    </row>
    <row r="828" spans="6:9">
      <c r="F828" s="3"/>
      <c r="G828" s="3"/>
      <c r="H828" s="3"/>
      <c r="I828" s="3"/>
    </row>
    <row r="829" spans="6:9">
      <c r="F829" s="3"/>
      <c r="G829" s="3"/>
      <c r="H829" s="3"/>
      <c r="I829" s="3"/>
    </row>
    <row r="830" spans="6:9">
      <c r="F830" s="3"/>
      <c r="G830" s="3"/>
      <c r="H830" s="3"/>
      <c r="I830" s="3"/>
    </row>
    <row r="831" spans="6:9">
      <c r="F831" s="3"/>
      <c r="G831" s="3"/>
      <c r="H831" s="3"/>
      <c r="I831" s="3"/>
    </row>
    <row r="832" spans="6:9">
      <c r="F832" s="3"/>
      <c r="G832" s="3"/>
      <c r="H832" s="3"/>
      <c r="I832" s="3"/>
    </row>
    <row r="833" spans="6:9">
      <c r="F833" s="3"/>
      <c r="G833" s="3"/>
      <c r="H833" s="3"/>
      <c r="I833" s="3"/>
    </row>
    <row r="834" spans="6:9">
      <c r="F834" s="3"/>
      <c r="G834" s="3"/>
      <c r="H834" s="3"/>
      <c r="I834" s="3"/>
    </row>
    <row r="835" spans="6:9">
      <c r="F835" s="3"/>
      <c r="G835" s="3"/>
      <c r="H835" s="3"/>
      <c r="I835" s="3"/>
    </row>
    <row r="836" spans="6:9">
      <c r="F836" s="3"/>
      <c r="G836" s="3"/>
      <c r="H836" s="3"/>
      <c r="I836" s="3"/>
    </row>
    <row r="837" spans="6:9">
      <c r="F837" s="3"/>
      <c r="G837" s="3"/>
      <c r="H837" s="3"/>
      <c r="I837" s="3"/>
    </row>
    <row r="838" spans="6:9">
      <c r="F838" s="3"/>
      <c r="G838" s="3"/>
      <c r="H838" s="3"/>
      <c r="I838" s="3"/>
    </row>
    <row r="839" spans="6:9">
      <c r="F839" s="3"/>
      <c r="G839" s="3"/>
      <c r="H839" s="3"/>
      <c r="I839" s="3"/>
    </row>
    <row r="840" spans="6:9">
      <c r="F840" s="3"/>
      <c r="G840" s="3"/>
      <c r="H840" s="3"/>
      <c r="I840" s="3"/>
    </row>
    <row r="841" spans="6:9">
      <c r="F841" s="3"/>
      <c r="G841" s="3"/>
      <c r="H841" s="3"/>
      <c r="I841" s="3"/>
    </row>
    <row r="842" spans="6:9">
      <c r="F842" s="3"/>
      <c r="G842" s="3"/>
      <c r="H842" s="3"/>
      <c r="I842" s="3"/>
    </row>
    <row r="843" spans="6:9">
      <c r="F843" s="3"/>
      <c r="G843" s="3"/>
      <c r="H843" s="3"/>
      <c r="I843" s="3"/>
    </row>
    <row r="844" spans="6:9">
      <c r="F844" s="3"/>
      <c r="G844" s="3"/>
      <c r="H844" s="3"/>
      <c r="I844" s="3"/>
    </row>
    <row r="845" spans="6:9">
      <c r="F845" s="3"/>
      <c r="G845" s="3"/>
      <c r="H845" s="3"/>
      <c r="I845" s="3"/>
    </row>
    <row r="846" spans="6:9">
      <c r="F846" s="3"/>
      <c r="G846" s="3"/>
      <c r="H846" s="3"/>
      <c r="I846" s="3"/>
    </row>
    <row r="847" spans="6:9">
      <c r="F847" s="3"/>
      <c r="G847" s="3"/>
      <c r="H847" s="3"/>
      <c r="I847" s="3"/>
    </row>
    <row r="848" spans="6:9">
      <c r="F848" s="3"/>
      <c r="G848" s="3"/>
      <c r="H848" s="3"/>
      <c r="I848" s="3"/>
    </row>
    <row r="849" spans="6:9">
      <c r="F849" s="3"/>
      <c r="G849" s="3"/>
      <c r="H849" s="3"/>
      <c r="I849" s="3"/>
    </row>
    <row r="850" spans="6:9">
      <c r="F850" s="3"/>
      <c r="G850" s="3"/>
      <c r="H850" s="3"/>
      <c r="I850" s="3"/>
    </row>
    <row r="851" spans="6:9">
      <c r="F851" s="3"/>
      <c r="G851" s="3"/>
      <c r="H851" s="3"/>
      <c r="I851" s="3"/>
    </row>
    <row r="852" spans="6:9">
      <c r="F852" s="3"/>
      <c r="G852" s="3"/>
      <c r="H852" s="3"/>
      <c r="I852" s="3"/>
    </row>
    <row r="853" spans="6:9">
      <c r="F853" s="3"/>
      <c r="G853" s="3"/>
      <c r="H853" s="3"/>
      <c r="I853" s="3"/>
    </row>
    <row r="854" spans="6:9">
      <c r="F854" s="3"/>
      <c r="G854" s="3"/>
      <c r="H854" s="3"/>
      <c r="I854" s="3"/>
    </row>
    <row r="855" spans="6:9">
      <c r="F855" s="3"/>
      <c r="G855" s="3"/>
      <c r="H855" s="3"/>
      <c r="I855" s="3"/>
    </row>
    <row r="856" spans="6:9">
      <c r="F856" s="3"/>
      <c r="G856" s="3"/>
      <c r="H856" s="3"/>
      <c r="I856" s="3"/>
    </row>
    <row r="857" spans="6:9">
      <c r="F857" s="3"/>
      <c r="G857" s="3"/>
      <c r="H857" s="3"/>
      <c r="I857" s="3"/>
    </row>
    <row r="858" spans="6:9">
      <c r="F858" s="3"/>
      <c r="G858" s="3"/>
      <c r="H858" s="3"/>
      <c r="I858" s="3"/>
    </row>
    <row r="859" spans="6:9">
      <c r="F859" s="3"/>
      <c r="G859" s="3"/>
      <c r="H859" s="3"/>
      <c r="I859" s="3"/>
    </row>
    <row r="860" spans="6:9">
      <c r="F860" s="3"/>
      <c r="G860" s="3"/>
      <c r="H860" s="3"/>
      <c r="I860" s="3"/>
    </row>
    <row r="861" spans="6:9">
      <c r="F861" s="3"/>
      <c r="G861" s="3"/>
      <c r="H861" s="3"/>
      <c r="I861" s="3"/>
    </row>
    <row r="862" spans="6:9">
      <c r="F862" s="3"/>
      <c r="G862" s="3"/>
      <c r="H862" s="3"/>
      <c r="I862" s="3"/>
    </row>
  </sheetData>
  <sheetProtection sheet="1" objects="1" scenarios="1"/>
  <mergeCells count="1">
    <mergeCell ref="B6:J6"/>
  </mergeCells>
  <phoneticPr fontId="5" type="noConversion"/>
  <dataValidations count="1">
    <dataValidation allowBlank="1" showInputMessage="1" showErrorMessage="1" sqref="D1:J9 C5:C9 A1:A1048576 B1:B9 B125:J1048576 B28:B29 K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52"/>
    <pageSetUpPr fitToPage="1"/>
  </sheetPr>
  <dimension ref="B1:K613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58" style="2" bestFit="1" customWidth="1"/>
    <col min="4" max="4" width="4.5703125" style="1" bestFit="1" customWidth="1"/>
    <col min="5" max="5" width="9" style="1" bestFit="1" customWidth="1"/>
    <col min="6" max="6" width="6.140625" style="1" bestFit="1" customWidth="1"/>
    <col min="7" max="7" width="5.28515625" style="1" bestFit="1" customWidth="1"/>
    <col min="8" max="8" width="7.5703125" style="1" customWidth="1"/>
    <col min="9" max="9" width="8" style="1" bestFit="1" customWidth="1"/>
    <col min="10" max="10" width="10" style="1" bestFit="1" customWidth="1"/>
    <col min="11" max="11" width="8.28515625" style="1" bestFit="1" customWidth="1"/>
    <col min="12" max="16384" width="9.140625" style="1"/>
  </cols>
  <sheetData>
    <row r="1" spans="2:11">
      <c r="B1" s="46" t="s">
        <v>146</v>
      </c>
      <c r="C1" s="67" t="s" vm="1">
        <v>230</v>
      </c>
    </row>
    <row r="2" spans="2:11">
      <c r="B2" s="46" t="s">
        <v>145</v>
      </c>
      <c r="C2" s="67" t="s">
        <v>231</v>
      </c>
    </row>
    <row r="3" spans="2:11">
      <c r="B3" s="46" t="s">
        <v>147</v>
      </c>
      <c r="C3" s="67" t="s">
        <v>232</v>
      </c>
    </row>
    <row r="4" spans="2:11">
      <c r="B4" s="46" t="s">
        <v>148</v>
      </c>
      <c r="C4" s="67">
        <v>8802</v>
      </c>
    </row>
    <row r="6" spans="2:11" ht="26.25" customHeight="1">
      <c r="B6" s="154" t="s">
        <v>179</v>
      </c>
      <c r="C6" s="155"/>
      <c r="D6" s="155"/>
      <c r="E6" s="155"/>
      <c r="F6" s="155"/>
      <c r="G6" s="155"/>
      <c r="H6" s="155"/>
      <c r="I6" s="155"/>
      <c r="J6" s="155"/>
      <c r="K6" s="156"/>
    </row>
    <row r="7" spans="2:11" s="3" customFormat="1" ht="63">
      <c r="B7" s="47" t="s">
        <v>117</v>
      </c>
      <c r="C7" s="49" t="s">
        <v>118</v>
      </c>
      <c r="D7" s="49" t="s">
        <v>14</v>
      </c>
      <c r="E7" s="49" t="s">
        <v>15</v>
      </c>
      <c r="F7" s="49" t="s">
        <v>59</v>
      </c>
      <c r="G7" s="49" t="s">
        <v>104</v>
      </c>
      <c r="H7" s="49" t="s">
        <v>56</v>
      </c>
      <c r="I7" s="49" t="s">
        <v>112</v>
      </c>
      <c r="J7" s="49" t="s">
        <v>149</v>
      </c>
      <c r="K7" s="64" t="s">
        <v>150</v>
      </c>
    </row>
    <row r="8" spans="2:11" s="3" customFormat="1" ht="21.75" customHeight="1">
      <c r="B8" s="14"/>
      <c r="C8" s="57"/>
      <c r="D8" s="15"/>
      <c r="E8" s="15"/>
      <c r="F8" s="15" t="s">
        <v>19</v>
      </c>
      <c r="G8" s="15"/>
      <c r="H8" s="15" t="s">
        <v>19</v>
      </c>
      <c r="I8" s="15" t="s">
        <v>209</v>
      </c>
      <c r="J8" s="31" t="s">
        <v>19</v>
      </c>
      <c r="K8" s="16" t="s">
        <v>19</v>
      </c>
    </row>
    <row r="9" spans="2:11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9" t="s">
        <v>7</v>
      </c>
    </row>
    <row r="10" spans="2:11" s="4" customFormat="1" ht="18" customHeight="1">
      <c r="B10" s="125" t="s">
        <v>3174</v>
      </c>
      <c r="C10" s="81"/>
      <c r="D10" s="81"/>
      <c r="E10" s="81"/>
      <c r="F10" s="81"/>
      <c r="G10" s="81"/>
      <c r="H10" s="81"/>
      <c r="I10" s="126">
        <v>0</v>
      </c>
      <c r="J10" s="127">
        <v>0</v>
      </c>
      <c r="K10" s="127">
        <v>0</v>
      </c>
    </row>
    <row r="11" spans="2:11" ht="21" customHeight="1">
      <c r="B11" s="123"/>
      <c r="C11" s="81"/>
      <c r="D11" s="81"/>
      <c r="E11" s="81"/>
      <c r="F11" s="81"/>
      <c r="G11" s="81"/>
      <c r="H11" s="81"/>
      <c r="I11" s="81"/>
      <c r="J11" s="81"/>
      <c r="K11" s="81"/>
    </row>
    <row r="12" spans="2:11">
      <c r="B12" s="123"/>
      <c r="C12" s="81"/>
      <c r="D12" s="81"/>
      <c r="E12" s="81"/>
      <c r="F12" s="81"/>
      <c r="G12" s="81"/>
      <c r="H12" s="81"/>
      <c r="I12" s="81"/>
      <c r="J12" s="81"/>
      <c r="K12" s="81"/>
    </row>
    <row r="13" spans="2:11">
      <c r="B13" s="81"/>
      <c r="C13" s="81"/>
      <c r="D13" s="81"/>
      <c r="E13" s="81"/>
      <c r="F13" s="81"/>
      <c r="G13" s="81"/>
      <c r="H13" s="81"/>
      <c r="I13" s="81"/>
      <c r="J13" s="81"/>
      <c r="K13" s="81"/>
    </row>
    <row r="14" spans="2:11">
      <c r="B14" s="81"/>
      <c r="C14" s="81"/>
      <c r="D14" s="81"/>
      <c r="E14" s="81"/>
      <c r="F14" s="81"/>
      <c r="G14" s="81"/>
      <c r="H14" s="81"/>
      <c r="I14" s="81"/>
      <c r="J14" s="81"/>
      <c r="K14" s="81"/>
    </row>
    <row r="15" spans="2:11">
      <c r="B15" s="81"/>
      <c r="C15" s="81"/>
      <c r="D15" s="81"/>
      <c r="E15" s="81"/>
      <c r="F15" s="81"/>
      <c r="G15" s="81"/>
      <c r="H15" s="81"/>
      <c r="I15" s="81"/>
      <c r="J15" s="81"/>
      <c r="K15" s="81"/>
    </row>
    <row r="16" spans="2:11">
      <c r="B16" s="81"/>
      <c r="C16" s="81"/>
      <c r="D16" s="81"/>
      <c r="E16" s="81"/>
      <c r="F16" s="81"/>
      <c r="G16" s="81"/>
      <c r="H16" s="81"/>
      <c r="I16" s="81"/>
      <c r="J16" s="81"/>
      <c r="K16" s="81"/>
    </row>
    <row r="17" spans="2:11">
      <c r="B17" s="81"/>
      <c r="C17" s="81"/>
      <c r="D17" s="81"/>
      <c r="E17" s="81"/>
      <c r="F17" s="81"/>
      <c r="G17" s="81"/>
      <c r="H17" s="81"/>
      <c r="I17" s="81"/>
      <c r="J17" s="81"/>
      <c r="K17" s="81"/>
    </row>
    <row r="18" spans="2:11">
      <c r="B18" s="81"/>
      <c r="C18" s="81"/>
      <c r="D18" s="81"/>
      <c r="E18" s="81"/>
      <c r="F18" s="81"/>
      <c r="G18" s="81"/>
      <c r="H18" s="81"/>
      <c r="I18" s="81"/>
      <c r="J18" s="81"/>
      <c r="K18" s="81"/>
    </row>
    <row r="19" spans="2:11">
      <c r="B19" s="81"/>
      <c r="C19" s="81"/>
      <c r="D19" s="81"/>
      <c r="E19" s="81"/>
      <c r="F19" s="81"/>
      <c r="G19" s="81"/>
      <c r="H19" s="81"/>
      <c r="I19" s="81"/>
      <c r="J19" s="81"/>
      <c r="K19" s="81"/>
    </row>
    <row r="20" spans="2:11">
      <c r="B20" s="81"/>
      <c r="C20" s="81"/>
      <c r="D20" s="81"/>
      <c r="E20" s="81"/>
      <c r="F20" s="81"/>
      <c r="G20" s="81"/>
      <c r="H20" s="81"/>
      <c r="I20" s="81"/>
      <c r="J20" s="81"/>
      <c r="K20" s="81"/>
    </row>
    <row r="21" spans="2:11">
      <c r="B21" s="81"/>
      <c r="C21" s="81"/>
      <c r="D21" s="81"/>
      <c r="E21" s="81"/>
      <c r="F21" s="81"/>
      <c r="G21" s="81"/>
      <c r="H21" s="81"/>
      <c r="I21" s="81"/>
      <c r="J21" s="81"/>
      <c r="K21" s="81"/>
    </row>
    <row r="22" spans="2:11">
      <c r="B22" s="81"/>
      <c r="C22" s="81"/>
      <c r="D22" s="81"/>
      <c r="E22" s="81"/>
      <c r="F22" s="81"/>
      <c r="G22" s="81"/>
      <c r="H22" s="81"/>
      <c r="I22" s="81"/>
      <c r="J22" s="81"/>
      <c r="K22" s="81"/>
    </row>
    <row r="23" spans="2:11">
      <c r="B23" s="81"/>
      <c r="C23" s="81"/>
      <c r="D23" s="81"/>
      <c r="E23" s="81"/>
      <c r="F23" s="81"/>
      <c r="G23" s="81"/>
      <c r="H23" s="81"/>
      <c r="I23" s="81"/>
      <c r="J23" s="81"/>
      <c r="K23" s="81"/>
    </row>
    <row r="24" spans="2:11">
      <c r="B24" s="81"/>
      <c r="C24" s="81"/>
      <c r="D24" s="81"/>
      <c r="E24" s="81"/>
      <c r="F24" s="81"/>
      <c r="G24" s="81"/>
      <c r="H24" s="81"/>
      <c r="I24" s="81"/>
      <c r="J24" s="81"/>
      <c r="K24" s="81"/>
    </row>
    <row r="25" spans="2:11">
      <c r="B25" s="81"/>
      <c r="C25" s="81"/>
      <c r="D25" s="81"/>
      <c r="E25" s="81"/>
      <c r="F25" s="81"/>
      <c r="G25" s="81"/>
      <c r="H25" s="81"/>
      <c r="I25" s="81"/>
      <c r="J25" s="81"/>
      <c r="K25" s="81"/>
    </row>
    <row r="26" spans="2:11">
      <c r="B26" s="81"/>
      <c r="C26" s="81"/>
      <c r="D26" s="81"/>
      <c r="E26" s="81"/>
      <c r="F26" s="81"/>
      <c r="G26" s="81"/>
      <c r="H26" s="81"/>
      <c r="I26" s="81"/>
      <c r="J26" s="81"/>
      <c r="K26" s="81"/>
    </row>
    <row r="27" spans="2:11">
      <c r="B27" s="81"/>
      <c r="C27" s="81"/>
      <c r="D27" s="81"/>
      <c r="E27" s="81"/>
      <c r="F27" s="81"/>
      <c r="G27" s="81"/>
      <c r="H27" s="81"/>
      <c r="I27" s="81"/>
      <c r="J27" s="81"/>
      <c r="K27" s="81"/>
    </row>
    <row r="28" spans="2:11">
      <c r="B28" s="81"/>
      <c r="C28" s="81"/>
      <c r="D28" s="81"/>
      <c r="E28" s="81"/>
      <c r="F28" s="81"/>
      <c r="G28" s="81"/>
      <c r="H28" s="81"/>
      <c r="I28" s="81"/>
      <c r="J28" s="81"/>
      <c r="K28" s="81"/>
    </row>
    <row r="29" spans="2:11">
      <c r="B29" s="81"/>
      <c r="C29" s="81"/>
      <c r="D29" s="81"/>
      <c r="E29" s="81"/>
      <c r="F29" s="81"/>
      <c r="G29" s="81"/>
      <c r="H29" s="81"/>
      <c r="I29" s="81"/>
      <c r="J29" s="81"/>
      <c r="K29" s="81"/>
    </row>
    <row r="30" spans="2:11">
      <c r="B30" s="81"/>
      <c r="C30" s="81"/>
      <c r="D30" s="81"/>
      <c r="E30" s="81"/>
      <c r="F30" s="81"/>
      <c r="G30" s="81"/>
      <c r="H30" s="81"/>
      <c r="I30" s="81"/>
      <c r="J30" s="81"/>
      <c r="K30" s="81"/>
    </row>
    <row r="31" spans="2:11">
      <c r="B31" s="81"/>
      <c r="C31" s="81"/>
      <c r="D31" s="81"/>
      <c r="E31" s="81"/>
      <c r="F31" s="81"/>
      <c r="G31" s="81"/>
      <c r="H31" s="81"/>
      <c r="I31" s="81"/>
      <c r="J31" s="81"/>
      <c r="K31" s="81"/>
    </row>
    <row r="32" spans="2:11">
      <c r="B32" s="81"/>
      <c r="C32" s="81"/>
      <c r="D32" s="81"/>
      <c r="E32" s="81"/>
      <c r="F32" s="81"/>
      <c r="G32" s="81"/>
      <c r="H32" s="81"/>
      <c r="I32" s="81"/>
      <c r="J32" s="81"/>
      <c r="K32" s="81"/>
    </row>
    <row r="33" spans="2:11">
      <c r="B33" s="81"/>
      <c r="C33" s="81"/>
      <c r="D33" s="81"/>
      <c r="E33" s="81"/>
      <c r="F33" s="81"/>
      <c r="G33" s="81"/>
      <c r="H33" s="81"/>
      <c r="I33" s="81"/>
      <c r="J33" s="81"/>
      <c r="K33" s="81"/>
    </row>
    <row r="34" spans="2:11">
      <c r="B34" s="81"/>
      <c r="C34" s="81"/>
      <c r="D34" s="81"/>
      <c r="E34" s="81"/>
      <c r="F34" s="81"/>
      <c r="G34" s="81"/>
      <c r="H34" s="81"/>
      <c r="I34" s="81"/>
      <c r="J34" s="81"/>
      <c r="K34" s="81"/>
    </row>
    <row r="35" spans="2:11">
      <c r="B35" s="81"/>
      <c r="C35" s="81"/>
      <c r="D35" s="81"/>
      <c r="E35" s="81"/>
      <c r="F35" s="81"/>
      <c r="G35" s="81"/>
      <c r="H35" s="81"/>
      <c r="I35" s="81"/>
      <c r="J35" s="81"/>
      <c r="K35" s="81"/>
    </row>
    <row r="36" spans="2:11">
      <c r="B36" s="81"/>
      <c r="C36" s="81"/>
      <c r="D36" s="81"/>
      <c r="E36" s="81"/>
      <c r="F36" s="81"/>
      <c r="G36" s="81"/>
      <c r="H36" s="81"/>
      <c r="I36" s="81"/>
      <c r="J36" s="81"/>
      <c r="K36" s="81"/>
    </row>
    <row r="37" spans="2:11">
      <c r="B37" s="81"/>
      <c r="C37" s="81"/>
      <c r="D37" s="81"/>
      <c r="E37" s="81"/>
      <c r="F37" s="81"/>
      <c r="G37" s="81"/>
      <c r="H37" s="81"/>
      <c r="I37" s="81"/>
      <c r="J37" s="81"/>
      <c r="K37" s="81"/>
    </row>
    <row r="38" spans="2:11">
      <c r="B38" s="81"/>
      <c r="C38" s="81"/>
      <c r="D38" s="81"/>
      <c r="E38" s="81"/>
      <c r="F38" s="81"/>
      <c r="G38" s="81"/>
      <c r="H38" s="81"/>
      <c r="I38" s="81"/>
      <c r="J38" s="81"/>
      <c r="K38" s="81"/>
    </row>
    <row r="39" spans="2:11">
      <c r="B39" s="81"/>
      <c r="C39" s="81"/>
      <c r="D39" s="81"/>
      <c r="E39" s="81"/>
      <c r="F39" s="81"/>
      <c r="G39" s="81"/>
      <c r="H39" s="81"/>
      <c r="I39" s="81"/>
      <c r="J39" s="81"/>
      <c r="K39" s="81"/>
    </row>
    <row r="40" spans="2:11">
      <c r="B40" s="81"/>
      <c r="C40" s="81"/>
      <c r="D40" s="81"/>
      <c r="E40" s="81"/>
      <c r="F40" s="81"/>
      <c r="G40" s="81"/>
      <c r="H40" s="81"/>
      <c r="I40" s="81"/>
      <c r="J40" s="81"/>
      <c r="K40" s="81"/>
    </row>
    <row r="41" spans="2:11">
      <c r="B41" s="81"/>
      <c r="C41" s="81"/>
      <c r="D41" s="81"/>
      <c r="E41" s="81"/>
      <c r="F41" s="81"/>
      <c r="G41" s="81"/>
      <c r="H41" s="81"/>
      <c r="I41" s="81"/>
      <c r="J41" s="81"/>
      <c r="K41" s="81"/>
    </row>
    <row r="42" spans="2:11">
      <c r="B42" s="81"/>
      <c r="C42" s="81"/>
      <c r="D42" s="81"/>
      <c r="E42" s="81"/>
      <c r="F42" s="81"/>
      <c r="G42" s="81"/>
      <c r="H42" s="81"/>
      <c r="I42" s="81"/>
      <c r="J42" s="81"/>
      <c r="K42" s="81"/>
    </row>
    <row r="43" spans="2:11">
      <c r="B43" s="81"/>
      <c r="C43" s="81"/>
      <c r="D43" s="81"/>
      <c r="E43" s="81"/>
      <c r="F43" s="81"/>
      <c r="G43" s="81"/>
      <c r="H43" s="81"/>
      <c r="I43" s="81"/>
      <c r="J43" s="81"/>
      <c r="K43" s="81"/>
    </row>
    <row r="44" spans="2:11">
      <c r="B44" s="81"/>
      <c r="C44" s="81"/>
      <c r="D44" s="81"/>
      <c r="E44" s="81"/>
      <c r="F44" s="81"/>
      <c r="G44" s="81"/>
      <c r="H44" s="81"/>
      <c r="I44" s="81"/>
      <c r="J44" s="81"/>
      <c r="K44" s="81"/>
    </row>
    <row r="45" spans="2:11">
      <c r="B45" s="81"/>
      <c r="C45" s="81"/>
      <c r="D45" s="81"/>
      <c r="E45" s="81"/>
      <c r="F45" s="81"/>
      <c r="G45" s="81"/>
      <c r="H45" s="81"/>
      <c r="I45" s="81"/>
      <c r="J45" s="81"/>
      <c r="K45" s="81"/>
    </row>
    <row r="46" spans="2:11">
      <c r="B46" s="81"/>
      <c r="C46" s="81"/>
      <c r="D46" s="81"/>
      <c r="E46" s="81"/>
      <c r="F46" s="81"/>
      <c r="G46" s="81"/>
      <c r="H46" s="81"/>
      <c r="I46" s="81"/>
      <c r="J46" s="81"/>
      <c r="K46" s="81"/>
    </row>
    <row r="47" spans="2:11">
      <c r="B47" s="81"/>
      <c r="C47" s="81"/>
      <c r="D47" s="81"/>
      <c r="E47" s="81"/>
      <c r="F47" s="81"/>
      <c r="G47" s="81"/>
      <c r="H47" s="81"/>
      <c r="I47" s="81"/>
      <c r="J47" s="81"/>
      <c r="K47" s="81"/>
    </row>
    <row r="48" spans="2:11">
      <c r="B48" s="81"/>
      <c r="C48" s="81"/>
      <c r="D48" s="81"/>
      <c r="E48" s="81"/>
      <c r="F48" s="81"/>
      <c r="G48" s="81"/>
      <c r="H48" s="81"/>
      <c r="I48" s="81"/>
      <c r="J48" s="81"/>
      <c r="K48" s="81"/>
    </row>
    <row r="49" spans="2:11">
      <c r="B49" s="81"/>
      <c r="C49" s="81"/>
      <c r="D49" s="81"/>
      <c r="E49" s="81"/>
      <c r="F49" s="81"/>
      <c r="G49" s="81"/>
      <c r="H49" s="81"/>
      <c r="I49" s="81"/>
      <c r="J49" s="81"/>
      <c r="K49" s="81"/>
    </row>
    <row r="50" spans="2:11">
      <c r="B50" s="81"/>
      <c r="C50" s="81"/>
      <c r="D50" s="81"/>
      <c r="E50" s="81"/>
      <c r="F50" s="81"/>
      <c r="G50" s="81"/>
      <c r="H50" s="81"/>
      <c r="I50" s="81"/>
      <c r="J50" s="81"/>
      <c r="K50" s="81"/>
    </row>
    <row r="51" spans="2:11">
      <c r="B51" s="81"/>
      <c r="C51" s="81"/>
      <c r="D51" s="81"/>
      <c r="E51" s="81"/>
      <c r="F51" s="81"/>
      <c r="G51" s="81"/>
      <c r="H51" s="81"/>
      <c r="I51" s="81"/>
      <c r="J51" s="81"/>
      <c r="K51" s="81"/>
    </row>
    <row r="52" spans="2:11">
      <c r="B52" s="81"/>
      <c r="C52" s="81"/>
      <c r="D52" s="81"/>
      <c r="E52" s="81"/>
      <c r="F52" s="81"/>
      <c r="G52" s="81"/>
      <c r="H52" s="81"/>
      <c r="I52" s="81"/>
      <c r="J52" s="81"/>
      <c r="K52" s="81"/>
    </row>
    <row r="53" spans="2:11">
      <c r="B53" s="81"/>
      <c r="C53" s="81"/>
      <c r="D53" s="81"/>
      <c r="E53" s="81"/>
      <c r="F53" s="81"/>
      <c r="G53" s="81"/>
      <c r="H53" s="81"/>
      <c r="I53" s="81"/>
      <c r="J53" s="81"/>
      <c r="K53" s="81"/>
    </row>
    <row r="54" spans="2:11">
      <c r="B54" s="81"/>
      <c r="C54" s="81"/>
      <c r="D54" s="81"/>
      <c r="E54" s="81"/>
      <c r="F54" s="81"/>
      <c r="G54" s="81"/>
      <c r="H54" s="81"/>
      <c r="I54" s="81"/>
      <c r="J54" s="81"/>
      <c r="K54" s="81"/>
    </row>
    <row r="55" spans="2:11">
      <c r="B55" s="81"/>
      <c r="C55" s="81"/>
      <c r="D55" s="81"/>
      <c r="E55" s="81"/>
      <c r="F55" s="81"/>
      <c r="G55" s="81"/>
      <c r="H55" s="81"/>
      <c r="I55" s="81"/>
      <c r="J55" s="81"/>
      <c r="K55" s="81"/>
    </row>
    <row r="56" spans="2:11">
      <c r="B56" s="81"/>
      <c r="C56" s="81"/>
      <c r="D56" s="81"/>
      <c r="E56" s="81"/>
      <c r="F56" s="81"/>
      <c r="G56" s="81"/>
      <c r="H56" s="81"/>
      <c r="I56" s="81"/>
      <c r="J56" s="81"/>
      <c r="K56" s="81"/>
    </row>
    <row r="57" spans="2:11">
      <c r="B57" s="81"/>
      <c r="C57" s="81"/>
      <c r="D57" s="81"/>
      <c r="E57" s="81"/>
      <c r="F57" s="81"/>
      <c r="G57" s="81"/>
      <c r="H57" s="81"/>
      <c r="I57" s="81"/>
      <c r="J57" s="81"/>
      <c r="K57" s="81"/>
    </row>
    <row r="58" spans="2:11">
      <c r="B58" s="81"/>
      <c r="C58" s="81"/>
      <c r="D58" s="81"/>
      <c r="E58" s="81"/>
      <c r="F58" s="81"/>
      <c r="G58" s="81"/>
      <c r="H58" s="81"/>
      <c r="I58" s="81"/>
      <c r="J58" s="81"/>
      <c r="K58" s="81"/>
    </row>
    <row r="59" spans="2:11">
      <c r="B59" s="81"/>
      <c r="C59" s="81"/>
      <c r="D59" s="81"/>
      <c r="E59" s="81"/>
      <c r="F59" s="81"/>
      <c r="G59" s="81"/>
      <c r="H59" s="81"/>
      <c r="I59" s="81"/>
      <c r="J59" s="81"/>
      <c r="K59" s="81"/>
    </row>
    <row r="60" spans="2:11">
      <c r="B60" s="81"/>
      <c r="C60" s="81"/>
      <c r="D60" s="81"/>
      <c r="E60" s="81"/>
      <c r="F60" s="81"/>
      <c r="G60" s="81"/>
      <c r="H60" s="81"/>
      <c r="I60" s="81"/>
      <c r="J60" s="81"/>
      <c r="K60" s="81"/>
    </row>
    <row r="61" spans="2:11">
      <c r="B61" s="81"/>
      <c r="C61" s="81"/>
      <c r="D61" s="81"/>
      <c r="E61" s="81"/>
      <c r="F61" s="81"/>
      <c r="G61" s="81"/>
      <c r="H61" s="81"/>
      <c r="I61" s="81"/>
      <c r="J61" s="81"/>
      <c r="K61" s="81"/>
    </row>
    <row r="62" spans="2:11">
      <c r="B62" s="81"/>
      <c r="C62" s="81"/>
      <c r="D62" s="81"/>
      <c r="E62" s="81"/>
      <c r="F62" s="81"/>
      <c r="G62" s="81"/>
      <c r="H62" s="81"/>
      <c r="I62" s="81"/>
      <c r="J62" s="81"/>
      <c r="K62" s="81"/>
    </row>
    <row r="63" spans="2:11">
      <c r="B63" s="81"/>
      <c r="C63" s="81"/>
      <c r="D63" s="81"/>
      <c r="E63" s="81"/>
      <c r="F63" s="81"/>
      <c r="G63" s="81"/>
      <c r="H63" s="81"/>
      <c r="I63" s="81"/>
      <c r="J63" s="81"/>
      <c r="K63" s="81"/>
    </row>
    <row r="64" spans="2:11">
      <c r="B64" s="81"/>
      <c r="C64" s="81"/>
      <c r="D64" s="81"/>
      <c r="E64" s="81"/>
      <c r="F64" s="81"/>
      <c r="G64" s="81"/>
      <c r="H64" s="81"/>
      <c r="I64" s="81"/>
      <c r="J64" s="81"/>
      <c r="K64" s="81"/>
    </row>
    <row r="65" spans="2:11">
      <c r="B65" s="81"/>
      <c r="C65" s="81"/>
      <c r="D65" s="81"/>
      <c r="E65" s="81"/>
      <c r="F65" s="81"/>
      <c r="G65" s="81"/>
      <c r="H65" s="81"/>
      <c r="I65" s="81"/>
      <c r="J65" s="81"/>
      <c r="K65" s="81"/>
    </row>
    <row r="66" spans="2:11">
      <c r="B66" s="81"/>
      <c r="C66" s="81"/>
      <c r="D66" s="81"/>
      <c r="E66" s="81"/>
      <c r="F66" s="81"/>
      <c r="G66" s="81"/>
      <c r="H66" s="81"/>
      <c r="I66" s="81"/>
      <c r="J66" s="81"/>
      <c r="K66" s="81"/>
    </row>
    <row r="67" spans="2:11">
      <c r="B67" s="81"/>
      <c r="C67" s="81"/>
      <c r="D67" s="81"/>
      <c r="E67" s="81"/>
      <c r="F67" s="81"/>
      <c r="G67" s="81"/>
      <c r="H67" s="81"/>
      <c r="I67" s="81"/>
      <c r="J67" s="81"/>
      <c r="K67" s="81"/>
    </row>
    <row r="68" spans="2:11">
      <c r="B68" s="81"/>
      <c r="C68" s="81"/>
      <c r="D68" s="81"/>
      <c r="E68" s="81"/>
      <c r="F68" s="81"/>
      <c r="G68" s="81"/>
      <c r="H68" s="81"/>
      <c r="I68" s="81"/>
      <c r="J68" s="81"/>
      <c r="K68" s="81"/>
    </row>
    <row r="69" spans="2:11">
      <c r="B69" s="81"/>
      <c r="C69" s="81"/>
      <c r="D69" s="81"/>
      <c r="E69" s="81"/>
      <c r="F69" s="81"/>
      <c r="G69" s="81"/>
      <c r="H69" s="81"/>
      <c r="I69" s="81"/>
      <c r="J69" s="81"/>
      <c r="K69" s="81"/>
    </row>
    <row r="70" spans="2:11">
      <c r="B70" s="81"/>
      <c r="C70" s="81"/>
      <c r="D70" s="81"/>
      <c r="E70" s="81"/>
      <c r="F70" s="81"/>
      <c r="G70" s="81"/>
      <c r="H70" s="81"/>
      <c r="I70" s="81"/>
      <c r="J70" s="81"/>
      <c r="K70" s="81"/>
    </row>
    <row r="71" spans="2:11">
      <c r="B71" s="81"/>
      <c r="C71" s="81"/>
      <c r="D71" s="81"/>
      <c r="E71" s="81"/>
      <c r="F71" s="81"/>
      <c r="G71" s="81"/>
      <c r="H71" s="81"/>
      <c r="I71" s="81"/>
      <c r="J71" s="81"/>
      <c r="K71" s="81"/>
    </row>
    <row r="72" spans="2:11">
      <c r="B72" s="81"/>
      <c r="C72" s="81"/>
      <c r="D72" s="81"/>
      <c r="E72" s="81"/>
      <c r="F72" s="81"/>
      <c r="G72" s="81"/>
      <c r="H72" s="81"/>
      <c r="I72" s="81"/>
      <c r="J72" s="81"/>
      <c r="K72" s="81"/>
    </row>
    <row r="73" spans="2:11">
      <c r="B73" s="81"/>
      <c r="C73" s="81"/>
      <c r="D73" s="81"/>
      <c r="E73" s="81"/>
      <c r="F73" s="81"/>
      <c r="G73" s="81"/>
      <c r="H73" s="81"/>
      <c r="I73" s="81"/>
      <c r="J73" s="81"/>
      <c r="K73" s="81"/>
    </row>
    <row r="74" spans="2:11">
      <c r="B74" s="81"/>
      <c r="C74" s="81"/>
      <c r="D74" s="81"/>
      <c r="E74" s="81"/>
      <c r="F74" s="81"/>
      <c r="G74" s="81"/>
      <c r="H74" s="81"/>
      <c r="I74" s="81"/>
      <c r="J74" s="81"/>
      <c r="K74" s="81"/>
    </row>
    <row r="75" spans="2:11">
      <c r="B75" s="81"/>
      <c r="C75" s="81"/>
      <c r="D75" s="81"/>
      <c r="E75" s="81"/>
      <c r="F75" s="81"/>
      <c r="G75" s="81"/>
      <c r="H75" s="81"/>
      <c r="I75" s="81"/>
      <c r="J75" s="81"/>
      <c r="K75" s="81"/>
    </row>
    <row r="76" spans="2:11">
      <c r="B76" s="81"/>
      <c r="C76" s="81"/>
      <c r="D76" s="81"/>
      <c r="E76" s="81"/>
      <c r="F76" s="81"/>
      <c r="G76" s="81"/>
      <c r="H76" s="81"/>
      <c r="I76" s="81"/>
      <c r="J76" s="81"/>
      <c r="K76" s="81"/>
    </row>
    <row r="77" spans="2:11">
      <c r="B77" s="81"/>
      <c r="C77" s="81"/>
      <c r="D77" s="81"/>
      <c r="E77" s="81"/>
      <c r="F77" s="81"/>
      <c r="G77" s="81"/>
      <c r="H77" s="81"/>
      <c r="I77" s="81"/>
      <c r="J77" s="81"/>
      <c r="K77" s="81"/>
    </row>
    <row r="78" spans="2:11">
      <c r="B78" s="81"/>
      <c r="C78" s="81"/>
      <c r="D78" s="81"/>
      <c r="E78" s="81"/>
      <c r="F78" s="81"/>
      <c r="G78" s="81"/>
      <c r="H78" s="81"/>
      <c r="I78" s="81"/>
      <c r="J78" s="81"/>
      <c r="K78" s="81"/>
    </row>
    <row r="79" spans="2:11">
      <c r="B79" s="81"/>
      <c r="C79" s="81"/>
      <c r="D79" s="81"/>
      <c r="E79" s="81"/>
      <c r="F79" s="81"/>
      <c r="G79" s="81"/>
      <c r="H79" s="81"/>
      <c r="I79" s="81"/>
      <c r="J79" s="81"/>
      <c r="K79" s="81"/>
    </row>
    <row r="80" spans="2:11">
      <c r="B80" s="81"/>
      <c r="C80" s="81"/>
      <c r="D80" s="81"/>
      <c r="E80" s="81"/>
      <c r="F80" s="81"/>
      <c r="G80" s="81"/>
      <c r="H80" s="81"/>
      <c r="I80" s="81"/>
      <c r="J80" s="81"/>
      <c r="K80" s="81"/>
    </row>
    <row r="81" spans="2:11">
      <c r="B81" s="81"/>
      <c r="C81" s="81"/>
      <c r="D81" s="81"/>
      <c r="E81" s="81"/>
      <c r="F81" s="81"/>
      <c r="G81" s="81"/>
      <c r="H81" s="81"/>
      <c r="I81" s="81"/>
      <c r="J81" s="81"/>
      <c r="K81" s="81"/>
    </row>
    <row r="82" spans="2:11">
      <c r="B82" s="81"/>
      <c r="C82" s="81"/>
      <c r="D82" s="81"/>
      <c r="E82" s="81"/>
      <c r="F82" s="81"/>
      <c r="G82" s="81"/>
      <c r="H82" s="81"/>
      <c r="I82" s="81"/>
      <c r="J82" s="81"/>
      <c r="K82" s="81"/>
    </row>
    <row r="83" spans="2:11">
      <c r="B83" s="81"/>
      <c r="C83" s="81"/>
      <c r="D83" s="81"/>
      <c r="E83" s="81"/>
      <c r="F83" s="81"/>
      <c r="G83" s="81"/>
      <c r="H83" s="81"/>
      <c r="I83" s="81"/>
      <c r="J83" s="81"/>
      <c r="K83" s="81"/>
    </row>
    <row r="84" spans="2:11">
      <c r="B84" s="81"/>
      <c r="C84" s="81"/>
      <c r="D84" s="81"/>
      <c r="E84" s="81"/>
      <c r="F84" s="81"/>
      <c r="G84" s="81"/>
      <c r="H84" s="81"/>
      <c r="I84" s="81"/>
      <c r="J84" s="81"/>
      <c r="K84" s="81"/>
    </row>
    <row r="85" spans="2:11">
      <c r="B85" s="81"/>
      <c r="C85" s="81"/>
      <c r="D85" s="81"/>
      <c r="E85" s="81"/>
      <c r="F85" s="81"/>
      <c r="G85" s="81"/>
      <c r="H85" s="81"/>
      <c r="I85" s="81"/>
      <c r="J85" s="81"/>
      <c r="K85" s="81"/>
    </row>
    <row r="86" spans="2:11">
      <c r="B86" s="81"/>
      <c r="C86" s="81"/>
      <c r="D86" s="81"/>
      <c r="E86" s="81"/>
      <c r="F86" s="81"/>
      <c r="G86" s="81"/>
      <c r="H86" s="81"/>
      <c r="I86" s="81"/>
      <c r="J86" s="81"/>
      <c r="K86" s="81"/>
    </row>
    <row r="87" spans="2:11">
      <c r="B87" s="81"/>
      <c r="C87" s="81"/>
      <c r="D87" s="81"/>
      <c r="E87" s="81"/>
      <c r="F87" s="81"/>
      <c r="G87" s="81"/>
      <c r="H87" s="81"/>
      <c r="I87" s="81"/>
      <c r="J87" s="81"/>
      <c r="K87" s="81"/>
    </row>
    <row r="88" spans="2:11">
      <c r="B88" s="81"/>
      <c r="C88" s="81"/>
      <c r="D88" s="81"/>
      <c r="E88" s="81"/>
      <c r="F88" s="81"/>
      <c r="G88" s="81"/>
      <c r="H88" s="81"/>
      <c r="I88" s="81"/>
      <c r="J88" s="81"/>
      <c r="K88" s="81"/>
    </row>
    <row r="89" spans="2:11">
      <c r="B89" s="81"/>
      <c r="C89" s="81"/>
      <c r="D89" s="81"/>
      <c r="E89" s="81"/>
      <c r="F89" s="81"/>
      <c r="G89" s="81"/>
      <c r="H89" s="81"/>
      <c r="I89" s="81"/>
      <c r="J89" s="81"/>
      <c r="K89" s="81"/>
    </row>
    <row r="90" spans="2:11">
      <c r="B90" s="81"/>
      <c r="C90" s="81"/>
      <c r="D90" s="81"/>
      <c r="E90" s="81"/>
      <c r="F90" s="81"/>
      <c r="G90" s="81"/>
      <c r="H90" s="81"/>
      <c r="I90" s="81"/>
      <c r="J90" s="81"/>
      <c r="K90" s="81"/>
    </row>
    <row r="91" spans="2:11">
      <c r="B91" s="81"/>
      <c r="C91" s="81"/>
      <c r="D91" s="81"/>
      <c r="E91" s="81"/>
      <c r="F91" s="81"/>
      <c r="G91" s="81"/>
      <c r="H91" s="81"/>
      <c r="I91" s="81"/>
      <c r="J91" s="81"/>
      <c r="K91" s="81"/>
    </row>
    <row r="92" spans="2:11">
      <c r="B92" s="81"/>
      <c r="C92" s="81"/>
      <c r="D92" s="81"/>
      <c r="E92" s="81"/>
      <c r="F92" s="81"/>
      <c r="G92" s="81"/>
      <c r="H92" s="81"/>
      <c r="I92" s="81"/>
      <c r="J92" s="81"/>
      <c r="K92" s="81"/>
    </row>
    <row r="93" spans="2:11">
      <c r="B93" s="81"/>
      <c r="C93" s="81"/>
      <c r="D93" s="81"/>
      <c r="E93" s="81"/>
      <c r="F93" s="81"/>
      <c r="G93" s="81"/>
      <c r="H93" s="81"/>
      <c r="I93" s="81"/>
      <c r="J93" s="81"/>
      <c r="K93" s="81"/>
    </row>
    <row r="94" spans="2:11">
      <c r="B94" s="81"/>
      <c r="C94" s="81"/>
      <c r="D94" s="81"/>
      <c r="E94" s="81"/>
      <c r="F94" s="81"/>
      <c r="G94" s="81"/>
      <c r="H94" s="81"/>
      <c r="I94" s="81"/>
      <c r="J94" s="81"/>
      <c r="K94" s="81"/>
    </row>
    <row r="95" spans="2:11">
      <c r="B95" s="81"/>
      <c r="C95" s="81"/>
      <c r="D95" s="81"/>
      <c r="E95" s="81"/>
      <c r="F95" s="81"/>
      <c r="G95" s="81"/>
      <c r="H95" s="81"/>
      <c r="I95" s="81"/>
      <c r="J95" s="81"/>
      <c r="K95" s="81"/>
    </row>
    <row r="96" spans="2:11">
      <c r="B96" s="81"/>
      <c r="C96" s="81"/>
      <c r="D96" s="81"/>
      <c r="E96" s="81"/>
      <c r="F96" s="81"/>
      <c r="G96" s="81"/>
      <c r="H96" s="81"/>
      <c r="I96" s="81"/>
      <c r="J96" s="81"/>
      <c r="K96" s="81"/>
    </row>
    <row r="97" spans="2:11">
      <c r="B97" s="81"/>
      <c r="C97" s="81"/>
      <c r="D97" s="81"/>
      <c r="E97" s="81"/>
      <c r="F97" s="81"/>
      <c r="G97" s="81"/>
      <c r="H97" s="81"/>
      <c r="I97" s="81"/>
      <c r="J97" s="81"/>
      <c r="K97" s="81"/>
    </row>
    <row r="98" spans="2:11">
      <c r="B98" s="81"/>
      <c r="C98" s="81"/>
      <c r="D98" s="81"/>
      <c r="E98" s="81"/>
      <c r="F98" s="81"/>
      <c r="G98" s="81"/>
      <c r="H98" s="81"/>
      <c r="I98" s="81"/>
      <c r="J98" s="81"/>
      <c r="K98" s="81"/>
    </row>
    <row r="99" spans="2:11">
      <c r="B99" s="81"/>
      <c r="C99" s="81"/>
      <c r="D99" s="81"/>
      <c r="E99" s="81"/>
      <c r="F99" s="81"/>
      <c r="G99" s="81"/>
      <c r="H99" s="81"/>
      <c r="I99" s="81"/>
      <c r="J99" s="81"/>
      <c r="K99" s="81"/>
    </row>
    <row r="100" spans="2:11">
      <c r="B100" s="81"/>
      <c r="C100" s="81"/>
      <c r="D100" s="81"/>
      <c r="E100" s="81"/>
      <c r="F100" s="81"/>
      <c r="G100" s="81"/>
      <c r="H100" s="81"/>
      <c r="I100" s="81"/>
      <c r="J100" s="81"/>
      <c r="K100" s="81"/>
    </row>
    <row r="101" spans="2:11">
      <c r="B101" s="81"/>
      <c r="C101" s="81"/>
      <c r="D101" s="81"/>
      <c r="E101" s="81"/>
      <c r="F101" s="81"/>
      <c r="G101" s="81"/>
      <c r="H101" s="81"/>
      <c r="I101" s="81"/>
      <c r="J101" s="81"/>
      <c r="K101" s="81"/>
    </row>
    <row r="102" spans="2:11">
      <c r="B102" s="81"/>
      <c r="C102" s="81"/>
      <c r="D102" s="81"/>
      <c r="E102" s="81"/>
      <c r="F102" s="81"/>
      <c r="G102" s="81"/>
      <c r="H102" s="81"/>
      <c r="I102" s="81"/>
      <c r="J102" s="81"/>
      <c r="K102" s="81"/>
    </row>
    <row r="103" spans="2:11">
      <c r="B103" s="81"/>
      <c r="C103" s="81"/>
      <c r="D103" s="81"/>
      <c r="E103" s="81"/>
      <c r="F103" s="81"/>
      <c r="G103" s="81"/>
      <c r="H103" s="81"/>
      <c r="I103" s="81"/>
      <c r="J103" s="81"/>
      <c r="K103" s="81"/>
    </row>
    <row r="104" spans="2:11">
      <c r="B104" s="81"/>
      <c r="C104" s="81"/>
      <c r="D104" s="81"/>
      <c r="E104" s="81"/>
      <c r="F104" s="81"/>
      <c r="G104" s="81"/>
      <c r="H104" s="81"/>
      <c r="I104" s="81"/>
      <c r="J104" s="81"/>
      <c r="K104" s="81"/>
    </row>
    <row r="105" spans="2:11">
      <c r="B105" s="81"/>
      <c r="C105" s="81"/>
      <c r="D105" s="81"/>
      <c r="E105" s="81"/>
      <c r="F105" s="81"/>
      <c r="G105" s="81"/>
      <c r="H105" s="81"/>
      <c r="I105" s="81"/>
      <c r="J105" s="81"/>
      <c r="K105" s="81"/>
    </row>
    <row r="106" spans="2:11">
      <c r="B106" s="81"/>
      <c r="C106" s="81"/>
      <c r="D106" s="81"/>
      <c r="E106" s="81"/>
      <c r="F106" s="81"/>
      <c r="G106" s="81"/>
      <c r="H106" s="81"/>
      <c r="I106" s="81"/>
      <c r="J106" s="81"/>
      <c r="K106" s="81"/>
    </row>
    <row r="107" spans="2:11">
      <c r="B107" s="81"/>
      <c r="C107" s="81"/>
      <c r="D107" s="81"/>
      <c r="E107" s="81"/>
      <c r="F107" s="81"/>
      <c r="G107" s="81"/>
      <c r="H107" s="81"/>
      <c r="I107" s="81"/>
      <c r="J107" s="81"/>
      <c r="K107" s="81"/>
    </row>
    <row r="108" spans="2:11">
      <c r="B108" s="81"/>
      <c r="C108" s="81"/>
      <c r="D108" s="81"/>
      <c r="E108" s="81"/>
      <c r="F108" s="81"/>
      <c r="G108" s="81"/>
      <c r="H108" s="81"/>
      <c r="I108" s="81"/>
      <c r="J108" s="81"/>
      <c r="K108" s="81"/>
    </row>
    <row r="109" spans="2:11">
      <c r="B109" s="81"/>
      <c r="C109" s="81"/>
      <c r="D109" s="81"/>
      <c r="E109" s="81"/>
      <c r="F109" s="81"/>
      <c r="G109" s="81"/>
      <c r="H109" s="81"/>
      <c r="I109" s="81"/>
      <c r="J109" s="81"/>
      <c r="K109" s="81"/>
    </row>
    <row r="110" spans="2:11">
      <c r="B110" s="120"/>
      <c r="C110" s="120"/>
      <c r="D110" s="130"/>
      <c r="E110" s="130"/>
      <c r="F110" s="130"/>
      <c r="G110" s="130"/>
      <c r="H110" s="130"/>
      <c r="I110" s="121"/>
      <c r="J110" s="121"/>
      <c r="K110" s="121"/>
    </row>
    <row r="111" spans="2:11">
      <c r="B111" s="120"/>
      <c r="C111" s="120"/>
      <c r="D111" s="130"/>
      <c r="E111" s="130"/>
      <c r="F111" s="130"/>
      <c r="G111" s="130"/>
      <c r="H111" s="130"/>
      <c r="I111" s="121"/>
      <c r="J111" s="121"/>
      <c r="K111" s="121"/>
    </row>
    <row r="112" spans="2:11">
      <c r="B112" s="120"/>
      <c r="C112" s="120"/>
      <c r="D112" s="130"/>
      <c r="E112" s="130"/>
      <c r="F112" s="130"/>
      <c r="G112" s="130"/>
      <c r="H112" s="130"/>
      <c r="I112" s="121"/>
      <c r="J112" s="121"/>
      <c r="K112" s="121"/>
    </row>
    <row r="113" spans="2:11">
      <c r="B113" s="120"/>
      <c r="C113" s="120"/>
      <c r="D113" s="130"/>
      <c r="E113" s="130"/>
      <c r="F113" s="130"/>
      <c r="G113" s="130"/>
      <c r="H113" s="130"/>
      <c r="I113" s="121"/>
      <c r="J113" s="121"/>
      <c r="K113" s="121"/>
    </row>
    <row r="114" spans="2:11">
      <c r="B114" s="120"/>
      <c r="C114" s="120"/>
      <c r="D114" s="130"/>
      <c r="E114" s="130"/>
      <c r="F114" s="130"/>
      <c r="G114" s="130"/>
      <c r="H114" s="130"/>
      <c r="I114" s="121"/>
      <c r="J114" s="121"/>
      <c r="K114" s="121"/>
    </row>
    <row r="115" spans="2:11">
      <c r="B115" s="120"/>
      <c r="C115" s="120"/>
      <c r="D115" s="130"/>
      <c r="E115" s="130"/>
      <c r="F115" s="130"/>
      <c r="G115" s="130"/>
      <c r="H115" s="130"/>
      <c r="I115" s="121"/>
      <c r="J115" s="121"/>
      <c r="K115" s="121"/>
    </row>
    <row r="116" spans="2:11">
      <c r="B116" s="120"/>
      <c r="C116" s="120"/>
      <c r="D116" s="130"/>
      <c r="E116" s="130"/>
      <c r="F116" s="130"/>
      <c r="G116" s="130"/>
      <c r="H116" s="130"/>
      <c r="I116" s="121"/>
      <c r="J116" s="121"/>
      <c r="K116" s="121"/>
    </row>
    <row r="117" spans="2:11">
      <c r="B117" s="120"/>
      <c r="C117" s="120"/>
      <c r="D117" s="130"/>
      <c r="E117" s="130"/>
      <c r="F117" s="130"/>
      <c r="G117" s="130"/>
      <c r="H117" s="130"/>
      <c r="I117" s="121"/>
      <c r="J117" s="121"/>
      <c r="K117" s="121"/>
    </row>
    <row r="118" spans="2:11">
      <c r="B118" s="120"/>
      <c r="C118" s="120"/>
      <c r="D118" s="130"/>
      <c r="E118" s="130"/>
      <c r="F118" s="130"/>
      <c r="G118" s="130"/>
      <c r="H118" s="130"/>
      <c r="I118" s="121"/>
      <c r="J118" s="121"/>
      <c r="K118" s="121"/>
    </row>
    <row r="119" spans="2:11">
      <c r="B119" s="120"/>
      <c r="C119" s="120"/>
      <c r="D119" s="130"/>
      <c r="E119" s="130"/>
      <c r="F119" s="130"/>
      <c r="G119" s="130"/>
      <c r="H119" s="130"/>
      <c r="I119" s="121"/>
      <c r="J119" s="121"/>
      <c r="K119" s="121"/>
    </row>
    <row r="120" spans="2:11">
      <c r="B120" s="120"/>
      <c r="C120" s="120"/>
      <c r="D120" s="130"/>
      <c r="E120" s="130"/>
      <c r="F120" s="130"/>
      <c r="G120" s="130"/>
      <c r="H120" s="130"/>
      <c r="I120" s="121"/>
      <c r="J120" s="121"/>
      <c r="K120" s="121"/>
    </row>
    <row r="121" spans="2:11">
      <c r="B121" s="120"/>
      <c r="C121" s="120"/>
      <c r="D121" s="130"/>
      <c r="E121" s="130"/>
      <c r="F121" s="130"/>
      <c r="G121" s="130"/>
      <c r="H121" s="130"/>
      <c r="I121" s="121"/>
      <c r="J121" s="121"/>
      <c r="K121" s="121"/>
    </row>
    <row r="122" spans="2:11">
      <c r="B122" s="120"/>
      <c r="C122" s="120"/>
      <c r="D122" s="130"/>
      <c r="E122" s="130"/>
      <c r="F122" s="130"/>
      <c r="G122" s="130"/>
      <c r="H122" s="130"/>
      <c r="I122" s="121"/>
      <c r="J122" s="121"/>
      <c r="K122" s="121"/>
    </row>
    <row r="123" spans="2:11">
      <c r="B123" s="120"/>
      <c r="C123" s="120"/>
      <c r="D123" s="130"/>
      <c r="E123" s="130"/>
      <c r="F123" s="130"/>
      <c r="G123" s="130"/>
      <c r="H123" s="130"/>
      <c r="I123" s="121"/>
      <c r="J123" s="121"/>
      <c r="K123" s="121"/>
    </row>
    <row r="124" spans="2:11">
      <c r="B124" s="120"/>
      <c r="C124" s="120"/>
      <c r="D124" s="130"/>
      <c r="E124" s="130"/>
      <c r="F124" s="130"/>
      <c r="G124" s="130"/>
      <c r="H124" s="130"/>
      <c r="I124" s="121"/>
      <c r="J124" s="121"/>
      <c r="K124" s="121"/>
    </row>
    <row r="125" spans="2:11">
      <c r="B125" s="120"/>
      <c r="C125" s="120"/>
      <c r="D125" s="130"/>
      <c r="E125" s="130"/>
      <c r="F125" s="130"/>
      <c r="G125" s="130"/>
      <c r="H125" s="130"/>
      <c r="I125" s="121"/>
      <c r="J125" s="121"/>
      <c r="K125" s="121"/>
    </row>
    <row r="126" spans="2:11">
      <c r="B126" s="120"/>
      <c r="C126" s="120"/>
      <c r="D126" s="130"/>
      <c r="E126" s="130"/>
      <c r="F126" s="130"/>
      <c r="G126" s="130"/>
      <c r="H126" s="130"/>
      <c r="I126" s="121"/>
      <c r="J126" s="121"/>
      <c r="K126" s="121"/>
    </row>
    <row r="127" spans="2:11">
      <c r="B127" s="120"/>
      <c r="C127" s="120"/>
      <c r="D127" s="130"/>
      <c r="E127" s="130"/>
      <c r="F127" s="130"/>
      <c r="G127" s="130"/>
      <c r="H127" s="130"/>
      <c r="I127" s="121"/>
      <c r="J127" s="121"/>
      <c r="K127" s="121"/>
    </row>
    <row r="128" spans="2:11">
      <c r="B128" s="120"/>
      <c r="C128" s="120"/>
      <c r="D128" s="130"/>
      <c r="E128" s="130"/>
      <c r="F128" s="130"/>
      <c r="G128" s="130"/>
      <c r="H128" s="130"/>
      <c r="I128" s="121"/>
      <c r="J128" s="121"/>
      <c r="K128" s="121"/>
    </row>
    <row r="129" spans="2:11">
      <c r="B129" s="120"/>
      <c r="C129" s="120"/>
      <c r="D129" s="130"/>
      <c r="E129" s="130"/>
      <c r="F129" s="130"/>
      <c r="G129" s="130"/>
      <c r="H129" s="130"/>
      <c r="I129" s="121"/>
      <c r="J129" s="121"/>
      <c r="K129" s="121"/>
    </row>
    <row r="130" spans="2:11">
      <c r="B130" s="120"/>
      <c r="C130" s="120"/>
      <c r="D130" s="130"/>
      <c r="E130" s="130"/>
      <c r="F130" s="130"/>
      <c r="G130" s="130"/>
      <c r="H130" s="130"/>
      <c r="I130" s="121"/>
      <c r="J130" s="121"/>
      <c r="K130" s="121"/>
    </row>
    <row r="131" spans="2:11">
      <c r="B131" s="120"/>
      <c r="C131" s="120"/>
      <c r="D131" s="130"/>
      <c r="E131" s="130"/>
      <c r="F131" s="130"/>
      <c r="G131" s="130"/>
      <c r="H131" s="130"/>
      <c r="I131" s="121"/>
      <c r="J131" s="121"/>
      <c r="K131" s="121"/>
    </row>
    <row r="132" spans="2:11">
      <c r="B132" s="120"/>
      <c r="C132" s="120"/>
      <c r="D132" s="130"/>
      <c r="E132" s="130"/>
      <c r="F132" s="130"/>
      <c r="G132" s="130"/>
      <c r="H132" s="130"/>
      <c r="I132" s="121"/>
      <c r="J132" s="121"/>
      <c r="K132" s="121"/>
    </row>
    <row r="133" spans="2:11">
      <c r="B133" s="120"/>
      <c r="C133" s="120"/>
      <c r="D133" s="130"/>
      <c r="E133" s="130"/>
      <c r="F133" s="130"/>
      <c r="G133" s="130"/>
      <c r="H133" s="130"/>
      <c r="I133" s="121"/>
      <c r="J133" s="121"/>
      <c r="K133" s="121"/>
    </row>
    <row r="134" spans="2:11">
      <c r="B134" s="120"/>
      <c r="C134" s="120"/>
      <c r="D134" s="130"/>
      <c r="E134" s="130"/>
      <c r="F134" s="130"/>
      <c r="G134" s="130"/>
      <c r="H134" s="130"/>
      <c r="I134" s="121"/>
      <c r="J134" s="121"/>
      <c r="K134" s="121"/>
    </row>
    <row r="135" spans="2:11">
      <c r="B135" s="120"/>
      <c r="C135" s="120"/>
      <c r="D135" s="130"/>
      <c r="E135" s="130"/>
      <c r="F135" s="130"/>
      <c r="G135" s="130"/>
      <c r="H135" s="130"/>
      <c r="I135" s="121"/>
      <c r="J135" s="121"/>
      <c r="K135" s="121"/>
    </row>
    <row r="136" spans="2:11">
      <c r="B136" s="120"/>
      <c r="C136" s="120"/>
      <c r="D136" s="130"/>
      <c r="E136" s="130"/>
      <c r="F136" s="130"/>
      <c r="G136" s="130"/>
      <c r="H136" s="130"/>
      <c r="I136" s="121"/>
      <c r="J136" s="121"/>
      <c r="K136" s="121"/>
    </row>
    <row r="137" spans="2:11">
      <c r="B137" s="120"/>
      <c r="C137" s="120"/>
      <c r="D137" s="130"/>
      <c r="E137" s="130"/>
      <c r="F137" s="130"/>
      <c r="G137" s="130"/>
      <c r="H137" s="130"/>
      <c r="I137" s="121"/>
      <c r="J137" s="121"/>
      <c r="K137" s="121"/>
    </row>
    <row r="138" spans="2:11">
      <c r="B138" s="120"/>
      <c r="C138" s="120"/>
      <c r="D138" s="130"/>
      <c r="E138" s="130"/>
      <c r="F138" s="130"/>
      <c r="G138" s="130"/>
      <c r="H138" s="130"/>
      <c r="I138" s="121"/>
      <c r="J138" s="121"/>
      <c r="K138" s="121"/>
    </row>
    <row r="139" spans="2:11">
      <c r="B139" s="120"/>
      <c r="C139" s="120"/>
      <c r="D139" s="130"/>
      <c r="E139" s="130"/>
      <c r="F139" s="130"/>
      <c r="G139" s="130"/>
      <c r="H139" s="130"/>
      <c r="I139" s="121"/>
      <c r="J139" s="121"/>
      <c r="K139" s="121"/>
    </row>
    <row r="140" spans="2:11">
      <c r="B140" s="120"/>
      <c r="C140" s="120"/>
      <c r="D140" s="130"/>
      <c r="E140" s="130"/>
      <c r="F140" s="130"/>
      <c r="G140" s="130"/>
      <c r="H140" s="130"/>
      <c r="I140" s="121"/>
      <c r="J140" s="121"/>
      <c r="K140" s="121"/>
    </row>
    <row r="141" spans="2:11">
      <c r="B141" s="120"/>
      <c r="C141" s="120"/>
      <c r="D141" s="130"/>
      <c r="E141" s="130"/>
      <c r="F141" s="130"/>
      <c r="G141" s="130"/>
      <c r="H141" s="130"/>
      <c r="I141" s="121"/>
      <c r="J141" s="121"/>
      <c r="K141" s="121"/>
    </row>
    <row r="142" spans="2:11">
      <c r="B142" s="120"/>
      <c r="C142" s="120"/>
      <c r="D142" s="130"/>
      <c r="E142" s="130"/>
      <c r="F142" s="130"/>
      <c r="G142" s="130"/>
      <c r="H142" s="130"/>
      <c r="I142" s="121"/>
      <c r="J142" s="121"/>
      <c r="K142" s="121"/>
    </row>
    <row r="143" spans="2:11">
      <c r="B143" s="120"/>
      <c r="C143" s="120"/>
      <c r="D143" s="130"/>
      <c r="E143" s="130"/>
      <c r="F143" s="130"/>
      <c r="G143" s="130"/>
      <c r="H143" s="130"/>
      <c r="I143" s="121"/>
      <c r="J143" s="121"/>
      <c r="K143" s="121"/>
    </row>
    <row r="144" spans="2:11">
      <c r="B144" s="120"/>
      <c r="C144" s="120"/>
      <c r="D144" s="130"/>
      <c r="E144" s="130"/>
      <c r="F144" s="130"/>
      <c r="G144" s="130"/>
      <c r="H144" s="130"/>
      <c r="I144" s="121"/>
      <c r="J144" s="121"/>
      <c r="K144" s="121"/>
    </row>
    <row r="145" spans="2:11">
      <c r="B145" s="120"/>
      <c r="C145" s="120"/>
      <c r="D145" s="130"/>
      <c r="E145" s="130"/>
      <c r="F145" s="130"/>
      <c r="G145" s="130"/>
      <c r="H145" s="130"/>
      <c r="I145" s="121"/>
      <c r="J145" s="121"/>
      <c r="K145" s="121"/>
    </row>
    <row r="146" spans="2:11">
      <c r="B146" s="120"/>
      <c r="C146" s="120"/>
      <c r="D146" s="130"/>
      <c r="E146" s="130"/>
      <c r="F146" s="130"/>
      <c r="G146" s="130"/>
      <c r="H146" s="130"/>
      <c r="I146" s="121"/>
      <c r="J146" s="121"/>
      <c r="K146" s="121"/>
    </row>
    <row r="147" spans="2:11">
      <c r="B147" s="120"/>
      <c r="C147" s="120"/>
      <c r="D147" s="130"/>
      <c r="E147" s="130"/>
      <c r="F147" s="130"/>
      <c r="G147" s="130"/>
      <c r="H147" s="130"/>
      <c r="I147" s="121"/>
      <c r="J147" s="121"/>
      <c r="K147" s="121"/>
    </row>
    <row r="148" spans="2:11">
      <c r="B148" s="120"/>
      <c r="C148" s="120"/>
      <c r="D148" s="130"/>
      <c r="E148" s="130"/>
      <c r="F148" s="130"/>
      <c r="G148" s="130"/>
      <c r="H148" s="130"/>
      <c r="I148" s="121"/>
      <c r="J148" s="121"/>
      <c r="K148" s="121"/>
    </row>
    <row r="149" spans="2:11">
      <c r="B149" s="120"/>
      <c r="C149" s="120"/>
      <c r="D149" s="130"/>
      <c r="E149" s="130"/>
      <c r="F149" s="130"/>
      <c r="G149" s="130"/>
      <c r="H149" s="130"/>
      <c r="I149" s="121"/>
      <c r="J149" s="121"/>
      <c r="K149" s="121"/>
    </row>
    <row r="150" spans="2:11">
      <c r="B150" s="120"/>
      <c r="C150" s="120"/>
      <c r="D150" s="130"/>
      <c r="E150" s="130"/>
      <c r="F150" s="130"/>
      <c r="G150" s="130"/>
      <c r="H150" s="130"/>
      <c r="I150" s="121"/>
      <c r="J150" s="121"/>
      <c r="K150" s="121"/>
    </row>
    <row r="151" spans="2:11">
      <c r="B151" s="120"/>
      <c r="C151" s="120"/>
      <c r="D151" s="130"/>
      <c r="E151" s="130"/>
      <c r="F151" s="130"/>
      <c r="G151" s="130"/>
      <c r="H151" s="130"/>
      <c r="I151" s="121"/>
      <c r="J151" s="121"/>
      <c r="K151" s="121"/>
    </row>
    <row r="152" spans="2:11">
      <c r="B152" s="120"/>
      <c r="C152" s="120"/>
      <c r="D152" s="130"/>
      <c r="E152" s="130"/>
      <c r="F152" s="130"/>
      <c r="G152" s="130"/>
      <c r="H152" s="130"/>
      <c r="I152" s="121"/>
      <c r="J152" s="121"/>
      <c r="K152" s="121"/>
    </row>
    <row r="153" spans="2:11">
      <c r="B153" s="120"/>
      <c r="C153" s="120"/>
      <c r="D153" s="130"/>
      <c r="E153" s="130"/>
      <c r="F153" s="130"/>
      <c r="G153" s="130"/>
      <c r="H153" s="130"/>
      <c r="I153" s="121"/>
      <c r="J153" s="121"/>
      <c r="K153" s="121"/>
    </row>
    <row r="154" spans="2:11">
      <c r="B154" s="120"/>
      <c r="C154" s="120"/>
      <c r="D154" s="130"/>
      <c r="E154" s="130"/>
      <c r="F154" s="130"/>
      <c r="G154" s="130"/>
      <c r="H154" s="130"/>
      <c r="I154" s="121"/>
      <c r="J154" s="121"/>
      <c r="K154" s="121"/>
    </row>
    <row r="155" spans="2:11">
      <c r="B155" s="120"/>
      <c r="C155" s="120"/>
      <c r="D155" s="130"/>
      <c r="E155" s="130"/>
      <c r="F155" s="130"/>
      <c r="G155" s="130"/>
      <c r="H155" s="130"/>
      <c r="I155" s="121"/>
      <c r="J155" s="121"/>
      <c r="K155" s="121"/>
    </row>
    <row r="156" spans="2:11">
      <c r="B156" s="120"/>
      <c r="C156" s="120"/>
      <c r="D156" s="130"/>
      <c r="E156" s="130"/>
      <c r="F156" s="130"/>
      <c r="G156" s="130"/>
      <c r="H156" s="130"/>
      <c r="I156" s="121"/>
      <c r="J156" s="121"/>
      <c r="K156" s="121"/>
    </row>
    <row r="157" spans="2:11">
      <c r="B157" s="120"/>
      <c r="C157" s="120"/>
      <c r="D157" s="130"/>
      <c r="E157" s="130"/>
      <c r="F157" s="130"/>
      <c r="G157" s="130"/>
      <c r="H157" s="130"/>
      <c r="I157" s="121"/>
      <c r="J157" s="121"/>
      <c r="K157" s="121"/>
    </row>
    <row r="158" spans="2:11">
      <c r="B158" s="120"/>
      <c r="C158" s="120"/>
      <c r="D158" s="130"/>
      <c r="E158" s="130"/>
      <c r="F158" s="130"/>
      <c r="G158" s="130"/>
      <c r="H158" s="130"/>
      <c r="I158" s="121"/>
      <c r="J158" s="121"/>
      <c r="K158" s="121"/>
    </row>
    <row r="159" spans="2:11">
      <c r="B159" s="120"/>
      <c r="C159" s="120"/>
      <c r="D159" s="130"/>
      <c r="E159" s="130"/>
      <c r="F159" s="130"/>
      <c r="G159" s="130"/>
      <c r="H159" s="130"/>
      <c r="I159" s="121"/>
      <c r="J159" s="121"/>
      <c r="K159" s="121"/>
    </row>
    <row r="160" spans="2:11">
      <c r="B160" s="120"/>
      <c r="C160" s="120"/>
      <c r="D160" s="130"/>
      <c r="E160" s="130"/>
      <c r="F160" s="130"/>
      <c r="G160" s="130"/>
      <c r="H160" s="130"/>
      <c r="I160" s="121"/>
      <c r="J160" s="121"/>
      <c r="K160" s="121"/>
    </row>
    <row r="161" spans="2:11">
      <c r="B161" s="120"/>
      <c r="C161" s="120"/>
      <c r="D161" s="130"/>
      <c r="E161" s="130"/>
      <c r="F161" s="130"/>
      <c r="G161" s="130"/>
      <c r="H161" s="130"/>
      <c r="I161" s="121"/>
      <c r="J161" s="121"/>
      <c r="K161" s="121"/>
    </row>
    <row r="162" spans="2:11">
      <c r="B162" s="120"/>
      <c r="C162" s="120"/>
      <c r="D162" s="130"/>
      <c r="E162" s="130"/>
      <c r="F162" s="130"/>
      <c r="G162" s="130"/>
      <c r="H162" s="130"/>
      <c r="I162" s="121"/>
      <c r="J162" s="121"/>
      <c r="K162" s="121"/>
    </row>
    <row r="163" spans="2:11">
      <c r="B163" s="120"/>
      <c r="C163" s="120"/>
      <c r="D163" s="130"/>
      <c r="E163" s="130"/>
      <c r="F163" s="130"/>
      <c r="G163" s="130"/>
      <c r="H163" s="130"/>
      <c r="I163" s="121"/>
      <c r="J163" s="121"/>
      <c r="K163" s="121"/>
    </row>
    <row r="164" spans="2:11">
      <c r="B164" s="120"/>
      <c r="C164" s="120"/>
      <c r="D164" s="130"/>
      <c r="E164" s="130"/>
      <c r="F164" s="130"/>
      <c r="G164" s="130"/>
      <c r="H164" s="130"/>
      <c r="I164" s="121"/>
      <c r="J164" s="121"/>
      <c r="K164" s="121"/>
    </row>
    <row r="165" spans="2:11">
      <c r="B165" s="120"/>
      <c r="C165" s="120"/>
      <c r="D165" s="130"/>
      <c r="E165" s="130"/>
      <c r="F165" s="130"/>
      <c r="G165" s="130"/>
      <c r="H165" s="130"/>
      <c r="I165" s="121"/>
      <c r="J165" s="121"/>
      <c r="K165" s="121"/>
    </row>
    <row r="166" spans="2:11">
      <c r="B166" s="120"/>
      <c r="C166" s="120"/>
      <c r="D166" s="130"/>
      <c r="E166" s="130"/>
      <c r="F166" s="130"/>
      <c r="G166" s="130"/>
      <c r="H166" s="130"/>
      <c r="I166" s="121"/>
      <c r="J166" s="121"/>
      <c r="K166" s="121"/>
    </row>
    <row r="167" spans="2:11">
      <c r="B167" s="120"/>
      <c r="C167" s="120"/>
      <c r="D167" s="130"/>
      <c r="E167" s="130"/>
      <c r="F167" s="130"/>
      <c r="G167" s="130"/>
      <c r="H167" s="130"/>
      <c r="I167" s="121"/>
      <c r="J167" s="121"/>
      <c r="K167" s="121"/>
    </row>
    <row r="168" spans="2:11">
      <c r="B168" s="120"/>
      <c r="C168" s="120"/>
      <c r="D168" s="130"/>
      <c r="E168" s="130"/>
      <c r="F168" s="130"/>
      <c r="G168" s="130"/>
      <c r="H168" s="130"/>
      <c r="I168" s="121"/>
      <c r="J168" s="121"/>
      <c r="K168" s="121"/>
    </row>
    <row r="169" spans="2:11">
      <c r="B169" s="120"/>
      <c r="C169" s="120"/>
      <c r="D169" s="130"/>
      <c r="E169" s="130"/>
      <c r="F169" s="130"/>
      <c r="G169" s="130"/>
      <c r="H169" s="130"/>
      <c r="I169" s="121"/>
      <c r="J169" s="121"/>
      <c r="K169" s="121"/>
    </row>
    <row r="170" spans="2:11">
      <c r="B170" s="120"/>
      <c r="C170" s="120"/>
      <c r="D170" s="130"/>
      <c r="E170" s="130"/>
      <c r="F170" s="130"/>
      <c r="G170" s="130"/>
      <c r="H170" s="130"/>
      <c r="I170" s="121"/>
      <c r="J170" s="121"/>
      <c r="K170" s="121"/>
    </row>
    <row r="171" spans="2:11">
      <c r="B171" s="120"/>
      <c r="C171" s="120"/>
      <c r="D171" s="130"/>
      <c r="E171" s="130"/>
      <c r="F171" s="130"/>
      <c r="G171" s="130"/>
      <c r="H171" s="130"/>
      <c r="I171" s="121"/>
      <c r="J171" s="121"/>
      <c r="K171" s="121"/>
    </row>
    <row r="172" spans="2:11">
      <c r="B172" s="120"/>
      <c r="C172" s="120"/>
      <c r="D172" s="130"/>
      <c r="E172" s="130"/>
      <c r="F172" s="130"/>
      <c r="G172" s="130"/>
      <c r="H172" s="130"/>
      <c r="I172" s="121"/>
      <c r="J172" s="121"/>
      <c r="K172" s="121"/>
    </row>
    <row r="173" spans="2:11">
      <c r="B173" s="120"/>
      <c r="C173" s="120"/>
      <c r="D173" s="130"/>
      <c r="E173" s="130"/>
      <c r="F173" s="130"/>
      <c r="G173" s="130"/>
      <c r="H173" s="130"/>
      <c r="I173" s="121"/>
      <c r="J173" s="121"/>
      <c r="K173" s="121"/>
    </row>
    <row r="174" spans="2:11">
      <c r="B174" s="120"/>
      <c r="C174" s="120"/>
      <c r="D174" s="130"/>
      <c r="E174" s="130"/>
      <c r="F174" s="130"/>
      <c r="G174" s="130"/>
      <c r="H174" s="130"/>
      <c r="I174" s="121"/>
      <c r="J174" s="121"/>
      <c r="K174" s="121"/>
    </row>
    <row r="175" spans="2:11">
      <c r="B175" s="120"/>
      <c r="C175" s="120"/>
      <c r="D175" s="130"/>
      <c r="E175" s="130"/>
      <c r="F175" s="130"/>
      <c r="G175" s="130"/>
      <c r="H175" s="130"/>
      <c r="I175" s="121"/>
      <c r="J175" s="121"/>
      <c r="K175" s="121"/>
    </row>
    <row r="176" spans="2:11">
      <c r="B176" s="120"/>
      <c r="C176" s="120"/>
      <c r="D176" s="130"/>
      <c r="E176" s="130"/>
      <c r="F176" s="130"/>
      <c r="G176" s="130"/>
      <c r="H176" s="130"/>
      <c r="I176" s="121"/>
      <c r="J176" s="121"/>
      <c r="K176" s="121"/>
    </row>
    <row r="177" spans="2:11">
      <c r="B177" s="120"/>
      <c r="C177" s="120"/>
      <c r="D177" s="130"/>
      <c r="E177" s="130"/>
      <c r="F177" s="130"/>
      <c r="G177" s="130"/>
      <c r="H177" s="130"/>
      <c r="I177" s="121"/>
      <c r="J177" s="121"/>
      <c r="K177" s="121"/>
    </row>
    <row r="178" spans="2:11">
      <c r="B178" s="120"/>
      <c r="C178" s="120"/>
      <c r="D178" s="130"/>
      <c r="E178" s="130"/>
      <c r="F178" s="130"/>
      <c r="G178" s="130"/>
      <c r="H178" s="130"/>
      <c r="I178" s="121"/>
      <c r="J178" s="121"/>
      <c r="K178" s="121"/>
    </row>
    <row r="179" spans="2:11">
      <c r="B179" s="120"/>
      <c r="C179" s="120"/>
      <c r="D179" s="130"/>
      <c r="E179" s="130"/>
      <c r="F179" s="130"/>
      <c r="G179" s="130"/>
      <c r="H179" s="130"/>
      <c r="I179" s="121"/>
      <c r="J179" s="121"/>
      <c r="K179" s="121"/>
    </row>
    <row r="180" spans="2:11">
      <c r="B180" s="120"/>
      <c r="C180" s="120"/>
      <c r="D180" s="130"/>
      <c r="E180" s="130"/>
      <c r="F180" s="130"/>
      <c r="G180" s="130"/>
      <c r="H180" s="130"/>
      <c r="I180" s="121"/>
      <c r="J180" s="121"/>
      <c r="K180" s="121"/>
    </row>
    <row r="181" spans="2:11">
      <c r="B181" s="120"/>
      <c r="C181" s="120"/>
      <c r="D181" s="130"/>
      <c r="E181" s="130"/>
      <c r="F181" s="130"/>
      <c r="G181" s="130"/>
      <c r="H181" s="130"/>
      <c r="I181" s="121"/>
      <c r="J181" s="121"/>
      <c r="K181" s="121"/>
    </row>
    <row r="182" spans="2:11">
      <c r="B182" s="120"/>
      <c r="C182" s="120"/>
      <c r="D182" s="130"/>
      <c r="E182" s="130"/>
      <c r="F182" s="130"/>
      <c r="G182" s="130"/>
      <c r="H182" s="130"/>
      <c r="I182" s="121"/>
      <c r="J182" s="121"/>
      <c r="K182" s="121"/>
    </row>
    <row r="183" spans="2:11">
      <c r="B183" s="120"/>
      <c r="C183" s="120"/>
      <c r="D183" s="130"/>
      <c r="E183" s="130"/>
      <c r="F183" s="130"/>
      <c r="G183" s="130"/>
      <c r="H183" s="130"/>
      <c r="I183" s="121"/>
      <c r="J183" s="121"/>
      <c r="K183" s="121"/>
    </row>
    <row r="184" spans="2:11">
      <c r="B184" s="120"/>
      <c r="C184" s="120"/>
      <c r="D184" s="130"/>
      <c r="E184" s="130"/>
      <c r="F184" s="130"/>
      <c r="G184" s="130"/>
      <c r="H184" s="130"/>
      <c r="I184" s="121"/>
      <c r="J184" s="121"/>
      <c r="K184" s="121"/>
    </row>
    <row r="185" spans="2:11">
      <c r="B185" s="120"/>
      <c r="C185" s="120"/>
      <c r="D185" s="130"/>
      <c r="E185" s="130"/>
      <c r="F185" s="130"/>
      <c r="G185" s="130"/>
      <c r="H185" s="130"/>
      <c r="I185" s="121"/>
      <c r="J185" s="121"/>
      <c r="K185" s="121"/>
    </row>
    <row r="186" spans="2:11">
      <c r="B186" s="120"/>
      <c r="C186" s="120"/>
      <c r="D186" s="130"/>
      <c r="E186" s="130"/>
      <c r="F186" s="130"/>
      <c r="G186" s="130"/>
      <c r="H186" s="130"/>
      <c r="I186" s="121"/>
      <c r="J186" s="121"/>
      <c r="K186" s="121"/>
    </row>
    <row r="187" spans="2:11">
      <c r="B187" s="120"/>
      <c r="C187" s="120"/>
      <c r="D187" s="130"/>
      <c r="E187" s="130"/>
      <c r="F187" s="130"/>
      <c r="G187" s="130"/>
      <c r="H187" s="130"/>
      <c r="I187" s="121"/>
      <c r="J187" s="121"/>
      <c r="K187" s="121"/>
    </row>
    <row r="188" spans="2:11">
      <c r="B188" s="120"/>
      <c r="C188" s="120"/>
      <c r="D188" s="130"/>
      <c r="E188" s="130"/>
      <c r="F188" s="130"/>
      <c r="G188" s="130"/>
      <c r="H188" s="130"/>
      <c r="I188" s="121"/>
      <c r="J188" s="121"/>
      <c r="K188" s="121"/>
    </row>
    <row r="189" spans="2:11">
      <c r="B189" s="120"/>
      <c r="C189" s="120"/>
      <c r="D189" s="130"/>
      <c r="E189" s="130"/>
      <c r="F189" s="130"/>
      <c r="G189" s="130"/>
      <c r="H189" s="130"/>
      <c r="I189" s="121"/>
      <c r="J189" s="121"/>
      <c r="K189" s="121"/>
    </row>
    <row r="190" spans="2:11">
      <c r="B190" s="120"/>
      <c r="C190" s="120"/>
      <c r="D190" s="130"/>
      <c r="E190" s="130"/>
      <c r="F190" s="130"/>
      <c r="G190" s="130"/>
      <c r="H190" s="130"/>
      <c r="I190" s="121"/>
      <c r="J190" s="121"/>
      <c r="K190" s="121"/>
    </row>
    <row r="191" spans="2:11">
      <c r="B191" s="120"/>
      <c r="C191" s="120"/>
      <c r="D191" s="130"/>
      <c r="E191" s="130"/>
      <c r="F191" s="130"/>
      <c r="G191" s="130"/>
      <c r="H191" s="130"/>
      <c r="I191" s="121"/>
      <c r="J191" s="121"/>
      <c r="K191" s="121"/>
    </row>
    <row r="192" spans="2:11">
      <c r="B192" s="120"/>
      <c r="C192" s="120"/>
      <c r="D192" s="130"/>
      <c r="E192" s="130"/>
      <c r="F192" s="130"/>
      <c r="G192" s="130"/>
      <c r="H192" s="130"/>
      <c r="I192" s="121"/>
      <c r="J192" s="121"/>
      <c r="K192" s="121"/>
    </row>
    <row r="193" spans="2:11">
      <c r="B193" s="120"/>
      <c r="C193" s="120"/>
      <c r="D193" s="130"/>
      <c r="E193" s="130"/>
      <c r="F193" s="130"/>
      <c r="G193" s="130"/>
      <c r="H193" s="130"/>
      <c r="I193" s="121"/>
      <c r="J193" s="121"/>
      <c r="K193" s="121"/>
    </row>
    <row r="194" spans="2:11">
      <c r="B194" s="120"/>
      <c r="C194" s="120"/>
      <c r="D194" s="130"/>
      <c r="E194" s="130"/>
      <c r="F194" s="130"/>
      <c r="G194" s="130"/>
      <c r="H194" s="130"/>
      <c r="I194" s="121"/>
      <c r="J194" s="121"/>
      <c r="K194" s="121"/>
    </row>
    <row r="195" spans="2:11">
      <c r="B195" s="120"/>
      <c r="C195" s="120"/>
      <c r="D195" s="130"/>
      <c r="E195" s="130"/>
      <c r="F195" s="130"/>
      <c r="G195" s="130"/>
      <c r="H195" s="130"/>
      <c r="I195" s="121"/>
      <c r="J195" s="121"/>
      <c r="K195" s="121"/>
    </row>
    <row r="196" spans="2:11">
      <c r="B196" s="120"/>
      <c r="C196" s="120"/>
      <c r="D196" s="130"/>
      <c r="E196" s="130"/>
      <c r="F196" s="130"/>
      <c r="G196" s="130"/>
      <c r="H196" s="130"/>
      <c r="I196" s="121"/>
      <c r="J196" s="121"/>
      <c r="K196" s="121"/>
    </row>
    <row r="197" spans="2:11">
      <c r="B197" s="120"/>
      <c r="C197" s="120"/>
      <c r="D197" s="130"/>
      <c r="E197" s="130"/>
      <c r="F197" s="130"/>
      <c r="G197" s="130"/>
      <c r="H197" s="130"/>
      <c r="I197" s="121"/>
      <c r="J197" s="121"/>
      <c r="K197" s="121"/>
    </row>
    <row r="198" spans="2:11">
      <c r="B198" s="120"/>
      <c r="C198" s="120"/>
      <c r="D198" s="130"/>
      <c r="E198" s="130"/>
      <c r="F198" s="130"/>
      <c r="G198" s="130"/>
      <c r="H198" s="130"/>
      <c r="I198" s="121"/>
      <c r="J198" s="121"/>
      <c r="K198" s="121"/>
    </row>
    <row r="199" spans="2:11">
      <c r="B199" s="120"/>
      <c r="C199" s="120"/>
      <c r="D199" s="130"/>
      <c r="E199" s="130"/>
      <c r="F199" s="130"/>
      <c r="G199" s="130"/>
      <c r="H199" s="130"/>
      <c r="I199" s="121"/>
      <c r="J199" s="121"/>
      <c r="K199" s="121"/>
    </row>
    <row r="200" spans="2:11">
      <c r="B200" s="120"/>
      <c r="C200" s="120"/>
      <c r="D200" s="130"/>
      <c r="E200" s="130"/>
      <c r="F200" s="130"/>
      <c r="G200" s="130"/>
      <c r="H200" s="130"/>
      <c r="I200" s="121"/>
      <c r="J200" s="121"/>
      <c r="K200" s="121"/>
    </row>
    <row r="201" spans="2:11">
      <c r="B201" s="120"/>
      <c r="C201" s="120"/>
      <c r="D201" s="130"/>
      <c r="E201" s="130"/>
      <c r="F201" s="130"/>
      <c r="G201" s="130"/>
      <c r="H201" s="130"/>
      <c r="I201" s="121"/>
      <c r="J201" s="121"/>
      <c r="K201" s="121"/>
    </row>
    <row r="202" spans="2:11">
      <c r="B202" s="120"/>
      <c r="C202" s="120"/>
      <c r="D202" s="130"/>
      <c r="E202" s="130"/>
      <c r="F202" s="130"/>
      <c r="G202" s="130"/>
      <c r="H202" s="130"/>
      <c r="I202" s="121"/>
      <c r="J202" s="121"/>
      <c r="K202" s="121"/>
    </row>
    <row r="203" spans="2:11">
      <c r="B203" s="120"/>
      <c r="C203" s="120"/>
      <c r="D203" s="130"/>
      <c r="E203" s="130"/>
      <c r="F203" s="130"/>
      <c r="G203" s="130"/>
      <c r="H203" s="130"/>
      <c r="I203" s="121"/>
      <c r="J203" s="121"/>
      <c r="K203" s="121"/>
    </row>
    <row r="204" spans="2:11">
      <c r="B204" s="120"/>
      <c r="C204" s="120"/>
      <c r="D204" s="130"/>
      <c r="E204" s="130"/>
      <c r="F204" s="130"/>
      <c r="G204" s="130"/>
      <c r="H204" s="130"/>
      <c r="I204" s="121"/>
      <c r="J204" s="121"/>
      <c r="K204" s="121"/>
    </row>
    <row r="205" spans="2:11">
      <c r="B205" s="120"/>
      <c r="C205" s="120"/>
      <c r="D205" s="130"/>
      <c r="E205" s="130"/>
      <c r="F205" s="130"/>
      <c r="G205" s="130"/>
      <c r="H205" s="130"/>
      <c r="I205" s="121"/>
      <c r="J205" s="121"/>
      <c r="K205" s="121"/>
    </row>
    <row r="206" spans="2:11">
      <c r="B206" s="120"/>
      <c r="C206" s="120"/>
      <c r="D206" s="130"/>
      <c r="E206" s="130"/>
      <c r="F206" s="130"/>
      <c r="G206" s="130"/>
      <c r="H206" s="130"/>
      <c r="I206" s="121"/>
      <c r="J206" s="121"/>
      <c r="K206" s="121"/>
    </row>
    <row r="207" spans="2:11">
      <c r="B207" s="120"/>
      <c r="C207" s="120"/>
      <c r="D207" s="130"/>
      <c r="E207" s="130"/>
      <c r="F207" s="130"/>
      <c r="G207" s="130"/>
      <c r="H207" s="130"/>
      <c r="I207" s="121"/>
      <c r="J207" s="121"/>
      <c r="K207" s="121"/>
    </row>
    <row r="208" spans="2:11">
      <c r="B208" s="120"/>
      <c r="C208" s="120"/>
      <c r="D208" s="130"/>
      <c r="E208" s="130"/>
      <c r="F208" s="130"/>
      <c r="G208" s="130"/>
      <c r="H208" s="130"/>
      <c r="I208" s="121"/>
      <c r="J208" s="121"/>
      <c r="K208" s="121"/>
    </row>
    <row r="209" spans="2:11">
      <c r="B209" s="120"/>
      <c r="C209" s="120"/>
      <c r="D209" s="130"/>
      <c r="E209" s="130"/>
      <c r="F209" s="130"/>
      <c r="G209" s="130"/>
      <c r="H209" s="130"/>
      <c r="I209" s="121"/>
      <c r="J209" s="121"/>
      <c r="K209" s="121"/>
    </row>
    <row r="210" spans="2:11">
      <c r="B210" s="120"/>
      <c r="C210" s="120"/>
      <c r="D210" s="130"/>
      <c r="E210" s="130"/>
      <c r="F210" s="130"/>
      <c r="G210" s="130"/>
      <c r="H210" s="130"/>
      <c r="I210" s="121"/>
      <c r="J210" s="121"/>
      <c r="K210" s="121"/>
    </row>
    <row r="211" spans="2:11">
      <c r="B211" s="120"/>
      <c r="C211" s="120"/>
      <c r="D211" s="130"/>
      <c r="E211" s="130"/>
      <c r="F211" s="130"/>
      <c r="G211" s="130"/>
      <c r="H211" s="130"/>
      <c r="I211" s="121"/>
      <c r="J211" s="121"/>
      <c r="K211" s="121"/>
    </row>
    <row r="212" spans="2:11">
      <c r="B212" s="120"/>
      <c r="C212" s="120"/>
      <c r="D212" s="130"/>
      <c r="E212" s="130"/>
      <c r="F212" s="130"/>
      <c r="G212" s="130"/>
      <c r="H212" s="130"/>
      <c r="I212" s="121"/>
      <c r="J212" s="121"/>
      <c r="K212" s="121"/>
    </row>
    <row r="213" spans="2:11">
      <c r="B213" s="120"/>
      <c r="C213" s="120"/>
      <c r="D213" s="130"/>
      <c r="E213" s="130"/>
      <c r="F213" s="130"/>
      <c r="G213" s="130"/>
      <c r="H213" s="130"/>
      <c r="I213" s="121"/>
      <c r="J213" s="121"/>
      <c r="K213" s="121"/>
    </row>
    <row r="214" spans="2:11">
      <c r="B214" s="120"/>
      <c r="C214" s="120"/>
      <c r="D214" s="130"/>
      <c r="E214" s="130"/>
      <c r="F214" s="130"/>
      <c r="G214" s="130"/>
      <c r="H214" s="130"/>
      <c r="I214" s="121"/>
      <c r="J214" s="121"/>
      <c r="K214" s="121"/>
    </row>
    <row r="215" spans="2:11">
      <c r="B215" s="120"/>
      <c r="C215" s="120"/>
      <c r="D215" s="130"/>
      <c r="E215" s="130"/>
      <c r="F215" s="130"/>
      <c r="G215" s="130"/>
      <c r="H215" s="130"/>
      <c r="I215" s="121"/>
      <c r="J215" s="121"/>
      <c r="K215" s="121"/>
    </row>
    <row r="216" spans="2:11">
      <c r="B216" s="120"/>
      <c r="C216" s="120"/>
      <c r="D216" s="130"/>
      <c r="E216" s="130"/>
      <c r="F216" s="130"/>
      <c r="G216" s="130"/>
      <c r="H216" s="130"/>
      <c r="I216" s="121"/>
      <c r="J216" s="121"/>
      <c r="K216" s="121"/>
    </row>
    <row r="217" spans="2:11">
      <c r="B217" s="120"/>
      <c r="C217" s="120"/>
      <c r="D217" s="130"/>
      <c r="E217" s="130"/>
      <c r="F217" s="130"/>
      <c r="G217" s="130"/>
      <c r="H217" s="130"/>
      <c r="I217" s="121"/>
      <c r="J217" s="121"/>
      <c r="K217" s="121"/>
    </row>
    <row r="218" spans="2:11">
      <c r="B218" s="120"/>
      <c r="C218" s="120"/>
      <c r="D218" s="130"/>
      <c r="E218" s="130"/>
      <c r="F218" s="130"/>
      <c r="G218" s="130"/>
      <c r="H218" s="130"/>
      <c r="I218" s="121"/>
      <c r="J218" s="121"/>
      <c r="K218" s="121"/>
    </row>
    <row r="219" spans="2:11">
      <c r="B219" s="120"/>
      <c r="C219" s="120"/>
      <c r="D219" s="130"/>
      <c r="E219" s="130"/>
      <c r="F219" s="130"/>
      <c r="G219" s="130"/>
      <c r="H219" s="130"/>
      <c r="I219" s="121"/>
      <c r="J219" s="121"/>
      <c r="K219" s="121"/>
    </row>
    <row r="220" spans="2:11">
      <c r="B220" s="120"/>
      <c r="C220" s="120"/>
      <c r="D220" s="130"/>
      <c r="E220" s="130"/>
      <c r="F220" s="130"/>
      <c r="G220" s="130"/>
      <c r="H220" s="130"/>
      <c r="I220" s="121"/>
      <c r="J220" s="121"/>
      <c r="K220" s="121"/>
    </row>
    <row r="221" spans="2:11">
      <c r="B221" s="120"/>
      <c r="C221" s="120"/>
      <c r="D221" s="130"/>
      <c r="E221" s="130"/>
      <c r="F221" s="130"/>
      <c r="G221" s="130"/>
      <c r="H221" s="130"/>
      <c r="I221" s="121"/>
      <c r="J221" s="121"/>
      <c r="K221" s="121"/>
    </row>
    <row r="222" spans="2:11">
      <c r="B222" s="120"/>
      <c r="C222" s="120"/>
      <c r="D222" s="130"/>
      <c r="E222" s="130"/>
      <c r="F222" s="130"/>
      <c r="G222" s="130"/>
      <c r="H222" s="130"/>
      <c r="I222" s="121"/>
      <c r="J222" s="121"/>
      <c r="K222" s="121"/>
    </row>
    <row r="223" spans="2:11">
      <c r="B223" s="120"/>
      <c r="C223" s="120"/>
      <c r="D223" s="130"/>
      <c r="E223" s="130"/>
      <c r="F223" s="130"/>
      <c r="G223" s="130"/>
      <c r="H223" s="130"/>
      <c r="I223" s="121"/>
      <c r="J223" s="121"/>
      <c r="K223" s="121"/>
    </row>
    <row r="224" spans="2:11">
      <c r="B224" s="120"/>
      <c r="C224" s="120"/>
      <c r="D224" s="130"/>
      <c r="E224" s="130"/>
      <c r="F224" s="130"/>
      <c r="G224" s="130"/>
      <c r="H224" s="130"/>
      <c r="I224" s="121"/>
      <c r="J224" s="121"/>
      <c r="K224" s="121"/>
    </row>
    <row r="225" spans="2:11">
      <c r="B225" s="120"/>
      <c r="C225" s="120"/>
      <c r="D225" s="130"/>
      <c r="E225" s="130"/>
      <c r="F225" s="130"/>
      <c r="G225" s="130"/>
      <c r="H225" s="130"/>
      <c r="I225" s="121"/>
      <c r="J225" s="121"/>
      <c r="K225" s="121"/>
    </row>
    <row r="226" spans="2:11">
      <c r="B226" s="120"/>
      <c r="C226" s="120"/>
      <c r="D226" s="130"/>
      <c r="E226" s="130"/>
      <c r="F226" s="130"/>
      <c r="G226" s="130"/>
      <c r="H226" s="130"/>
      <c r="I226" s="121"/>
      <c r="J226" s="121"/>
      <c r="K226" s="121"/>
    </row>
    <row r="227" spans="2:11">
      <c r="B227" s="120"/>
      <c r="C227" s="120"/>
      <c r="D227" s="130"/>
      <c r="E227" s="130"/>
      <c r="F227" s="130"/>
      <c r="G227" s="130"/>
      <c r="H227" s="130"/>
      <c r="I227" s="121"/>
      <c r="J227" s="121"/>
      <c r="K227" s="121"/>
    </row>
    <row r="228" spans="2:11">
      <c r="B228" s="120"/>
      <c r="C228" s="120"/>
      <c r="D228" s="130"/>
      <c r="E228" s="130"/>
      <c r="F228" s="130"/>
      <c r="G228" s="130"/>
      <c r="H228" s="130"/>
      <c r="I228" s="121"/>
      <c r="J228" s="121"/>
      <c r="K228" s="121"/>
    </row>
    <row r="229" spans="2:11">
      <c r="B229" s="120"/>
      <c r="C229" s="120"/>
      <c r="D229" s="130"/>
      <c r="E229" s="130"/>
      <c r="F229" s="130"/>
      <c r="G229" s="130"/>
      <c r="H229" s="130"/>
      <c r="I229" s="121"/>
      <c r="J229" s="121"/>
      <c r="K229" s="121"/>
    </row>
    <row r="230" spans="2:11">
      <c r="B230" s="120"/>
      <c r="C230" s="120"/>
      <c r="D230" s="130"/>
      <c r="E230" s="130"/>
      <c r="F230" s="130"/>
      <c r="G230" s="130"/>
      <c r="H230" s="130"/>
      <c r="I230" s="121"/>
      <c r="J230" s="121"/>
      <c r="K230" s="121"/>
    </row>
    <row r="231" spans="2:11">
      <c r="B231" s="120"/>
      <c r="C231" s="120"/>
      <c r="D231" s="130"/>
      <c r="E231" s="130"/>
      <c r="F231" s="130"/>
      <c r="G231" s="130"/>
      <c r="H231" s="130"/>
      <c r="I231" s="121"/>
      <c r="J231" s="121"/>
      <c r="K231" s="121"/>
    </row>
    <row r="232" spans="2:11">
      <c r="B232" s="120"/>
      <c r="C232" s="120"/>
      <c r="D232" s="130"/>
      <c r="E232" s="130"/>
      <c r="F232" s="130"/>
      <c r="G232" s="130"/>
      <c r="H232" s="130"/>
      <c r="I232" s="121"/>
      <c r="J232" s="121"/>
      <c r="K232" s="121"/>
    </row>
    <row r="233" spans="2:11">
      <c r="B233" s="120"/>
      <c r="C233" s="120"/>
      <c r="D233" s="130"/>
      <c r="E233" s="130"/>
      <c r="F233" s="130"/>
      <c r="G233" s="130"/>
      <c r="H233" s="130"/>
      <c r="I233" s="121"/>
      <c r="J233" s="121"/>
      <c r="K233" s="121"/>
    </row>
    <row r="234" spans="2:11">
      <c r="B234" s="120"/>
      <c r="C234" s="120"/>
      <c r="D234" s="130"/>
      <c r="E234" s="130"/>
      <c r="F234" s="130"/>
      <c r="G234" s="130"/>
      <c r="H234" s="130"/>
      <c r="I234" s="121"/>
      <c r="J234" s="121"/>
      <c r="K234" s="121"/>
    </row>
    <row r="235" spans="2:11">
      <c r="B235" s="120"/>
      <c r="C235" s="120"/>
      <c r="D235" s="130"/>
      <c r="E235" s="130"/>
      <c r="F235" s="130"/>
      <c r="G235" s="130"/>
      <c r="H235" s="130"/>
      <c r="I235" s="121"/>
      <c r="J235" s="121"/>
      <c r="K235" s="121"/>
    </row>
    <row r="236" spans="2:11">
      <c r="B236" s="120"/>
      <c r="C236" s="120"/>
      <c r="D236" s="130"/>
      <c r="E236" s="130"/>
      <c r="F236" s="130"/>
      <c r="G236" s="130"/>
      <c r="H236" s="130"/>
      <c r="I236" s="121"/>
      <c r="J236" s="121"/>
      <c r="K236" s="121"/>
    </row>
    <row r="237" spans="2:11">
      <c r="B237" s="120"/>
      <c r="C237" s="120"/>
      <c r="D237" s="130"/>
      <c r="E237" s="130"/>
      <c r="F237" s="130"/>
      <c r="G237" s="130"/>
      <c r="H237" s="130"/>
      <c r="I237" s="121"/>
      <c r="J237" s="121"/>
      <c r="K237" s="121"/>
    </row>
    <row r="238" spans="2:11">
      <c r="B238" s="120"/>
      <c r="C238" s="120"/>
      <c r="D238" s="130"/>
      <c r="E238" s="130"/>
      <c r="F238" s="130"/>
      <c r="G238" s="130"/>
      <c r="H238" s="130"/>
      <c r="I238" s="121"/>
      <c r="J238" s="121"/>
      <c r="K238" s="121"/>
    </row>
    <row r="239" spans="2:11">
      <c r="B239" s="120"/>
      <c r="C239" s="120"/>
      <c r="D239" s="130"/>
      <c r="E239" s="130"/>
      <c r="F239" s="130"/>
      <c r="G239" s="130"/>
      <c r="H239" s="130"/>
      <c r="I239" s="121"/>
      <c r="J239" s="121"/>
      <c r="K239" s="121"/>
    </row>
    <row r="240" spans="2:11">
      <c r="B240" s="120"/>
      <c r="C240" s="120"/>
      <c r="D240" s="130"/>
      <c r="E240" s="130"/>
      <c r="F240" s="130"/>
      <c r="G240" s="130"/>
      <c r="H240" s="130"/>
      <c r="I240" s="121"/>
      <c r="J240" s="121"/>
      <c r="K240" s="121"/>
    </row>
    <row r="241" spans="2:11">
      <c r="B241" s="120"/>
      <c r="C241" s="120"/>
      <c r="D241" s="130"/>
      <c r="E241" s="130"/>
      <c r="F241" s="130"/>
      <c r="G241" s="130"/>
      <c r="H241" s="130"/>
      <c r="I241" s="121"/>
      <c r="J241" s="121"/>
      <c r="K241" s="121"/>
    </row>
    <row r="242" spans="2:11">
      <c r="B242" s="120"/>
      <c r="C242" s="120"/>
      <c r="D242" s="130"/>
      <c r="E242" s="130"/>
      <c r="F242" s="130"/>
      <c r="G242" s="130"/>
      <c r="H242" s="130"/>
      <c r="I242" s="121"/>
      <c r="J242" s="121"/>
      <c r="K242" s="121"/>
    </row>
    <row r="243" spans="2:11">
      <c r="B243" s="120"/>
      <c r="C243" s="120"/>
      <c r="D243" s="130"/>
      <c r="E243" s="130"/>
      <c r="F243" s="130"/>
      <c r="G243" s="130"/>
      <c r="H243" s="130"/>
      <c r="I243" s="121"/>
      <c r="J243" s="121"/>
      <c r="K243" s="121"/>
    </row>
    <row r="244" spans="2:11">
      <c r="B244" s="120"/>
      <c r="C244" s="120"/>
      <c r="D244" s="130"/>
      <c r="E244" s="130"/>
      <c r="F244" s="130"/>
      <c r="G244" s="130"/>
      <c r="H244" s="130"/>
      <c r="I244" s="121"/>
      <c r="J244" s="121"/>
      <c r="K244" s="121"/>
    </row>
    <row r="245" spans="2:11">
      <c r="B245" s="120"/>
      <c r="C245" s="120"/>
      <c r="D245" s="130"/>
      <c r="E245" s="130"/>
      <c r="F245" s="130"/>
      <c r="G245" s="130"/>
      <c r="H245" s="130"/>
      <c r="I245" s="121"/>
      <c r="J245" s="121"/>
      <c r="K245" s="121"/>
    </row>
    <row r="246" spans="2:11">
      <c r="B246" s="120"/>
      <c r="C246" s="120"/>
      <c r="D246" s="130"/>
      <c r="E246" s="130"/>
      <c r="F246" s="130"/>
      <c r="G246" s="130"/>
      <c r="H246" s="130"/>
      <c r="I246" s="121"/>
      <c r="J246" s="121"/>
      <c r="K246" s="121"/>
    </row>
    <row r="247" spans="2:11">
      <c r="B247" s="120"/>
      <c r="C247" s="120"/>
      <c r="D247" s="130"/>
      <c r="E247" s="130"/>
      <c r="F247" s="130"/>
      <c r="G247" s="130"/>
      <c r="H247" s="130"/>
      <c r="I247" s="121"/>
      <c r="J247" s="121"/>
      <c r="K247" s="121"/>
    </row>
    <row r="248" spans="2:11">
      <c r="B248" s="120"/>
      <c r="C248" s="120"/>
      <c r="D248" s="130"/>
      <c r="E248" s="130"/>
      <c r="F248" s="130"/>
      <c r="G248" s="130"/>
      <c r="H248" s="130"/>
      <c r="I248" s="121"/>
      <c r="J248" s="121"/>
      <c r="K248" s="121"/>
    </row>
    <row r="249" spans="2:11">
      <c r="B249" s="120"/>
      <c r="C249" s="120"/>
      <c r="D249" s="130"/>
      <c r="E249" s="130"/>
      <c r="F249" s="130"/>
      <c r="G249" s="130"/>
      <c r="H249" s="130"/>
      <c r="I249" s="121"/>
      <c r="J249" s="121"/>
      <c r="K249" s="121"/>
    </row>
    <row r="250" spans="2:11">
      <c r="B250" s="120"/>
      <c r="C250" s="120"/>
      <c r="D250" s="130"/>
      <c r="E250" s="130"/>
      <c r="F250" s="130"/>
      <c r="G250" s="130"/>
      <c r="H250" s="130"/>
      <c r="I250" s="121"/>
      <c r="J250" s="121"/>
      <c r="K250" s="121"/>
    </row>
    <row r="251" spans="2:11">
      <c r="B251" s="120"/>
      <c r="C251" s="120"/>
      <c r="D251" s="130"/>
      <c r="E251" s="130"/>
      <c r="F251" s="130"/>
      <c r="G251" s="130"/>
      <c r="H251" s="130"/>
      <c r="I251" s="121"/>
      <c r="J251" s="121"/>
      <c r="K251" s="121"/>
    </row>
    <row r="252" spans="2:11">
      <c r="B252" s="120"/>
      <c r="C252" s="120"/>
      <c r="D252" s="130"/>
      <c r="E252" s="130"/>
      <c r="F252" s="130"/>
      <c r="G252" s="130"/>
      <c r="H252" s="130"/>
      <c r="I252" s="121"/>
      <c r="J252" s="121"/>
      <c r="K252" s="121"/>
    </row>
    <row r="253" spans="2:11">
      <c r="B253" s="120"/>
      <c r="C253" s="120"/>
      <c r="D253" s="130"/>
      <c r="E253" s="130"/>
      <c r="F253" s="130"/>
      <c r="G253" s="130"/>
      <c r="H253" s="130"/>
      <c r="I253" s="121"/>
      <c r="J253" s="121"/>
      <c r="K253" s="121"/>
    </row>
    <row r="254" spans="2:11">
      <c r="B254" s="120"/>
      <c r="C254" s="120"/>
      <c r="D254" s="130"/>
      <c r="E254" s="130"/>
      <c r="F254" s="130"/>
      <c r="G254" s="130"/>
      <c r="H254" s="130"/>
      <c r="I254" s="121"/>
      <c r="J254" s="121"/>
      <c r="K254" s="121"/>
    </row>
    <row r="255" spans="2:11">
      <c r="B255" s="120"/>
      <c r="C255" s="120"/>
      <c r="D255" s="130"/>
      <c r="E255" s="130"/>
      <c r="F255" s="130"/>
      <c r="G255" s="130"/>
      <c r="H255" s="130"/>
      <c r="I255" s="121"/>
      <c r="J255" s="121"/>
      <c r="K255" s="121"/>
    </row>
    <row r="256" spans="2:11">
      <c r="B256" s="120"/>
      <c r="C256" s="120"/>
      <c r="D256" s="130"/>
      <c r="E256" s="130"/>
      <c r="F256" s="130"/>
      <c r="G256" s="130"/>
      <c r="H256" s="130"/>
      <c r="I256" s="121"/>
      <c r="J256" s="121"/>
      <c r="K256" s="121"/>
    </row>
    <row r="257" spans="2:11">
      <c r="B257" s="120"/>
      <c r="C257" s="120"/>
      <c r="D257" s="130"/>
      <c r="E257" s="130"/>
      <c r="F257" s="130"/>
      <c r="G257" s="130"/>
      <c r="H257" s="130"/>
      <c r="I257" s="121"/>
      <c r="J257" s="121"/>
      <c r="K257" s="121"/>
    </row>
    <row r="258" spans="2:11">
      <c r="B258" s="120"/>
      <c r="C258" s="120"/>
      <c r="D258" s="130"/>
      <c r="E258" s="130"/>
      <c r="F258" s="130"/>
      <c r="G258" s="130"/>
      <c r="H258" s="130"/>
      <c r="I258" s="121"/>
      <c r="J258" s="121"/>
      <c r="K258" s="121"/>
    </row>
    <row r="259" spans="2:11">
      <c r="B259" s="120"/>
      <c r="C259" s="120"/>
      <c r="D259" s="130"/>
      <c r="E259" s="130"/>
      <c r="F259" s="130"/>
      <c r="G259" s="130"/>
      <c r="H259" s="130"/>
      <c r="I259" s="121"/>
      <c r="J259" s="121"/>
      <c r="K259" s="121"/>
    </row>
    <row r="260" spans="2:11">
      <c r="B260" s="120"/>
      <c r="C260" s="120"/>
      <c r="D260" s="130"/>
      <c r="E260" s="130"/>
      <c r="F260" s="130"/>
      <c r="G260" s="130"/>
      <c r="H260" s="130"/>
      <c r="I260" s="121"/>
      <c r="J260" s="121"/>
      <c r="K260" s="121"/>
    </row>
    <row r="261" spans="2:11">
      <c r="B261" s="120"/>
      <c r="C261" s="120"/>
      <c r="D261" s="130"/>
      <c r="E261" s="130"/>
      <c r="F261" s="130"/>
      <c r="G261" s="130"/>
      <c r="H261" s="130"/>
      <c r="I261" s="121"/>
      <c r="J261" s="121"/>
      <c r="K261" s="121"/>
    </row>
    <row r="262" spans="2:11">
      <c r="B262" s="120"/>
      <c r="C262" s="120"/>
      <c r="D262" s="130"/>
      <c r="E262" s="130"/>
      <c r="F262" s="130"/>
      <c r="G262" s="130"/>
      <c r="H262" s="130"/>
      <c r="I262" s="121"/>
      <c r="J262" s="121"/>
      <c r="K262" s="121"/>
    </row>
    <row r="263" spans="2:11">
      <c r="B263" s="120"/>
      <c r="C263" s="120"/>
      <c r="D263" s="130"/>
      <c r="E263" s="130"/>
      <c r="F263" s="130"/>
      <c r="G263" s="130"/>
      <c r="H263" s="130"/>
      <c r="I263" s="121"/>
      <c r="J263" s="121"/>
      <c r="K263" s="121"/>
    </row>
    <row r="264" spans="2:11">
      <c r="B264" s="120"/>
      <c r="C264" s="120"/>
      <c r="D264" s="130"/>
      <c r="E264" s="130"/>
      <c r="F264" s="130"/>
      <c r="G264" s="130"/>
      <c r="H264" s="130"/>
      <c r="I264" s="121"/>
      <c r="J264" s="121"/>
      <c r="K264" s="121"/>
    </row>
    <row r="265" spans="2:11">
      <c r="B265" s="120"/>
      <c r="C265" s="120"/>
      <c r="D265" s="130"/>
      <c r="E265" s="130"/>
      <c r="F265" s="130"/>
      <c r="G265" s="130"/>
      <c r="H265" s="130"/>
      <c r="I265" s="121"/>
      <c r="J265" s="121"/>
      <c r="K265" s="121"/>
    </row>
    <row r="266" spans="2:11">
      <c r="B266" s="120"/>
      <c r="C266" s="120"/>
      <c r="D266" s="130"/>
      <c r="E266" s="130"/>
      <c r="F266" s="130"/>
      <c r="G266" s="130"/>
      <c r="H266" s="130"/>
      <c r="I266" s="121"/>
      <c r="J266" s="121"/>
      <c r="K266" s="121"/>
    </row>
    <row r="267" spans="2:11">
      <c r="B267" s="120"/>
      <c r="C267" s="120"/>
      <c r="D267" s="130"/>
      <c r="E267" s="130"/>
      <c r="F267" s="130"/>
      <c r="G267" s="130"/>
      <c r="H267" s="130"/>
      <c r="I267" s="121"/>
      <c r="J267" s="121"/>
      <c r="K267" s="121"/>
    </row>
    <row r="268" spans="2:11">
      <c r="B268" s="120"/>
      <c r="C268" s="120"/>
      <c r="D268" s="130"/>
      <c r="E268" s="130"/>
      <c r="F268" s="130"/>
      <c r="G268" s="130"/>
      <c r="H268" s="130"/>
      <c r="I268" s="121"/>
      <c r="J268" s="121"/>
      <c r="K268" s="121"/>
    </row>
    <row r="269" spans="2:11">
      <c r="B269" s="120"/>
      <c r="C269" s="120"/>
      <c r="D269" s="130"/>
      <c r="E269" s="130"/>
      <c r="F269" s="130"/>
      <c r="G269" s="130"/>
      <c r="H269" s="130"/>
      <c r="I269" s="121"/>
      <c r="J269" s="121"/>
      <c r="K269" s="121"/>
    </row>
    <row r="270" spans="2:11">
      <c r="B270" s="120"/>
      <c r="C270" s="120"/>
      <c r="D270" s="130"/>
      <c r="E270" s="130"/>
      <c r="F270" s="130"/>
      <c r="G270" s="130"/>
      <c r="H270" s="130"/>
      <c r="I270" s="121"/>
      <c r="J270" s="121"/>
      <c r="K270" s="121"/>
    </row>
    <row r="271" spans="2:11">
      <c r="B271" s="120"/>
      <c r="C271" s="120"/>
      <c r="D271" s="130"/>
      <c r="E271" s="130"/>
      <c r="F271" s="130"/>
      <c r="G271" s="130"/>
      <c r="H271" s="130"/>
      <c r="I271" s="121"/>
      <c r="J271" s="121"/>
      <c r="K271" s="121"/>
    </row>
    <row r="272" spans="2:11">
      <c r="B272" s="120"/>
      <c r="C272" s="120"/>
      <c r="D272" s="130"/>
      <c r="E272" s="130"/>
      <c r="F272" s="130"/>
      <c r="G272" s="130"/>
      <c r="H272" s="130"/>
      <c r="I272" s="121"/>
      <c r="J272" s="121"/>
      <c r="K272" s="121"/>
    </row>
    <row r="273" spans="2:11">
      <c r="B273" s="120"/>
      <c r="C273" s="120"/>
      <c r="D273" s="130"/>
      <c r="E273" s="130"/>
      <c r="F273" s="130"/>
      <c r="G273" s="130"/>
      <c r="H273" s="130"/>
      <c r="I273" s="121"/>
      <c r="J273" s="121"/>
      <c r="K273" s="121"/>
    </row>
    <row r="274" spans="2:11">
      <c r="B274" s="120"/>
      <c r="C274" s="120"/>
      <c r="D274" s="130"/>
      <c r="E274" s="130"/>
      <c r="F274" s="130"/>
      <c r="G274" s="130"/>
      <c r="H274" s="130"/>
      <c r="I274" s="121"/>
      <c r="J274" s="121"/>
      <c r="K274" s="121"/>
    </row>
    <row r="275" spans="2:11">
      <c r="B275" s="120"/>
      <c r="C275" s="120"/>
      <c r="D275" s="130"/>
      <c r="E275" s="130"/>
      <c r="F275" s="130"/>
      <c r="G275" s="130"/>
      <c r="H275" s="130"/>
      <c r="I275" s="121"/>
      <c r="J275" s="121"/>
      <c r="K275" s="121"/>
    </row>
    <row r="276" spans="2:11">
      <c r="B276" s="120"/>
      <c r="C276" s="120"/>
      <c r="D276" s="130"/>
      <c r="E276" s="130"/>
      <c r="F276" s="130"/>
      <c r="G276" s="130"/>
      <c r="H276" s="130"/>
      <c r="I276" s="121"/>
      <c r="J276" s="121"/>
      <c r="K276" s="121"/>
    </row>
    <row r="277" spans="2:11">
      <c r="B277" s="120"/>
      <c r="C277" s="120"/>
      <c r="D277" s="130"/>
      <c r="E277" s="130"/>
      <c r="F277" s="130"/>
      <c r="G277" s="130"/>
      <c r="H277" s="130"/>
      <c r="I277" s="121"/>
      <c r="J277" s="121"/>
      <c r="K277" s="121"/>
    </row>
    <row r="278" spans="2:11">
      <c r="B278" s="120"/>
      <c r="C278" s="120"/>
      <c r="D278" s="130"/>
      <c r="E278" s="130"/>
      <c r="F278" s="130"/>
      <c r="G278" s="130"/>
      <c r="H278" s="130"/>
      <c r="I278" s="121"/>
      <c r="J278" s="121"/>
      <c r="K278" s="121"/>
    </row>
    <row r="279" spans="2:11">
      <c r="B279" s="120"/>
      <c r="C279" s="120"/>
      <c r="D279" s="130"/>
      <c r="E279" s="130"/>
      <c r="F279" s="130"/>
      <c r="G279" s="130"/>
      <c r="H279" s="130"/>
      <c r="I279" s="121"/>
      <c r="J279" s="121"/>
      <c r="K279" s="121"/>
    </row>
    <row r="280" spans="2:11">
      <c r="B280" s="120"/>
      <c r="C280" s="120"/>
      <c r="D280" s="130"/>
      <c r="E280" s="130"/>
      <c r="F280" s="130"/>
      <c r="G280" s="130"/>
      <c r="H280" s="130"/>
      <c r="I280" s="121"/>
      <c r="J280" s="121"/>
      <c r="K280" s="121"/>
    </row>
    <row r="281" spans="2:11">
      <c r="B281" s="120"/>
      <c r="C281" s="120"/>
      <c r="D281" s="130"/>
      <c r="E281" s="130"/>
      <c r="F281" s="130"/>
      <c r="G281" s="130"/>
      <c r="H281" s="130"/>
      <c r="I281" s="121"/>
      <c r="J281" s="121"/>
      <c r="K281" s="121"/>
    </row>
    <row r="282" spans="2:11">
      <c r="B282" s="120"/>
      <c r="C282" s="120"/>
      <c r="D282" s="130"/>
      <c r="E282" s="130"/>
      <c r="F282" s="130"/>
      <c r="G282" s="130"/>
      <c r="H282" s="130"/>
      <c r="I282" s="121"/>
      <c r="J282" s="121"/>
      <c r="K282" s="121"/>
    </row>
    <row r="283" spans="2:11">
      <c r="B283" s="120"/>
      <c r="C283" s="120"/>
      <c r="D283" s="130"/>
      <c r="E283" s="130"/>
      <c r="F283" s="130"/>
      <c r="G283" s="130"/>
      <c r="H283" s="130"/>
      <c r="I283" s="121"/>
      <c r="J283" s="121"/>
      <c r="K283" s="121"/>
    </row>
    <row r="284" spans="2:11">
      <c r="B284" s="120"/>
      <c r="C284" s="120"/>
      <c r="D284" s="130"/>
      <c r="E284" s="130"/>
      <c r="F284" s="130"/>
      <c r="G284" s="130"/>
      <c r="H284" s="130"/>
      <c r="I284" s="121"/>
      <c r="J284" s="121"/>
      <c r="K284" s="121"/>
    </row>
    <row r="285" spans="2:11">
      <c r="B285" s="120"/>
      <c r="C285" s="120"/>
      <c r="D285" s="130"/>
      <c r="E285" s="130"/>
      <c r="F285" s="130"/>
      <c r="G285" s="130"/>
      <c r="H285" s="130"/>
      <c r="I285" s="121"/>
      <c r="J285" s="121"/>
      <c r="K285" s="121"/>
    </row>
    <row r="286" spans="2:11">
      <c r="B286" s="120"/>
      <c r="C286" s="120"/>
      <c r="D286" s="130"/>
      <c r="E286" s="130"/>
      <c r="F286" s="130"/>
      <c r="G286" s="130"/>
      <c r="H286" s="130"/>
      <c r="I286" s="121"/>
      <c r="J286" s="121"/>
      <c r="K286" s="121"/>
    </row>
    <row r="287" spans="2:11">
      <c r="B287" s="120"/>
      <c r="C287" s="120"/>
      <c r="D287" s="130"/>
      <c r="E287" s="130"/>
      <c r="F287" s="130"/>
      <c r="G287" s="130"/>
      <c r="H287" s="130"/>
      <c r="I287" s="121"/>
      <c r="J287" s="121"/>
      <c r="K287" s="121"/>
    </row>
    <row r="288" spans="2:11">
      <c r="B288" s="120"/>
      <c r="C288" s="120"/>
      <c r="D288" s="130"/>
      <c r="E288" s="130"/>
      <c r="F288" s="130"/>
      <c r="G288" s="130"/>
      <c r="H288" s="130"/>
      <c r="I288" s="121"/>
      <c r="J288" s="121"/>
      <c r="K288" s="121"/>
    </row>
    <row r="289" spans="2:11">
      <c r="B289" s="120"/>
      <c r="C289" s="120"/>
      <c r="D289" s="130"/>
      <c r="E289" s="130"/>
      <c r="F289" s="130"/>
      <c r="G289" s="130"/>
      <c r="H289" s="130"/>
      <c r="I289" s="121"/>
      <c r="J289" s="121"/>
      <c r="K289" s="121"/>
    </row>
    <row r="290" spans="2:11">
      <c r="B290" s="120"/>
      <c r="C290" s="120"/>
      <c r="D290" s="130"/>
      <c r="E290" s="130"/>
      <c r="F290" s="130"/>
      <c r="G290" s="130"/>
      <c r="H290" s="130"/>
      <c r="I290" s="121"/>
      <c r="J290" s="121"/>
      <c r="K290" s="121"/>
    </row>
    <row r="291" spans="2:11">
      <c r="B291" s="120"/>
      <c r="C291" s="120"/>
      <c r="D291" s="130"/>
      <c r="E291" s="130"/>
      <c r="F291" s="130"/>
      <c r="G291" s="130"/>
      <c r="H291" s="130"/>
      <c r="I291" s="121"/>
      <c r="J291" s="121"/>
      <c r="K291" s="121"/>
    </row>
    <row r="292" spans="2:11">
      <c r="B292" s="120"/>
      <c r="C292" s="120"/>
      <c r="D292" s="130"/>
      <c r="E292" s="130"/>
      <c r="F292" s="130"/>
      <c r="G292" s="130"/>
      <c r="H292" s="130"/>
      <c r="I292" s="121"/>
      <c r="J292" s="121"/>
      <c r="K292" s="121"/>
    </row>
    <row r="293" spans="2:11">
      <c r="B293" s="120"/>
      <c r="C293" s="120"/>
      <c r="D293" s="130"/>
      <c r="E293" s="130"/>
      <c r="F293" s="130"/>
      <c r="G293" s="130"/>
      <c r="H293" s="130"/>
      <c r="I293" s="121"/>
      <c r="J293" s="121"/>
      <c r="K293" s="121"/>
    </row>
    <row r="294" spans="2:11">
      <c r="B294" s="120"/>
      <c r="C294" s="120"/>
      <c r="D294" s="130"/>
      <c r="E294" s="130"/>
      <c r="F294" s="130"/>
      <c r="G294" s="130"/>
      <c r="H294" s="130"/>
      <c r="I294" s="121"/>
      <c r="J294" s="121"/>
      <c r="K294" s="121"/>
    </row>
    <row r="295" spans="2:11">
      <c r="B295" s="120"/>
      <c r="C295" s="120"/>
      <c r="D295" s="130"/>
      <c r="E295" s="130"/>
      <c r="F295" s="130"/>
      <c r="G295" s="130"/>
      <c r="H295" s="130"/>
      <c r="I295" s="121"/>
      <c r="J295" s="121"/>
      <c r="K295" s="121"/>
    </row>
    <row r="296" spans="2:11">
      <c r="B296" s="120"/>
      <c r="C296" s="120"/>
      <c r="D296" s="130"/>
      <c r="E296" s="130"/>
      <c r="F296" s="130"/>
      <c r="G296" s="130"/>
      <c r="H296" s="130"/>
      <c r="I296" s="121"/>
      <c r="J296" s="121"/>
      <c r="K296" s="121"/>
    </row>
    <row r="297" spans="2:11">
      <c r="B297" s="120"/>
      <c r="C297" s="120"/>
      <c r="D297" s="130"/>
      <c r="E297" s="130"/>
      <c r="F297" s="130"/>
      <c r="G297" s="130"/>
      <c r="H297" s="130"/>
      <c r="I297" s="121"/>
      <c r="J297" s="121"/>
      <c r="K297" s="121"/>
    </row>
    <row r="298" spans="2:11">
      <c r="B298" s="120"/>
      <c r="C298" s="120"/>
      <c r="D298" s="130"/>
      <c r="E298" s="130"/>
      <c r="F298" s="130"/>
      <c r="G298" s="130"/>
      <c r="H298" s="130"/>
      <c r="I298" s="121"/>
      <c r="J298" s="121"/>
      <c r="K298" s="121"/>
    </row>
    <row r="299" spans="2:11">
      <c r="B299" s="120"/>
      <c r="C299" s="120"/>
      <c r="D299" s="130"/>
      <c r="E299" s="130"/>
      <c r="F299" s="130"/>
      <c r="G299" s="130"/>
      <c r="H299" s="130"/>
      <c r="I299" s="121"/>
      <c r="J299" s="121"/>
      <c r="K299" s="121"/>
    </row>
    <row r="300" spans="2:11">
      <c r="B300" s="120"/>
      <c r="C300" s="120"/>
      <c r="D300" s="130"/>
      <c r="E300" s="130"/>
      <c r="F300" s="130"/>
      <c r="G300" s="130"/>
      <c r="H300" s="130"/>
      <c r="I300" s="121"/>
      <c r="J300" s="121"/>
      <c r="K300" s="121"/>
    </row>
    <row r="301" spans="2:11">
      <c r="B301" s="120"/>
      <c r="C301" s="120"/>
      <c r="D301" s="130"/>
      <c r="E301" s="130"/>
      <c r="F301" s="130"/>
      <c r="G301" s="130"/>
      <c r="H301" s="130"/>
      <c r="I301" s="121"/>
      <c r="J301" s="121"/>
      <c r="K301" s="121"/>
    </row>
    <row r="302" spans="2:11">
      <c r="B302" s="120"/>
      <c r="C302" s="120"/>
      <c r="D302" s="130"/>
      <c r="E302" s="130"/>
      <c r="F302" s="130"/>
      <c r="G302" s="130"/>
      <c r="H302" s="130"/>
      <c r="I302" s="121"/>
      <c r="J302" s="121"/>
      <c r="K302" s="121"/>
    </row>
    <row r="303" spans="2:11">
      <c r="B303" s="120"/>
      <c r="C303" s="120"/>
      <c r="D303" s="130"/>
      <c r="E303" s="130"/>
      <c r="F303" s="130"/>
      <c r="G303" s="130"/>
      <c r="H303" s="130"/>
      <c r="I303" s="121"/>
      <c r="J303" s="121"/>
      <c r="K303" s="121"/>
    </row>
    <row r="304" spans="2:11">
      <c r="B304" s="120"/>
      <c r="C304" s="120"/>
      <c r="D304" s="130"/>
      <c r="E304" s="130"/>
      <c r="F304" s="130"/>
      <c r="G304" s="130"/>
      <c r="H304" s="130"/>
      <c r="I304" s="121"/>
      <c r="J304" s="121"/>
      <c r="K304" s="121"/>
    </row>
    <row r="305" spans="2:11">
      <c r="B305" s="120"/>
      <c r="C305" s="120"/>
      <c r="D305" s="130"/>
      <c r="E305" s="130"/>
      <c r="F305" s="130"/>
      <c r="G305" s="130"/>
      <c r="H305" s="130"/>
      <c r="I305" s="121"/>
      <c r="J305" s="121"/>
      <c r="K305" s="121"/>
    </row>
    <row r="306" spans="2:11">
      <c r="B306" s="120"/>
      <c r="C306" s="120"/>
      <c r="D306" s="130"/>
      <c r="E306" s="130"/>
      <c r="F306" s="130"/>
      <c r="G306" s="130"/>
      <c r="H306" s="130"/>
      <c r="I306" s="121"/>
      <c r="J306" s="121"/>
      <c r="K306" s="121"/>
    </row>
    <row r="307" spans="2:11">
      <c r="B307" s="120"/>
      <c r="C307" s="120"/>
      <c r="D307" s="130"/>
      <c r="E307" s="130"/>
      <c r="F307" s="130"/>
      <c r="G307" s="130"/>
      <c r="H307" s="130"/>
      <c r="I307" s="121"/>
      <c r="J307" s="121"/>
      <c r="K307" s="121"/>
    </row>
    <row r="308" spans="2:11">
      <c r="B308" s="120"/>
      <c r="C308" s="120"/>
      <c r="D308" s="130"/>
      <c r="E308" s="130"/>
      <c r="F308" s="130"/>
      <c r="G308" s="130"/>
      <c r="H308" s="130"/>
      <c r="I308" s="121"/>
      <c r="J308" s="121"/>
      <c r="K308" s="121"/>
    </row>
    <row r="309" spans="2:11">
      <c r="B309" s="120"/>
      <c r="C309" s="120"/>
      <c r="D309" s="130"/>
      <c r="E309" s="130"/>
      <c r="F309" s="130"/>
      <c r="G309" s="130"/>
      <c r="H309" s="130"/>
      <c r="I309" s="121"/>
      <c r="J309" s="121"/>
      <c r="K309" s="121"/>
    </row>
    <row r="310" spans="2:11">
      <c r="B310" s="120"/>
      <c r="C310" s="120"/>
      <c r="D310" s="130"/>
      <c r="E310" s="130"/>
      <c r="F310" s="130"/>
      <c r="G310" s="130"/>
      <c r="H310" s="130"/>
      <c r="I310" s="121"/>
      <c r="J310" s="121"/>
      <c r="K310" s="121"/>
    </row>
    <row r="311" spans="2:11">
      <c r="B311" s="120"/>
      <c r="C311" s="120"/>
      <c r="D311" s="130"/>
      <c r="E311" s="130"/>
      <c r="F311" s="130"/>
      <c r="G311" s="130"/>
      <c r="H311" s="130"/>
      <c r="I311" s="121"/>
      <c r="J311" s="121"/>
      <c r="K311" s="121"/>
    </row>
    <row r="312" spans="2:11">
      <c r="B312" s="120"/>
      <c r="C312" s="120"/>
      <c r="D312" s="130"/>
      <c r="E312" s="130"/>
      <c r="F312" s="130"/>
      <c r="G312" s="130"/>
      <c r="H312" s="130"/>
      <c r="I312" s="121"/>
      <c r="J312" s="121"/>
      <c r="K312" s="121"/>
    </row>
    <row r="313" spans="2:11">
      <c r="D313" s="3"/>
      <c r="E313" s="3"/>
      <c r="F313" s="3"/>
      <c r="G313" s="3"/>
      <c r="H313" s="3"/>
    </row>
    <row r="314" spans="2:11">
      <c r="D314" s="3"/>
      <c r="E314" s="3"/>
      <c r="F314" s="3"/>
      <c r="G314" s="3"/>
      <c r="H314" s="3"/>
    </row>
    <row r="315" spans="2:11">
      <c r="D315" s="3"/>
      <c r="E315" s="3"/>
      <c r="F315" s="3"/>
      <c r="G315" s="3"/>
      <c r="H315" s="3"/>
    </row>
    <row r="316" spans="2:11">
      <c r="D316" s="3"/>
      <c r="E316" s="3"/>
      <c r="F316" s="3"/>
      <c r="G316" s="3"/>
      <c r="H316" s="3"/>
    </row>
    <row r="317" spans="2:11">
      <c r="D317" s="3"/>
      <c r="E317" s="3"/>
      <c r="F317" s="3"/>
      <c r="G317" s="3"/>
      <c r="H317" s="3"/>
    </row>
    <row r="318" spans="2:11">
      <c r="D318" s="3"/>
      <c r="E318" s="3"/>
      <c r="F318" s="3"/>
      <c r="G318" s="3"/>
      <c r="H318" s="3"/>
    </row>
    <row r="319" spans="2:11">
      <c r="D319" s="3"/>
      <c r="E319" s="3"/>
      <c r="F319" s="3"/>
      <c r="G319" s="3"/>
      <c r="H319" s="3"/>
    </row>
    <row r="320" spans="2:11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20"/>
      <c r="G608" s="20"/>
    </row>
    <row r="609" spans="5:7">
      <c r="E609" s="20"/>
      <c r="G609" s="20"/>
    </row>
    <row r="610" spans="5:7">
      <c r="E610" s="20"/>
      <c r="G610" s="20"/>
    </row>
    <row r="611" spans="5:7">
      <c r="E611" s="20"/>
      <c r="G611" s="20"/>
    </row>
    <row r="612" spans="5:7">
      <c r="E612" s="20"/>
      <c r="G612" s="20"/>
    </row>
    <row r="613" spans="5:7">
      <c r="E613" s="20"/>
      <c r="G613" s="20"/>
    </row>
  </sheetData>
  <sheetProtection sheet="1" objects="1" scenarios="1"/>
  <mergeCells count="1">
    <mergeCell ref="B6:K6"/>
  </mergeCells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5">
    <tabColor indexed="52"/>
    <pageSetUpPr fitToPage="1"/>
  </sheetPr>
  <dimension ref="B1:O613"/>
  <sheetViews>
    <sheetView rightToLeft="1" workbookViewId="0"/>
  </sheetViews>
  <sheetFormatPr defaultColWidth="9.140625" defaultRowHeight="18"/>
  <cols>
    <col min="1" max="1" width="6.28515625" style="1" customWidth="1"/>
    <col min="2" max="2" width="36.5703125" style="2" customWidth="1"/>
    <col min="3" max="3" width="39" style="1" customWidth="1"/>
    <col min="4" max="4" width="4.5703125" style="1" bestFit="1" customWidth="1"/>
    <col min="5" max="5" width="9" style="1" bestFit="1" customWidth="1"/>
    <col min="6" max="6" width="7.85546875" style="1" customWidth="1"/>
    <col min="7" max="7" width="14.28515625" style="1" customWidth="1"/>
    <col min="8" max="8" width="7.5703125" style="1" customWidth="1"/>
    <col min="9" max="10" width="8" style="1" bestFit="1" customWidth="1"/>
    <col min="11" max="11" width="8.28515625" style="1" bestFit="1" customWidth="1"/>
    <col min="12" max="16384" width="9.140625" style="1"/>
  </cols>
  <sheetData>
    <row r="1" spans="2:15">
      <c r="B1" s="46" t="s">
        <v>146</v>
      </c>
      <c r="C1" s="67" t="s" vm="1">
        <v>230</v>
      </c>
    </row>
    <row r="2" spans="2:15">
      <c r="B2" s="46" t="s">
        <v>145</v>
      </c>
      <c r="C2" s="67" t="s">
        <v>231</v>
      </c>
    </row>
    <row r="3" spans="2:15">
      <c r="B3" s="46" t="s">
        <v>147</v>
      </c>
      <c r="C3" s="67" t="s">
        <v>232</v>
      </c>
    </row>
    <row r="4" spans="2:15">
      <c r="B4" s="46" t="s">
        <v>148</v>
      </c>
      <c r="C4" s="67">
        <v>8802</v>
      </c>
    </row>
    <row r="6" spans="2:15" ht="26.25" customHeight="1">
      <c r="B6" s="154" t="s">
        <v>180</v>
      </c>
      <c r="C6" s="155"/>
      <c r="D6" s="155"/>
      <c r="E6" s="155"/>
      <c r="F6" s="155"/>
      <c r="G6" s="155"/>
      <c r="H6" s="155"/>
      <c r="I6" s="155"/>
      <c r="J6" s="155"/>
      <c r="K6" s="156"/>
    </row>
    <row r="7" spans="2:15" s="3" customFormat="1" ht="78.75">
      <c r="B7" s="47" t="s">
        <v>117</v>
      </c>
      <c r="C7" s="49" t="s">
        <v>47</v>
      </c>
      <c r="D7" s="49" t="s">
        <v>14</v>
      </c>
      <c r="E7" s="49" t="s">
        <v>15</v>
      </c>
      <c r="F7" s="49" t="s">
        <v>59</v>
      </c>
      <c r="G7" s="49" t="s">
        <v>104</v>
      </c>
      <c r="H7" s="49" t="s">
        <v>56</v>
      </c>
      <c r="I7" s="49" t="s">
        <v>112</v>
      </c>
      <c r="J7" s="49" t="s">
        <v>149</v>
      </c>
      <c r="K7" s="51" t="s">
        <v>150</v>
      </c>
    </row>
    <row r="8" spans="2:15" s="3" customFormat="1" ht="21.75" customHeight="1">
      <c r="B8" s="14"/>
      <c r="C8" s="15"/>
      <c r="D8" s="15"/>
      <c r="E8" s="15"/>
      <c r="F8" s="15" t="s">
        <v>19</v>
      </c>
      <c r="G8" s="15"/>
      <c r="H8" s="15" t="s">
        <v>19</v>
      </c>
      <c r="I8" s="15" t="s">
        <v>209</v>
      </c>
      <c r="J8" s="31" t="s">
        <v>19</v>
      </c>
      <c r="K8" s="16" t="s">
        <v>19</v>
      </c>
    </row>
    <row r="9" spans="2:15" s="4" customFormat="1" ht="18" customHeight="1">
      <c r="B9" s="17"/>
      <c r="C9" s="19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9" t="s">
        <v>8</v>
      </c>
    </row>
    <row r="10" spans="2:15" s="96" customFormat="1" ht="18" customHeight="1">
      <c r="B10" s="125" t="s">
        <v>3175</v>
      </c>
      <c r="C10" s="107"/>
      <c r="D10" s="107"/>
      <c r="E10" s="107"/>
      <c r="F10" s="107"/>
      <c r="G10" s="107"/>
      <c r="H10" s="107"/>
      <c r="I10" s="126">
        <f>I11</f>
        <v>-300.84747305299999</v>
      </c>
      <c r="J10" s="138">
        <f>IFERROR(I10/$I$10,0)</f>
        <v>1</v>
      </c>
      <c r="K10" s="127">
        <f>I10/'סכום נכסי הקרן'!$C$42</f>
        <v>-7.0339546120339183E-5</v>
      </c>
      <c r="O10" s="104"/>
    </row>
    <row r="11" spans="2:15" s="104" customFormat="1" ht="21" customHeight="1">
      <c r="B11" s="139" t="s">
        <v>199</v>
      </c>
      <c r="C11" s="139"/>
      <c r="D11" s="139"/>
      <c r="E11" s="139"/>
      <c r="F11" s="139"/>
      <c r="G11" s="139"/>
      <c r="H11" s="140"/>
      <c r="I11" s="109">
        <f>I12+I13</f>
        <v>-300.84747305299999</v>
      </c>
      <c r="J11" s="138">
        <f>IFERROR(I11/$I$10,0)</f>
        <v>1</v>
      </c>
      <c r="K11" s="127">
        <f>I11/'סכום נכסי הקרן'!$C$42</f>
        <v>-7.0339546120339183E-5</v>
      </c>
    </row>
    <row r="12" spans="2:15" s="95" customFormat="1">
      <c r="B12" s="141" t="s">
        <v>532</v>
      </c>
      <c r="C12" s="141" t="s">
        <v>533</v>
      </c>
      <c r="D12" s="141" t="s">
        <v>535</v>
      </c>
      <c r="E12" s="141"/>
      <c r="F12" s="142">
        <v>0</v>
      </c>
      <c r="G12" s="141" t="s">
        <v>133</v>
      </c>
      <c r="H12" s="142">
        <v>0</v>
      </c>
      <c r="I12" s="143">
        <v>-193.13738967999998</v>
      </c>
      <c r="J12" s="144">
        <f t="shared" ref="J12:J13" si="0">IFERROR(I12/$I$10,0)</f>
        <v>0.64197776939936324</v>
      </c>
      <c r="K12" s="145">
        <f>I12/'סכום נכסי הקרן'!$C$42</f>
        <v>-4.5156424918898982E-5</v>
      </c>
    </row>
    <row r="13" spans="2:15" s="95" customFormat="1">
      <c r="B13" s="146" t="s">
        <v>1339</v>
      </c>
      <c r="C13" s="147" t="s">
        <v>1340</v>
      </c>
      <c r="D13" s="141" t="s">
        <v>535</v>
      </c>
      <c r="E13" s="141"/>
      <c r="F13" s="142">
        <v>0</v>
      </c>
      <c r="G13" s="141" t="s">
        <v>133</v>
      </c>
      <c r="H13" s="142">
        <v>0</v>
      </c>
      <c r="I13" s="102">
        <v>-107.710083373</v>
      </c>
      <c r="J13" s="144">
        <f t="shared" si="0"/>
        <v>0.3580222306006367</v>
      </c>
      <c r="K13" s="145">
        <f>I13/'סכום נכסי הקרן'!$C$42</f>
        <v>-2.5183121201440197E-5</v>
      </c>
    </row>
    <row r="14" spans="2:15">
      <c r="B14" s="81"/>
      <c r="C14" s="81"/>
      <c r="D14" s="81"/>
      <c r="E14" s="81"/>
      <c r="F14" s="81"/>
      <c r="G14" s="81"/>
      <c r="H14" s="81"/>
      <c r="I14" s="81"/>
      <c r="J14" s="81"/>
      <c r="K14" s="81"/>
    </row>
    <row r="15" spans="2:15">
      <c r="B15" s="81"/>
      <c r="C15" s="81"/>
      <c r="D15" s="81"/>
      <c r="E15" s="81"/>
      <c r="F15" s="81"/>
      <c r="G15" s="81"/>
      <c r="H15" s="81"/>
      <c r="I15" s="81"/>
      <c r="J15" s="81"/>
      <c r="K15" s="81"/>
    </row>
    <row r="16" spans="2:15">
      <c r="B16" s="81"/>
      <c r="C16" s="81"/>
      <c r="D16" s="81"/>
      <c r="E16" s="81"/>
      <c r="F16" s="81"/>
      <c r="G16" s="81"/>
      <c r="H16" s="81"/>
      <c r="I16" s="81"/>
      <c r="J16" s="81"/>
      <c r="K16" s="81"/>
    </row>
    <row r="17" spans="2:11">
      <c r="B17" s="81"/>
      <c r="C17" s="81"/>
      <c r="D17" s="81"/>
      <c r="E17" s="81"/>
      <c r="F17" s="81"/>
      <c r="G17" s="81"/>
      <c r="H17" s="81"/>
      <c r="I17" s="81"/>
      <c r="J17" s="81"/>
      <c r="K17" s="81"/>
    </row>
    <row r="18" spans="2:11">
      <c r="B18" s="81"/>
      <c r="C18" s="81"/>
      <c r="D18" s="81"/>
      <c r="E18" s="81"/>
      <c r="F18" s="81"/>
      <c r="G18" s="81"/>
      <c r="H18" s="81"/>
      <c r="I18" s="81"/>
      <c r="J18" s="81"/>
      <c r="K18" s="81"/>
    </row>
    <row r="19" spans="2:11">
      <c r="B19" s="81"/>
      <c r="C19" s="81"/>
      <c r="D19" s="81"/>
      <c r="E19" s="81"/>
      <c r="F19" s="81"/>
      <c r="G19" s="81"/>
      <c r="H19" s="81"/>
      <c r="I19" s="81"/>
      <c r="J19" s="81"/>
      <c r="K19" s="81"/>
    </row>
    <row r="20" spans="2:11">
      <c r="B20" s="81"/>
      <c r="C20" s="81"/>
      <c r="D20" s="81"/>
      <c r="E20" s="81"/>
      <c r="F20" s="81"/>
      <c r="G20" s="81"/>
      <c r="H20" s="81"/>
      <c r="I20" s="81"/>
      <c r="J20" s="81"/>
      <c r="K20" s="81"/>
    </row>
    <row r="21" spans="2:11">
      <c r="B21" s="81"/>
      <c r="C21" s="81"/>
      <c r="D21" s="81"/>
      <c r="E21" s="81"/>
      <c r="F21" s="81"/>
      <c r="G21" s="81"/>
      <c r="H21" s="81"/>
      <c r="I21" s="81"/>
      <c r="J21" s="81"/>
      <c r="K21" s="81"/>
    </row>
    <row r="22" spans="2:11">
      <c r="B22" s="81"/>
      <c r="C22" s="81"/>
      <c r="D22" s="81"/>
      <c r="E22" s="81"/>
      <c r="F22" s="81"/>
      <c r="G22" s="81"/>
      <c r="H22" s="81"/>
      <c r="I22" s="81"/>
      <c r="J22" s="81"/>
      <c r="K22" s="81"/>
    </row>
    <row r="23" spans="2:11">
      <c r="B23" s="81"/>
      <c r="C23" s="81"/>
      <c r="D23" s="81"/>
      <c r="E23" s="81"/>
      <c r="F23" s="81"/>
      <c r="G23" s="81"/>
      <c r="H23" s="81"/>
      <c r="I23" s="81"/>
      <c r="J23" s="81"/>
      <c r="K23" s="81"/>
    </row>
    <row r="24" spans="2:11">
      <c r="B24" s="81"/>
      <c r="C24" s="81"/>
      <c r="D24" s="81"/>
      <c r="E24" s="81"/>
      <c r="F24" s="81"/>
      <c r="G24" s="81"/>
      <c r="H24" s="81"/>
      <c r="I24" s="81"/>
      <c r="J24" s="81"/>
      <c r="K24" s="81"/>
    </row>
    <row r="25" spans="2:11">
      <c r="B25" s="81"/>
      <c r="C25" s="81"/>
      <c r="D25" s="81"/>
      <c r="E25" s="81"/>
      <c r="F25" s="81"/>
      <c r="G25" s="81"/>
      <c r="H25" s="81"/>
      <c r="I25" s="81"/>
      <c r="J25" s="81"/>
      <c r="K25" s="81"/>
    </row>
    <row r="26" spans="2:11">
      <c r="B26" s="81"/>
      <c r="C26" s="81"/>
      <c r="D26" s="81"/>
      <c r="E26" s="81"/>
      <c r="F26" s="81"/>
      <c r="G26" s="81"/>
      <c r="H26" s="81"/>
      <c r="I26" s="81"/>
      <c r="J26" s="81"/>
      <c r="K26" s="81"/>
    </row>
    <row r="27" spans="2:11">
      <c r="B27" s="81"/>
      <c r="C27" s="81"/>
      <c r="D27" s="81"/>
      <c r="E27" s="81"/>
      <c r="F27" s="81"/>
      <c r="G27" s="81"/>
      <c r="H27" s="81"/>
      <c r="I27" s="81"/>
      <c r="J27" s="81"/>
      <c r="K27" s="81"/>
    </row>
    <row r="28" spans="2:11">
      <c r="B28" s="81"/>
      <c r="C28" s="81"/>
      <c r="D28" s="81"/>
      <c r="E28" s="81"/>
      <c r="F28" s="81"/>
      <c r="G28" s="81"/>
      <c r="H28" s="81"/>
      <c r="I28" s="81"/>
      <c r="J28" s="81"/>
      <c r="K28" s="81"/>
    </row>
    <row r="29" spans="2:11">
      <c r="B29" s="81"/>
      <c r="C29" s="81"/>
      <c r="D29" s="81"/>
      <c r="E29" s="81"/>
      <c r="F29" s="81"/>
      <c r="G29" s="81"/>
      <c r="H29" s="81"/>
      <c r="I29" s="81"/>
      <c r="J29" s="81"/>
      <c r="K29" s="81"/>
    </row>
    <row r="30" spans="2:11">
      <c r="B30" s="81"/>
      <c r="C30" s="81"/>
      <c r="D30" s="81"/>
      <c r="E30" s="81"/>
      <c r="F30" s="81"/>
      <c r="G30" s="81"/>
      <c r="H30" s="81"/>
      <c r="I30" s="81"/>
      <c r="J30" s="81"/>
      <c r="K30" s="81"/>
    </row>
    <row r="31" spans="2:11">
      <c r="B31" s="81"/>
      <c r="C31" s="81"/>
      <c r="D31" s="81"/>
      <c r="E31" s="81"/>
      <c r="F31" s="81"/>
      <c r="G31" s="81"/>
      <c r="H31" s="81"/>
      <c r="I31" s="81"/>
      <c r="J31" s="81"/>
      <c r="K31" s="81"/>
    </row>
    <row r="32" spans="2:11">
      <c r="B32" s="81"/>
      <c r="C32" s="81"/>
      <c r="D32" s="81"/>
      <c r="E32" s="81"/>
      <c r="F32" s="81"/>
      <c r="G32" s="81"/>
      <c r="H32" s="81"/>
      <c r="I32" s="81"/>
      <c r="J32" s="81"/>
      <c r="K32" s="81"/>
    </row>
    <row r="33" spans="2:11">
      <c r="B33" s="81"/>
      <c r="C33" s="81"/>
      <c r="D33" s="81"/>
      <c r="E33" s="81"/>
      <c r="F33" s="81"/>
      <c r="G33" s="81"/>
      <c r="H33" s="81"/>
      <c r="I33" s="81"/>
      <c r="J33" s="81"/>
      <c r="K33" s="81"/>
    </row>
    <row r="34" spans="2:11">
      <c r="B34" s="81"/>
      <c r="C34" s="81"/>
      <c r="D34" s="81"/>
      <c r="E34" s="81"/>
      <c r="F34" s="81"/>
      <c r="G34" s="81"/>
      <c r="H34" s="81"/>
      <c r="I34" s="81"/>
      <c r="J34" s="81"/>
      <c r="K34" s="81"/>
    </row>
    <row r="35" spans="2:11">
      <c r="B35" s="81"/>
      <c r="C35" s="81"/>
      <c r="D35" s="81"/>
      <c r="E35" s="81"/>
      <c r="F35" s="81"/>
      <c r="G35" s="81"/>
      <c r="H35" s="81"/>
      <c r="I35" s="81"/>
      <c r="J35" s="81"/>
      <c r="K35" s="81"/>
    </row>
    <row r="36" spans="2:11">
      <c r="B36" s="81"/>
      <c r="C36" s="81"/>
      <c r="D36" s="81"/>
      <c r="E36" s="81"/>
      <c r="F36" s="81"/>
      <c r="G36" s="81"/>
      <c r="H36" s="81"/>
      <c r="I36" s="81"/>
      <c r="J36" s="81"/>
      <c r="K36" s="81"/>
    </row>
    <row r="37" spans="2:11">
      <c r="B37" s="81"/>
      <c r="C37" s="81"/>
      <c r="D37" s="81"/>
      <c r="E37" s="81"/>
      <c r="F37" s="81"/>
      <c r="G37" s="81"/>
      <c r="H37" s="81"/>
      <c r="I37" s="81"/>
      <c r="J37" s="81"/>
      <c r="K37" s="81"/>
    </row>
    <row r="38" spans="2:11">
      <c r="B38" s="81"/>
      <c r="C38" s="81"/>
      <c r="D38" s="81"/>
      <c r="E38" s="81"/>
      <c r="F38" s="81"/>
      <c r="G38" s="81"/>
      <c r="H38" s="81"/>
      <c r="I38" s="81"/>
      <c r="J38" s="81"/>
      <c r="K38" s="81"/>
    </row>
    <row r="39" spans="2:11">
      <c r="B39" s="81"/>
      <c r="C39" s="81"/>
      <c r="D39" s="81"/>
      <c r="E39" s="81"/>
      <c r="F39" s="81"/>
      <c r="G39" s="81"/>
      <c r="H39" s="81"/>
      <c r="I39" s="81"/>
      <c r="J39" s="81"/>
      <c r="K39" s="81"/>
    </row>
    <row r="40" spans="2:11">
      <c r="B40" s="81"/>
      <c r="C40" s="81"/>
      <c r="D40" s="81"/>
      <c r="E40" s="81"/>
      <c r="F40" s="81"/>
      <c r="G40" s="81"/>
      <c r="H40" s="81"/>
      <c r="I40" s="81"/>
      <c r="J40" s="81"/>
      <c r="K40" s="81"/>
    </row>
    <row r="41" spans="2:11">
      <c r="B41" s="81"/>
      <c r="C41" s="81"/>
      <c r="D41" s="81"/>
      <c r="E41" s="81"/>
      <c r="F41" s="81"/>
      <c r="G41" s="81"/>
      <c r="H41" s="81"/>
      <c r="I41" s="81"/>
      <c r="J41" s="81"/>
      <c r="K41" s="81"/>
    </row>
    <row r="42" spans="2:11">
      <c r="B42" s="81"/>
      <c r="C42" s="81"/>
      <c r="D42" s="81"/>
      <c r="E42" s="81"/>
      <c r="F42" s="81"/>
      <c r="G42" s="81"/>
      <c r="H42" s="81"/>
      <c r="I42" s="81"/>
      <c r="J42" s="81"/>
      <c r="K42" s="81"/>
    </row>
    <row r="43" spans="2:11">
      <c r="B43" s="81"/>
      <c r="C43" s="81"/>
      <c r="D43" s="81"/>
      <c r="E43" s="81"/>
      <c r="F43" s="81"/>
      <c r="G43" s="81"/>
      <c r="H43" s="81"/>
      <c r="I43" s="81"/>
      <c r="J43" s="81"/>
      <c r="K43" s="81"/>
    </row>
    <row r="44" spans="2:11">
      <c r="B44" s="81"/>
      <c r="C44" s="81"/>
      <c r="D44" s="81"/>
      <c r="E44" s="81"/>
      <c r="F44" s="81"/>
      <c r="G44" s="81"/>
      <c r="H44" s="81"/>
      <c r="I44" s="81"/>
      <c r="J44" s="81"/>
      <c r="K44" s="81"/>
    </row>
    <row r="45" spans="2:11">
      <c r="B45" s="81"/>
      <c r="C45" s="81"/>
      <c r="D45" s="81"/>
      <c r="E45" s="81"/>
      <c r="F45" s="81"/>
      <c r="G45" s="81"/>
      <c r="H45" s="81"/>
      <c r="I45" s="81"/>
      <c r="J45" s="81"/>
      <c r="K45" s="81"/>
    </row>
    <row r="46" spans="2:11">
      <c r="B46" s="81"/>
      <c r="C46" s="81"/>
      <c r="D46" s="81"/>
      <c r="E46" s="81"/>
      <c r="F46" s="81"/>
      <c r="G46" s="81"/>
      <c r="H46" s="81"/>
      <c r="I46" s="81"/>
      <c r="J46" s="81"/>
      <c r="K46" s="81"/>
    </row>
    <row r="47" spans="2:11">
      <c r="B47" s="81"/>
      <c r="C47" s="81"/>
      <c r="D47" s="81"/>
      <c r="E47" s="81"/>
      <c r="F47" s="81"/>
      <c r="G47" s="81"/>
      <c r="H47" s="81"/>
      <c r="I47" s="81"/>
      <c r="J47" s="81"/>
      <c r="K47" s="81"/>
    </row>
    <row r="48" spans="2:11">
      <c r="B48" s="81"/>
      <c r="C48" s="81"/>
      <c r="D48" s="81"/>
      <c r="E48" s="81"/>
      <c r="F48" s="81"/>
      <c r="G48" s="81"/>
      <c r="H48" s="81"/>
      <c r="I48" s="81"/>
      <c r="J48" s="81"/>
      <c r="K48" s="81"/>
    </row>
    <row r="49" spans="2:11">
      <c r="B49" s="81"/>
      <c r="C49" s="81"/>
      <c r="D49" s="81"/>
      <c r="E49" s="81"/>
      <c r="F49" s="81"/>
      <c r="G49" s="81"/>
      <c r="H49" s="81"/>
      <c r="I49" s="81"/>
      <c r="J49" s="81"/>
      <c r="K49" s="81"/>
    </row>
    <row r="50" spans="2:11">
      <c r="B50" s="81"/>
      <c r="C50" s="81"/>
      <c r="D50" s="81"/>
      <c r="E50" s="81"/>
      <c r="F50" s="81"/>
      <c r="G50" s="81"/>
      <c r="H50" s="81"/>
      <c r="I50" s="81"/>
      <c r="J50" s="81"/>
      <c r="K50" s="81"/>
    </row>
    <row r="51" spans="2:11">
      <c r="B51" s="81"/>
      <c r="C51" s="81"/>
      <c r="D51" s="81"/>
      <c r="E51" s="81"/>
      <c r="F51" s="81"/>
      <c r="G51" s="81"/>
      <c r="H51" s="81"/>
      <c r="I51" s="81"/>
      <c r="J51" s="81"/>
      <c r="K51" s="81"/>
    </row>
    <row r="52" spans="2:11">
      <c r="B52" s="81"/>
      <c r="C52" s="81"/>
      <c r="D52" s="81"/>
      <c r="E52" s="81"/>
      <c r="F52" s="81"/>
      <c r="G52" s="81"/>
      <c r="H52" s="81"/>
      <c r="I52" s="81"/>
      <c r="J52" s="81"/>
      <c r="K52" s="81"/>
    </row>
    <row r="53" spans="2:11">
      <c r="B53" s="81"/>
      <c r="C53" s="81"/>
      <c r="D53" s="81"/>
      <c r="E53" s="81"/>
      <c r="F53" s="81"/>
      <c r="G53" s="81"/>
      <c r="H53" s="81"/>
      <c r="I53" s="81"/>
      <c r="J53" s="81"/>
      <c r="K53" s="81"/>
    </row>
    <row r="54" spans="2:11">
      <c r="B54" s="81"/>
      <c r="C54" s="81"/>
      <c r="D54" s="81"/>
      <c r="E54" s="81"/>
      <c r="F54" s="81"/>
      <c r="G54" s="81"/>
      <c r="H54" s="81"/>
      <c r="I54" s="81"/>
      <c r="J54" s="81"/>
      <c r="K54" s="81"/>
    </row>
    <row r="55" spans="2:11">
      <c r="B55" s="81"/>
      <c r="C55" s="81"/>
      <c r="D55" s="81"/>
      <c r="E55" s="81"/>
      <c r="F55" s="81"/>
      <c r="G55" s="81"/>
      <c r="H55" s="81"/>
      <c r="I55" s="81"/>
      <c r="J55" s="81"/>
      <c r="K55" s="81"/>
    </row>
    <row r="56" spans="2:11">
      <c r="B56" s="81"/>
      <c r="C56" s="81"/>
      <c r="D56" s="81"/>
      <c r="E56" s="81"/>
      <c r="F56" s="81"/>
      <c r="G56" s="81"/>
      <c r="H56" s="81"/>
      <c r="I56" s="81"/>
      <c r="J56" s="81"/>
      <c r="K56" s="81"/>
    </row>
    <row r="57" spans="2:11">
      <c r="B57" s="81"/>
      <c r="C57" s="81"/>
      <c r="D57" s="81"/>
      <c r="E57" s="81"/>
      <c r="F57" s="81"/>
      <c r="G57" s="81"/>
      <c r="H57" s="81"/>
      <c r="I57" s="81"/>
      <c r="J57" s="81"/>
      <c r="K57" s="81"/>
    </row>
    <row r="58" spans="2:11">
      <c r="B58" s="81"/>
      <c r="C58" s="81"/>
      <c r="D58" s="81"/>
      <c r="E58" s="81"/>
      <c r="F58" s="81"/>
      <c r="G58" s="81"/>
      <c r="H58" s="81"/>
      <c r="I58" s="81"/>
      <c r="J58" s="81"/>
      <c r="K58" s="81"/>
    </row>
    <row r="59" spans="2:11">
      <c r="B59" s="81"/>
      <c r="C59" s="81"/>
      <c r="D59" s="81"/>
      <c r="E59" s="81"/>
      <c r="F59" s="81"/>
      <c r="G59" s="81"/>
      <c r="H59" s="81"/>
      <c r="I59" s="81"/>
      <c r="J59" s="81"/>
      <c r="K59" s="81"/>
    </row>
    <row r="60" spans="2:11">
      <c r="B60" s="81"/>
      <c r="C60" s="81"/>
      <c r="D60" s="81"/>
      <c r="E60" s="81"/>
      <c r="F60" s="81"/>
      <c r="G60" s="81"/>
      <c r="H60" s="81"/>
      <c r="I60" s="81"/>
      <c r="J60" s="81"/>
      <c r="K60" s="81"/>
    </row>
    <row r="61" spans="2:11">
      <c r="B61" s="81"/>
      <c r="C61" s="81"/>
      <c r="D61" s="81"/>
      <c r="E61" s="81"/>
      <c r="F61" s="81"/>
      <c r="G61" s="81"/>
      <c r="H61" s="81"/>
      <c r="I61" s="81"/>
      <c r="J61" s="81"/>
      <c r="K61" s="81"/>
    </row>
    <row r="62" spans="2:11">
      <c r="B62" s="81"/>
      <c r="C62" s="81"/>
      <c r="D62" s="81"/>
      <c r="E62" s="81"/>
      <c r="F62" s="81"/>
      <c r="G62" s="81"/>
      <c r="H62" s="81"/>
      <c r="I62" s="81"/>
      <c r="J62" s="81"/>
      <c r="K62" s="81"/>
    </row>
    <row r="63" spans="2:11">
      <c r="B63" s="81"/>
      <c r="C63" s="81"/>
      <c r="D63" s="81"/>
      <c r="E63" s="81"/>
      <c r="F63" s="81"/>
      <c r="G63" s="81"/>
      <c r="H63" s="81"/>
      <c r="I63" s="81"/>
      <c r="J63" s="81"/>
      <c r="K63" s="81"/>
    </row>
    <row r="64" spans="2:11">
      <c r="B64" s="81"/>
      <c r="C64" s="81"/>
      <c r="D64" s="81"/>
      <c r="E64" s="81"/>
      <c r="F64" s="81"/>
      <c r="G64" s="81"/>
      <c r="H64" s="81"/>
      <c r="I64" s="81"/>
      <c r="J64" s="81"/>
      <c r="K64" s="81"/>
    </row>
    <row r="65" spans="2:11">
      <c r="B65" s="81"/>
      <c r="C65" s="81"/>
      <c r="D65" s="81"/>
      <c r="E65" s="81"/>
      <c r="F65" s="81"/>
      <c r="G65" s="81"/>
      <c r="H65" s="81"/>
      <c r="I65" s="81"/>
      <c r="J65" s="81"/>
      <c r="K65" s="81"/>
    </row>
    <row r="66" spans="2:11">
      <c r="B66" s="81"/>
      <c r="C66" s="81"/>
      <c r="D66" s="81"/>
      <c r="E66" s="81"/>
      <c r="F66" s="81"/>
      <c r="G66" s="81"/>
      <c r="H66" s="81"/>
      <c r="I66" s="81"/>
      <c r="J66" s="81"/>
      <c r="K66" s="81"/>
    </row>
    <row r="67" spans="2:11">
      <c r="B67" s="81"/>
      <c r="C67" s="81"/>
      <c r="D67" s="81"/>
      <c r="E67" s="81"/>
      <c r="F67" s="81"/>
      <c r="G67" s="81"/>
      <c r="H67" s="81"/>
      <c r="I67" s="81"/>
      <c r="J67" s="81"/>
      <c r="K67" s="81"/>
    </row>
    <row r="68" spans="2:11">
      <c r="B68" s="81"/>
      <c r="C68" s="81"/>
      <c r="D68" s="81"/>
      <c r="E68" s="81"/>
      <c r="F68" s="81"/>
      <c r="G68" s="81"/>
      <c r="H68" s="81"/>
      <c r="I68" s="81"/>
      <c r="J68" s="81"/>
      <c r="K68" s="81"/>
    </row>
    <row r="69" spans="2:11">
      <c r="B69" s="81"/>
      <c r="C69" s="81"/>
      <c r="D69" s="81"/>
      <c r="E69" s="81"/>
      <c r="F69" s="81"/>
      <c r="G69" s="81"/>
      <c r="H69" s="81"/>
      <c r="I69" s="81"/>
      <c r="J69" s="81"/>
      <c r="K69" s="81"/>
    </row>
    <row r="70" spans="2:11">
      <c r="B70" s="81"/>
      <c r="C70" s="81"/>
      <c r="D70" s="81"/>
      <c r="E70" s="81"/>
      <c r="F70" s="81"/>
      <c r="G70" s="81"/>
      <c r="H70" s="81"/>
      <c r="I70" s="81"/>
      <c r="J70" s="81"/>
      <c r="K70" s="81"/>
    </row>
    <row r="71" spans="2:11">
      <c r="B71" s="81"/>
      <c r="C71" s="81"/>
      <c r="D71" s="81"/>
      <c r="E71" s="81"/>
      <c r="F71" s="81"/>
      <c r="G71" s="81"/>
      <c r="H71" s="81"/>
      <c r="I71" s="81"/>
      <c r="J71" s="81"/>
      <c r="K71" s="81"/>
    </row>
    <row r="72" spans="2:11">
      <c r="B72" s="81"/>
      <c r="C72" s="81"/>
      <c r="D72" s="81"/>
      <c r="E72" s="81"/>
      <c r="F72" s="81"/>
      <c r="G72" s="81"/>
      <c r="H72" s="81"/>
      <c r="I72" s="81"/>
      <c r="J72" s="81"/>
      <c r="K72" s="81"/>
    </row>
    <row r="73" spans="2:11">
      <c r="B73" s="81"/>
      <c r="C73" s="81"/>
      <c r="D73" s="81"/>
      <c r="E73" s="81"/>
      <c r="F73" s="81"/>
      <c r="G73" s="81"/>
      <c r="H73" s="81"/>
      <c r="I73" s="81"/>
      <c r="J73" s="81"/>
      <c r="K73" s="81"/>
    </row>
    <row r="74" spans="2:11">
      <c r="B74" s="81"/>
      <c r="C74" s="81"/>
      <c r="D74" s="81"/>
      <c r="E74" s="81"/>
      <c r="F74" s="81"/>
      <c r="G74" s="81"/>
      <c r="H74" s="81"/>
      <c r="I74" s="81"/>
      <c r="J74" s="81"/>
      <c r="K74" s="81"/>
    </row>
    <row r="75" spans="2:11">
      <c r="B75" s="81"/>
      <c r="C75" s="81"/>
      <c r="D75" s="81"/>
      <c r="E75" s="81"/>
      <c r="F75" s="81"/>
      <c r="G75" s="81"/>
      <c r="H75" s="81"/>
      <c r="I75" s="81"/>
      <c r="J75" s="81"/>
      <c r="K75" s="81"/>
    </row>
    <row r="76" spans="2:11">
      <c r="B76" s="81"/>
      <c r="C76" s="81"/>
      <c r="D76" s="81"/>
      <c r="E76" s="81"/>
      <c r="F76" s="81"/>
      <c r="G76" s="81"/>
      <c r="H76" s="81"/>
      <c r="I76" s="81"/>
      <c r="J76" s="81"/>
      <c r="K76" s="81"/>
    </row>
    <row r="77" spans="2:11">
      <c r="B77" s="81"/>
      <c r="C77" s="81"/>
      <c r="D77" s="81"/>
      <c r="E77" s="81"/>
      <c r="F77" s="81"/>
      <c r="G77" s="81"/>
      <c r="H77" s="81"/>
      <c r="I77" s="81"/>
      <c r="J77" s="81"/>
      <c r="K77" s="81"/>
    </row>
    <row r="78" spans="2:11">
      <c r="B78" s="81"/>
      <c r="C78" s="81"/>
      <c r="D78" s="81"/>
      <c r="E78" s="81"/>
      <c r="F78" s="81"/>
      <c r="G78" s="81"/>
      <c r="H78" s="81"/>
      <c r="I78" s="81"/>
      <c r="J78" s="81"/>
      <c r="K78" s="81"/>
    </row>
    <row r="79" spans="2:11">
      <c r="B79" s="81"/>
      <c r="C79" s="81"/>
      <c r="D79" s="81"/>
      <c r="E79" s="81"/>
      <c r="F79" s="81"/>
      <c r="G79" s="81"/>
      <c r="H79" s="81"/>
      <c r="I79" s="81"/>
      <c r="J79" s="81"/>
      <c r="K79" s="81"/>
    </row>
    <row r="80" spans="2:11">
      <c r="B80" s="81"/>
      <c r="C80" s="81"/>
      <c r="D80" s="81"/>
      <c r="E80" s="81"/>
      <c r="F80" s="81"/>
      <c r="G80" s="81"/>
      <c r="H80" s="81"/>
      <c r="I80" s="81"/>
      <c r="J80" s="81"/>
      <c r="K80" s="81"/>
    </row>
    <row r="81" spans="2:11">
      <c r="B81" s="81"/>
      <c r="C81" s="81"/>
      <c r="D81" s="81"/>
      <c r="E81" s="81"/>
      <c r="F81" s="81"/>
      <c r="G81" s="81"/>
      <c r="H81" s="81"/>
      <c r="I81" s="81"/>
      <c r="J81" s="81"/>
      <c r="K81" s="81"/>
    </row>
    <row r="82" spans="2:11">
      <c r="B82" s="81"/>
      <c r="C82" s="81"/>
      <c r="D82" s="81"/>
      <c r="E82" s="81"/>
      <c r="F82" s="81"/>
      <c r="G82" s="81"/>
      <c r="H82" s="81"/>
      <c r="I82" s="81"/>
      <c r="J82" s="81"/>
      <c r="K82" s="81"/>
    </row>
    <row r="83" spans="2:11">
      <c r="B83" s="81"/>
      <c r="C83" s="81"/>
      <c r="D83" s="81"/>
      <c r="E83" s="81"/>
      <c r="F83" s="81"/>
      <c r="G83" s="81"/>
      <c r="H83" s="81"/>
      <c r="I83" s="81"/>
      <c r="J83" s="81"/>
      <c r="K83" s="81"/>
    </row>
    <row r="84" spans="2:11">
      <c r="B84" s="81"/>
      <c r="C84" s="81"/>
      <c r="D84" s="81"/>
      <c r="E84" s="81"/>
      <c r="F84" s="81"/>
      <c r="G84" s="81"/>
      <c r="H84" s="81"/>
      <c r="I84" s="81"/>
      <c r="J84" s="81"/>
      <c r="K84" s="81"/>
    </row>
    <row r="85" spans="2:11">
      <c r="B85" s="81"/>
      <c r="C85" s="81"/>
      <c r="D85" s="81"/>
      <c r="E85" s="81"/>
      <c r="F85" s="81"/>
      <c r="G85" s="81"/>
      <c r="H85" s="81"/>
      <c r="I85" s="81"/>
      <c r="J85" s="81"/>
      <c r="K85" s="81"/>
    </row>
    <row r="86" spans="2:11">
      <c r="B86" s="81"/>
      <c r="C86" s="81"/>
      <c r="D86" s="81"/>
      <c r="E86" s="81"/>
      <c r="F86" s="81"/>
      <c r="G86" s="81"/>
      <c r="H86" s="81"/>
      <c r="I86" s="81"/>
      <c r="J86" s="81"/>
      <c r="K86" s="81"/>
    </row>
    <row r="87" spans="2:11">
      <c r="B87" s="81"/>
      <c r="C87" s="81"/>
      <c r="D87" s="81"/>
      <c r="E87" s="81"/>
      <c r="F87" s="81"/>
      <c r="G87" s="81"/>
      <c r="H87" s="81"/>
      <c r="I87" s="81"/>
      <c r="J87" s="81"/>
      <c r="K87" s="81"/>
    </row>
    <row r="88" spans="2:11">
      <c r="B88" s="81"/>
      <c r="C88" s="81"/>
      <c r="D88" s="81"/>
      <c r="E88" s="81"/>
      <c r="F88" s="81"/>
      <c r="G88" s="81"/>
      <c r="H88" s="81"/>
      <c r="I88" s="81"/>
      <c r="J88" s="81"/>
      <c r="K88" s="81"/>
    </row>
    <row r="89" spans="2:11">
      <c r="B89" s="81"/>
      <c r="C89" s="81"/>
      <c r="D89" s="81"/>
      <c r="E89" s="81"/>
      <c r="F89" s="81"/>
      <c r="G89" s="81"/>
      <c r="H89" s="81"/>
      <c r="I89" s="81"/>
      <c r="J89" s="81"/>
      <c r="K89" s="81"/>
    </row>
    <row r="90" spans="2:11">
      <c r="B90" s="81"/>
      <c r="C90" s="81"/>
      <c r="D90" s="81"/>
      <c r="E90" s="81"/>
      <c r="F90" s="81"/>
      <c r="G90" s="81"/>
      <c r="H90" s="81"/>
      <c r="I90" s="81"/>
      <c r="J90" s="81"/>
      <c r="K90" s="81"/>
    </row>
    <row r="91" spans="2:11">
      <c r="B91" s="81"/>
      <c r="C91" s="81"/>
      <c r="D91" s="81"/>
      <c r="E91" s="81"/>
      <c r="F91" s="81"/>
      <c r="G91" s="81"/>
      <c r="H91" s="81"/>
      <c r="I91" s="81"/>
      <c r="J91" s="81"/>
      <c r="K91" s="81"/>
    </row>
    <row r="92" spans="2:11">
      <c r="B92" s="81"/>
      <c r="C92" s="81"/>
      <c r="D92" s="81"/>
      <c r="E92" s="81"/>
      <c r="F92" s="81"/>
      <c r="G92" s="81"/>
      <c r="H92" s="81"/>
      <c r="I92" s="81"/>
      <c r="J92" s="81"/>
      <c r="K92" s="81"/>
    </row>
    <row r="93" spans="2:11">
      <c r="B93" s="81"/>
      <c r="C93" s="81"/>
      <c r="D93" s="81"/>
      <c r="E93" s="81"/>
      <c r="F93" s="81"/>
      <c r="G93" s="81"/>
      <c r="H93" s="81"/>
      <c r="I93" s="81"/>
      <c r="J93" s="81"/>
      <c r="K93" s="81"/>
    </row>
    <row r="94" spans="2:11">
      <c r="B94" s="81"/>
      <c r="C94" s="81"/>
      <c r="D94" s="81"/>
      <c r="E94" s="81"/>
      <c r="F94" s="81"/>
      <c r="G94" s="81"/>
      <c r="H94" s="81"/>
      <c r="I94" s="81"/>
      <c r="J94" s="81"/>
      <c r="K94" s="81"/>
    </row>
    <row r="95" spans="2:11">
      <c r="B95" s="81"/>
      <c r="C95" s="81"/>
      <c r="D95" s="81"/>
      <c r="E95" s="81"/>
      <c r="F95" s="81"/>
      <c r="G95" s="81"/>
      <c r="H95" s="81"/>
      <c r="I95" s="81"/>
      <c r="J95" s="81"/>
      <c r="K95" s="81"/>
    </row>
    <row r="96" spans="2:11">
      <c r="B96" s="81"/>
      <c r="C96" s="81"/>
      <c r="D96" s="81"/>
      <c r="E96" s="81"/>
      <c r="F96" s="81"/>
      <c r="G96" s="81"/>
      <c r="H96" s="81"/>
      <c r="I96" s="81"/>
      <c r="J96" s="81"/>
      <c r="K96" s="81"/>
    </row>
    <row r="97" spans="2:11">
      <c r="B97" s="81"/>
      <c r="C97" s="81"/>
      <c r="D97" s="81"/>
      <c r="E97" s="81"/>
      <c r="F97" s="81"/>
      <c r="G97" s="81"/>
      <c r="H97" s="81"/>
      <c r="I97" s="81"/>
      <c r="J97" s="81"/>
      <c r="K97" s="81"/>
    </row>
    <row r="98" spans="2:11">
      <c r="B98" s="81"/>
      <c r="C98" s="81"/>
      <c r="D98" s="81"/>
      <c r="E98" s="81"/>
      <c r="F98" s="81"/>
      <c r="G98" s="81"/>
      <c r="H98" s="81"/>
      <c r="I98" s="81"/>
      <c r="J98" s="81"/>
      <c r="K98" s="81"/>
    </row>
    <row r="99" spans="2:11">
      <c r="B99" s="81"/>
      <c r="C99" s="81"/>
      <c r="D99" s="81"/>
      <c r="E99" s="81"/>
      <c r="F99" s="81"/>
      <c r="G99" s="81"/>
      <c r="H99" s="81"/>
      <c r="I99" s="81"/>
      <c r="J99" s="81"/>
      <c r="K99" s="81"/>
    </row>
    <row r="100" spans="2:11">
      <c r="B100" s="81"/>
      <c r="C100" s="81"/>
      <c r="D100" s="81"/>
      <c r="E100" s="81"/>
      <c r="F100" s="81"/>
      <c r="G100" s="81"/>
      <c r="H100" s="81"/>
      <c r="I100" s="81"/>
      <c r="J100" s="81"/>
      <c r="K100" s="81"/>
    </row>
    <row r="101" spans="2:11">
      <c r="B101" s="81"/>
      <c r="C101" s="81"/>
      <c r="D101" s="81"/>
      <c r="E101" s="81"/>
      <c r="F101" s="81"/>
      <c r="G101" s="81"/>
      <c r="H101" s="81"/>
      <c r="I101" s="81"/>
      <c r="J101" s="81"/>
      <c r="K101" s="81"/>
    </row>
    <row r="102" spans="2:11">
      <c r="B102" s="81"/>
      <c r="C102" s="81"/>
      <c r="D102" s="81"/>
      <c r="E102" s="81"/>
      <c r="F102" s="81"/>
      <c r="G102" s="81"/>
      <c r="H102" s="81"/>
      <c r="I102" s="81"/>
      <c r="J102" s="81"/>
      <c r="K102" s="81"/>
    </row>
    <row r="103" spans="2:11">
      <c r="B103" s="81"/>
      <c r="C103" s="81"/>
      <c r="D103" s="81"/>
      <c r="E103" s="81"/>
      <c r="F103" s="81"/>
      <c r="G103" s="81"/>
      <c r="H103" s="81"/>
      <c r="I103" s="81"/>
      <c r="J103" s="81"/>
      <c r="K103" s="81"/>
    </row>
    <row r="104" spans="2:11">
      <c r="B104" s="81"/>
      <c r="C104" s="81"/>
      <c r="D104" s="81"/>
      <c r="E104" s="81"/>
      <c r="F104" s="81"/>
      <c r="G104" s="81"/>
      <c r="H104" s="81"/>
      <c r="I104" s="81"/>
      <c r="J104" s="81"/>
      <c r="K104" s="81"/>
    </row>
    <row r="105" spans="2:11">
      <c r="B105" s="81"/>
      <c r="C105" s="81"/>
      <c r="D105" s="81"/>
      <c r="E105" s="81"/>
      <c r="F105" s="81"/>
      <c r="G105" s="81"/>
      <c r="H105" s="81"/>
      <c r="I105" s="81"/>
      <c r="J105" s="81"/>
      <c r="K105" s="81"/>
    </row>
    <row r="106" spans="2:11">
      <c r="B106" s="81"/>
      <c r="C106" s="81"/>
      <c r="D106" s="81"/>
      <c r="E106" s="81"/>
      <c r="F106" s="81"/>
      <c r="G106" s="81"/>
      <c r="H106" s="81"/>
      <c r="I106" s="81"/>
      <c r="J106" s="81"/>
      <c r="K106" s="81"/>
    </row>
    <row r="107" spans="2:11">
      <c r="B107" s="81"/>
      <c r="C107" s="81"/>
      <c r="D107" s="81"/>
      <c r="E107" s="81"/>
      <c r="F107" s="81"/>
      <c r="G107" s="81"/>
      <c r="H107" s="81"/>
      <c r="I107" s="81"/>
      <c r="J107" s="81"/>
      <c r="K107" s="81"/>
    </row>
    <row r="108" spans="2:11">
      <c r="B108" s="81"/>
      <c r="C108" s="81"/>
      <c r="D108" s="81"/>
      <c r="E108" s="81"/>
      <c r="F108" s="81"/>
      <c r="G108" s="81"/>
      <c r="H108" s="81"/>
      <c r="I108" s="81"/>
      <c r="J108" s="81"/>
      <c r="K108" s="81"/>
    </row>
    <row r="109" spans="2:11">
      <c r="B109" s="81"/>
      <c r="C109" s="81"/>
      <c r="D109" s="81"/>
      <c r="E109" s="81"/>
      <c r="F109" s="81"/>
      <c r="G109" s="81"/>
      <c r="H109" s="81"/>
      <c r="I109" s="81"/>
      <c r="J109" s="81"/>
      <c r="K109" s="81"/>
    </row>
    <row r="110" spans="2:11">
      <c r="B110" s="120"/>
      <c r="C110" s="121"/>
      <c r="D110" s="130"/>
      <c r="E110" s="130"/>
      <c r="F110" s="130"/>
      <c r="G110" s="130"/>
      <c r="H110" s="130"/>
      <c r="I110" s="121"/>
      <c r="J110" s="121"/>
      <c r="K110" s="121"/>
    </row>
    <row r="111" spans="2:11">
      <c r="B111" s="120"/>
      <c r="C111" s="121"/>
      <c r="D111" s="130"/>
      <c r="E111" s="130"/>
      <c r="F111" s="130"/>
      <c r="G111" s="130"/>
      <c r="H111" s="130"/>
      <c r="I111" s="121"/>
      <c r="J111" s="121"/>
      <c r="K111" s="121"/>
    </row>
    <row r="112" spans="2:11">
      <c r="B112" s="120"/>
      <c r="C112" s="121"/>
      <c r="D112" s="130"/>
      <c r="E112" s="130"/>
      <c r="F112" s="130"/>
      <c r="G112" s="130"/>
      <c r="H112" s="130"/>
      <c r="I112" s="121"/>
      <c r="J112" s="121"/>
      <c r="K112" s="121"/>
    </row>
    <row r="113" spans="2:11">
      <c r="B113" s="120"/>
      <c r="C113" s="121"/>
      <c r="D113" s="130"/>
      <c r="E113" s="130"/>
      <c r="F113" s="130"/>
      <c r="G113" s="130"/>
      <c r="H113" s="130"/>
      <c r="I113" s="121"/>
      <c r="J113" s="121"/>
      <c r="K113" s="121"/>
    </row>
    <row r="114" spans="2:11">
      <c r="B114" s="120"/>
      <c r="C114" s="121"/>
      <c r="D114" s="130"/>
      <c r="E114" s="130"/>
      <c r="F114" s="130"/>
      <c r="G114" s="130"/>
      <c r="H114" s="130"/>
      <c r="I114" s="121"/>
      <c r="J114" s="121"/>
      <c r="K114" s="121"/>
    </row>
    <row r="115" spans="2:11">
      <c r="B115" s="120"/>
      <c r="C115" s="121"/>
      <c r="D115" s="130"/>
      <c r="E115" s="130"/>
      <c r="F115" s="130"/>
      <c r="G115" s="130"/>
      <c r="H115" s="130"/>
      <c r="I115" s="121"/>
      <c r="J115" s="121"/>
      <c r="K115" s="121"/>
    </row>
    <row r="116" spans="2:11">
      <c r="B116" s="120"/>
      <c r="C116" s="121"/>
      <c r="D116" s="130"/>
      <c r="E116" s="130"/>
      <c r="F116" s="130"/>
      <c r="G116" s="130"/>
      <c r="H116" s="130"/>
      <c r="I116" s="121"/>
      <c r="J116" s="121"/>
      <c r="K116" s="121"/>
    </row>
    <row r="117" spans="2:11">
      <c r="B117" s="120"/>
      <c r="C117" s="121"/>
      <c r="D117" s="130"/>
      <c r="E117" s="130"/>
      <c r="F117" s="130"/>
      <c r="G117" s="130"/>
      <c r="H117" s="130"/>
      <c r="I117" s="121"/>
      <c r="J117" s="121"/>
      <c r="K117" s="121"/>
    </row>
    <row r="118" spans="2:11">
      <c r="B118" s="120"/>
      <c r="C118" s="121"/>
      <c r="D118" s="130"/>
      <c r="E118" s="130"/>
      <c r="F118" s="130"/>
      <c r="G118" s="130"/>
      <c r="H118" s="130"/>
      <c r="I118" s="121"/>
      <c r="J118" s="121"/>
      <c r="K118" s="121"/>
    </row>
    <row r="119" spans="2:11">
      <c r="B119" s="120"/>
      <c r="C119" s="121"/>
      <c r="D119" s="130"/>
      <c r="E119" s="130"/>
      <c r="F119" s="130"/>
      <c r="G119" s="130"/>
      <c r="H119" s="130"/>
      <c r="I119" s="121"/>
      <c r="J119" s="121"/>
      <c r="K119" s="121"/>
    </row>
    <row r="120" spans="2:11">
      <c r="B120" s="120"/>
      <c r="C120" s="121"/>
      <c r="D120" s="130"/>
      <c r="E120" s="130"/>
      <c r="F120" s="130"/>
      <c r="G120" s="130"/>
      <c r="H120" s="130"/>
      <c r="I120" s="121"/>
      <c r="J120" s="121"/>
      <c r="K120" s="121"/>
    </row>
    <row r="121" spans="2:11">
      <c r="B121" s="120"/>
      <c r="C121" s="121"/>
      <c r="D121" s="130"/>
      <c r="E121" s="130"/>
      <c r="F121" s="130"/>
      <c r="G121" s="130"/>
      <c r="H121" s="130"/>
      <c r="I121" s="121"/>
      <c r="J121" s="121"/>
      <c r="K121" s="121"/>
    </row>
    <row r="122" spans="2:11">
      <c r="B122" s="120"/>
      <c r="C122" s="121"/>
      <c r="D122" s="130"/>
      <c r="E122" s="130"/>
      <c r="F122" s="130"/>
      <c r="G122" s="130"/>
      <c r="H122" s="130"/>
      <c r="I122" s="121"/>
      <c r="J122" s="121"/>
      <c r="K122" s="121"/>
    </row>
    <row r="123" spans="2:11">
      <c r="B123" s="120"/>
      <c r="C123" s="121"/>
      <c r="D123" s="130"/>
      <c r="E123" s="130"/>
      <c r="F123" s="130"/>
      <c r="G123" s="130"/>
      <c r="H123" s="130"/>
      <c r="I123" s="121"/>
      <c r="J123" s="121"/>
      <c r="K123" s="121"/>
    </row>
    <row r="124" spans="2:11">
      <c r="B124" s="120"/>
      <c r="C124" s="121"/>
      <c r="D124" s="130"/>
      <c r="E124" s="130"/>
      <c r="F124" s="130"/>
      <c r="G124" s="130"/>
      <c r="H124" s="130"/>
      <c r="I124" s="121"/>
      <c r="J124" s="121"/>
      <c r="K124" s="121"/>
    </row>
    <row r="125" spans="2:11">
      <c r="B125" s="120"/>
      <c r="C125" s="121"/>
      <c r="D125" s="130"/>
      <c r="E125" s="130"/>
      <c r="F125" s="130"/>
      <c r="G125" s="130"/>
      <c r="H125" s="130"/>
      <c r="I125" s="121"/>
      <c r="J125" s="121"/>
      <c r="K125" s="121"/>
    </row>
    <row r="126" spans="2:11">
      <c r="B126" s="120"/>
      <c r="C126" s="121"/>
      <c r="D126" s="130"/>
      <c r="E126" s="130"/>
      <c r="F126" s="130"/>
      <c r="G126" s="130"/>
      <c r="H126" s="130"/>
      <c r="I126" s="121"/>
      <c r="J126" s="121"/>
      <c r="K126" s="121"/>
    </row>
    <row r="127" spans="2:11">
      <c r="B127" s="120"/>
      <c r="C127" s="121"/>
      <c r="D127" s="130"/>
      <c r="E127" s="130"/>
      <c r="F127" s="130"/>
      <c r="G127" s="130"/>
      <c r="H127" s="130"/>
      <c r="I127" s="121"/>
      <c r="J127" s="121"/>
      <c r="K127" s="121"/>
    </row>
    <row r="128" spans="2:11">
      <c r="B128" s="120"/>
      <c r="C128" s="121"/>
      <c r="D128" s="130"/>
      <c r="E128" s="130"/>
      <c r="F128" s="130"/>
      <c r="G128" s="130"/>
      <c r="H128" s="130"/>
      <c r="I128" s="121"/>
      <c r="J128" s="121"/>
      <c r="K128" s="121"/>
    </row>
    <row r="129" spans="2:11">
      <c r="B129" s="120"/>
      <c r="C129" s="121"/>
      <c r="D129" s="130"/>
      <c r="E129" s="130"/>
      <c r="F129" s="130"/>
      <c r="G129" s="130"/>
      <c r="H129" s="130"/>
      <c r="I129" s="121"/>
      <c r="J129" s="121"/>
      <c r="K129" s="121"/>
    </row>
    <row r="130" spans="2:11">
      <c r="B130" s="120"/>
      <c r="C130" s="121"/>
      <c r="D130" s="130"/>
      <c r="E130" s="130"/>
      <c r="F130" s="130"/>
      <c r="G130" s="130"/>
      <c r="H130" s="130"/>
      <c r="I130" s="121"/>
      <c r="J130" s="121"/>
      <c r="K130" s="121"/>
    </row>
    <row r="131" spans="2:11">
      <c r="B131" s="120"/>
      <c r="C131" s="121"/>
      <c r="D131" s="130"/>
      <c r="E131" s="130"/>
      <c r="F131" s="130"/>
      <c r="G131" s="130"/>
      <c r="H131" s="130"/>
      <c r="I131" s="121"/>
      <c r="J131" s="121"/>
      <c r="K131" s="121"/>
    </row>
    <row r="132" spans="2:11">
      <c r="B132" s="120"/>
      <c r="C132" s="121"/>
      <c r="D132" s="130"/>
      <c r="E132" s="130"/>
      <c r="F132" s="130"/>
      <c r="G132" s="130"/>
      <c r="H132" s="130"/>
      <c r="I132" s="121"/>
      <c r="J132" s="121"/>
      <c r="K132" s="121"/>
    </row>
    <row r="133" spans="2:11">
      <c r="B133" s="120"/>
      <c r="C133" s="121"/>
      <c r="D133" s="130"/>
      <c r="E133" s="130"/>
      <c r="F133" s="130"/>
      <c r="G133" s="130"/>
      <c r="H133" s="130"/>
      <c r="I133" s="121"/>
      <c r="J133" s="121"/>
      <c r="K133" s="121"/>
    </row>
    <row r="134" spans="2:11">
      <c r="B134" s="120"/>
      <c r="C134" s="121"/>
      <c r="D134" s="130"/>
      <c r="E134" s="130"/>
      <c r="F134" s="130"/>
      <c r="G134" s="130"/>
      <c r="H134" s="130"/>
      <c r="I134" s="121"/>
      <c r="J134" s="121"/>
      <c r="K134" s="121"/>
    </row>
    <row r="135" spans="2:11">
      <c r="B135" s="120"/>
      <c r="C135" s="121"/>
      <c r="D135" s="130"/>
      <c r="E135" s="130"/>
      <c r="F135" s="130"/>
      <c r="G135" s="130"/>
      <c r="H135" s="130"/>
      <c r="I135" s="121"/>
      <c r="J135" s="121"/>
      <c r="K135" s="121"/>
    </row>
    <row r="136" spans="2:11">
      <c r="B136" s="120"/>
      <c r="C136" s="121"/>
      <c r="D136" s="130"/>
      <c r="E136" s="130"/>
      <c r="F136" s="130"/>
      <c r="G136" s="130"/>
      <c r="H136" s="130"/>
      <c r="I136" s="121"/>
      <c r="J136" s="121"/>
      <c r="K136" s="121"/>
    </row>
    <row r="137" spans="2:11">
      <c r="B137" s="120"/>
      <c r="C137" s="121"/>
      <c r="D137" s="130"/>
      <c r="E137" s="130"/>
      <c r="F137" s="130"/>
      <c r="G137" s="130"/>
      <c r="H137" s="130"/>
      <c r="I137" s="121"/>
      <c r="J137" s="121"/>
      <c r="K137" s="121"/>
    </row>
    <row r="138" spans="2:11">
      <c r="B138" s="120"/>
      <c r="C138" s="121"/>
      <c r="D138" s="130"/>
      <c r="E138" s="130"/>
      <c r="F138" s="130"/>
      <c r="G138" s="130"/>
      <c r="H138" s="130"/>
      <c r="I138" s="121"/>
      <c r="J138" s="121"/>
      <c r="K138" s="121"/>
    </row>
    <row r="139" spans="2:11">
      <c r="B139" s="120"/>
      <c r="C139" s="121"/>
      <c r="D139" s="130"/>
      <c r="E139" s="130"/>
      <c r="F139" s="130"/>
      <c r="G139" s="130"/>
      <c r="H139" s="130"/>
      <c r="I139" s="121"/>
      <c r="J139" s="121"/>
      <c r="K139" s="121"/>
    </row>
    <row r="140" spans="2:11">
      <c r="B140" s="120"/>
      <c r="C140" s="121"/>
      <c r="D140" s="130"/>
      <c r="E140" s="130"/>
      <c r="F140" s="130"/>
      <c r="G140" s="130"/>
      <c r="H140" s="130"/>
      <c r="I140" s="121"/>
      <c r="J140" s="121"/>
      <c r="K140" s="121"/>
    </row>
    <row r="141" spans="2:11">
      <c r="B141" s="120"/>
      <c r="C141" s="121"/>
      <c r="D141" s="130"/>
      <c r="E141" s="130"/>
      <c r="F141" s="130"/>
      <c r="G141" s="130"/>
      <c r="H141" s="130"/>
      <c r="I141" s="121"/>
      <c r="J141" s="121"/>
      <c r="K141" s="121"/>
    </row>
    <row r="142" spans="2:11">
      <c r="B142" s="120"/>
      <c r="C142" s="121"/>
      <c r="D142" s="130"/>
      <c r="E142" s="130"/>
      <c r="F142" s="130"/>
      <c r="G142" s="130"/>
      <c r="H142" s="130"/>
      <c r="I142" s="121"/>
      <c r="J142" s="121"/>
      <c r="K142" s="121"/>
    </row>
    <row r="143" spans="2:11">
      <c r="B143" s="120"/>
      <c r="C143" s="121"/>
      <c r="D143" s="130"/>
      <c r="E143" s="130"/>
      <c r="F143" s="130"/>
      <c r="G143" s="130"/>
      <c r="H143" s="130"/>
      <c r="I143" s="121"/>
      <c r="J143" s="121"/>
      <c r="K143" s="121"/>
    </row>
    <row r="144" spans="2:11">
      <c r="B144" s="120"/>
      <c r="C144" s="121"/>
      <c r="D144" s="130"/>
      <c r="E144" s="130"/>
      <c r="F144" s="130"/>
      <c r="G144" s="130"/>
      <c r="H144" s="130"/>
      <c r="I144" s="121"/>
      <c r="J144" s="121"/>
      <c r="K144" s="121"/>
    </row>
    <row r="145" spans="2:11">
      <c r="B145" s="120"/>
      <c r="C145" s="121"/>
      <c r="D145" s="130"/>
      <c r="E145" s="130"/>
      <c r="F145" s="130"/>
      <c r="G145" s="130"/>
      <c r="H145" s="130"/>
      <c r="I145" s="121"/>
      <c r="J145" s="121"/>
      <c r="K145" s="121"/>
    </row>
    <row r="146" spans="2:11">
      <c r="B146" s="120"/>
      <c r="C146" s="121"/>
      <c r="D146" s="130"/>
      <c r="E146" s="130"/>
      <c r="F146" s="130"/>
      <c r="G146" s="130"/>
      <c r="H146" s="130"/>
      <c r="I146" s="121"/>
      <c r="J146" s="121"/>
      <c r="K146" s="121"/>
    </row>
    <row r="147" spans="2:11">
      <c r="B147" s="120"/>
      <c r="C147" s="121"/>
      <c r="D147" s="130"/>
      <c r="E147" s="130"/>
      <c r="F147" s="130"/>
      <c r="G147" s="130"/>
      <c r="H147" s="130"/>
      <c r="I147" s="121"/>
      <c r="J147" s="121"/>
      <c r="K147" s="121"/>
    </row>
    <row r="148" spans="2:11">
      <c r="B148" s="120"/>
      <c r="C148" s="121"/>
      <c r="D148" s="130"/>
      <c r="E148" s="130"/>
      <c r="F148" s="130"/>
      <c r="G148" s="130"/>
      <c r="H148" s="130"/>
      <c r="I148" s="121"/>
      <c r="J148" s="121"/>
      <c r="K148" s="121"/>
    </row>
    <row r="149" spans="2:11">
      <c r="B149" s="120"/>
      <c r="C149" s="121"/>
      <c r="D149" s="130"/>
      <c r="E149" s="130"/>
      <c r="F149" s="130"/>
      <c r="G149" s="130"/>
      <c r="H149" s="130"/>
      <c r="I149" s="121"/>
      <c r="J149" s="121"/>
      <c r="K149" s="121"/>
    </row>
    <row r="150" spans="2:11">
      <c r="B150" s="120"/>
      <c r="C150" s="121"/>
      <c r="D150" s="130"/>
      <c r="E150" s="130"/>
      <c r="F150" s="130"/>
      <c r="G150" s="130"/>
      <c r="H150" s="130"/>
      <c r="I150" s="121"/>
      <c r="J150" s="121"/>
      <c r="K150" s="121"/>
    </row>
    <row r="151" spans="2:11">
      <c r="B151" s="120"/>
      <c r="C151" s="121"/>
      <c r="D151" s="130"/>
      <c r="E151" s="130"/>
      <c r="F151" s="130"/>
      <c r="G151" s="130"/>
      <c r="H151" s="130"/>
      <c r="I151" s="121"/>
      <c r="J151" s="121"/>
      <c r="K151" s="121"/>
    </row>
    <row r="152" spans="2:11">
      <c r="B152" s="120"/>
      <c r="C152" s="121"/>
      <c r="D152" s="130"/>
      <c r="E152" s="130"/>
      <c r="F152" s="130"/>
      <c r="G152" s="130"/>
      <c r="H152" s="130"/>
      <c r="I152" s="121"/>
      <c r="J152" s="121"/>
      <c r="K152" s="121"/>
    </row>
    <row r="153" spans="2:11">
      <c r="B153" s="120"/>
      <c r="C153" s="121"/>
      <c r="D153" s="130"/>
      <c r="E153" s="130"/>
      <c r="F153" s="130"/>
      <c r="G153" s="130"/>
      <c r="H153" s="130"/>
      <c r="I153" s="121"/>
      <c r="J153" s="121"/>
      <c r="K153" s="121"/>
    </row>
    <row r="154" spans="2:11">
      <c r="B154" s="120"/>
      <c r="C154" s="121"/>
      <c r="D154" s="130"/>
      <c r="E154" s="130"/>
      <c r="F154" s="130"/>
      <c r="G154" s="130"/>
      <c r="H154" s="130"/>
      <c r="I154" s="121"/>
      <c r="J154" s="121"/>
      <c r="K154" s="121"/>
    </row>
    <row r="155" spans="2:11">
      <c r="B155" s="120"/>
      <c r="C155" s="121"/>
      <c r="D155" s="130"/>
      <c r="E155" s="130"/>
      <c r="F155" s="130"/>
      <c r="G155" s="130"/>
      <c r="H155" s="130"/>
      <c r="I155" s="121"/>
      <c r="J155" s="121"/>
      <c r="K155" s="121"/>
    </row>
    <row r="156" spans="2:11">
      <c r="B156" s="120"/>
      <c r="C156" s="121"/>
      <c r="D156" s="130"/>
      <c r="E156" s="130"/>
      <c r="F156" s="130"/>
      <c r="G156" s="130"/>
      <c r="H156" s="130"/>
      <c r="I156" s="121"/>
      <c r="J156" s="121"/>
      <c r="K156" s="121"/>
    </row>
    <row r="157" spans="2:11">
      <c r="B157" s="120"/>
      <c r="C157" s="121"/>
      <c r="D157" s="130"/>
      <c r="E157" s="130"/>
      <c r="F157" s="130"/>
      <c r="G157" s="130"/>
      <c r="H157" s="130"/>
      <c r="I157" s="121"/>
      <c r="J157" s="121"/>
      <c r="K157" s="121"/>
    </row>
    <row r="158" spans="2:11">
      <c r="B158" s="120"/>
      <c r="C158" s="121"/>
      <c r="D158" s="130"/>
      <c r="E158" s="130"/>
      <c r="F158" s="130"/>
      <c r="G158" s="130"/>
      <c r="H158" s="130"/>
      <c r="I158" s="121"/>
      <c r="J158" s="121"/>
      <c r="K158" s="121"/>
    </row>
    <row r="159" spans="2:11">
      <c r="B159" s="120"/>
      <c r="C159" s="121"/>
      <c r="D159" s="130"/>
      <c r="E159" s="130"/>
      <c r="F159" s="130"/>
      <c r="G159" s="130"/>
      <c r="H159" s="130"/>
      <c r="I159" s="121"/>
      <c r="J159" s="121"/>
      <c r="K159" s="121"/>
    </row>
    <row r="160" spans="2:11">
      <c r="B160" s="120"/>
      <c r="C160" s="121"/>
      <c r="D160" s="130"/>
      <c r="E160" s="130"/>
      <c r="F160" s="130"/>
      <c r="G160" s="130"/>
      <c r="H160" s="130"/>
      <c r="I160" s="121"/>
      <c r="J160" s="121"/>
      <c r="K160" s="121"/>
    </row>
    <row r="161" spans="2:11">
      <c r="B161" s="120"/>
      <c r="C161" s="121"/>
      <c r="D161" s="130"/>
      <c r="E161" s="130"/>
      <c r="F161" s="130"/>
      <c r="G161" s="130"/>
      <c r="H161" s="130"/>
      <c r="I161" s="121"/>
      <c r="J161" s="121"/>
      <c r="K161" s="121"/>
    </row>
    <row r="162" spans="2:11">
      <c r="B162" s="120"/>
      <c r="C162" s="121"/>
      <c r="D162" s="130"/>
      <c r="E162" s="130"/>
      <c r="F162" s="130"/>
      <c r="G162" s="130"/>
      <c r="H162" s="130"/>
      <c r="I162" s="121"/>
      <c r="J162" s="121"/>
      <c r="K162" s="121"/>
    </row>
    <row r="163" spans="2:11">
      <c r="B163" s="120"/>
      <c r="C163" s="121"/>
      <c r="D163" s="130"/>
      <c r="E163" s="130"/>
      <c r="F163" s="130"/>
      <c r="G163" s="130"/>
      <c r="H163" s="130"/>
      <c r="I163" s="121"/>
      <c r="J163" s="121"/>
      <c r="K163" s="121"/>
    </row>
    <row r="164" spans="2:11">
      <c r="B164" s="120"/>
      <c r="C164" s="121"/>
      <c r="D164" s="130"/>
      <c r="E164" s="130"/>
      <c r="F164" s="130"/>
      <c r="G164" s="130"/>
      <c r="H164" s="130"/>
      <c r="I164" s="121"/>
      <c r="J164" s="121"/>
      <c r="K164" s="121"/>
    </row>
    <row r="165" spans="2:11">
      <c r="B165" s="120"/>
      <c r="C165" s="121"/>
      <c r="D165" s="130"/>
      <c r="E165" s="130"/>
      <c r="F165" s="130"/>
      <c r="G165" s="130"/>
      <c r="H165" s="130"/>
      <c r="I165" s="121"/>
      <c r="J165" s="121"/>
      <c r="K165" s="121"/>
    </row>
    <row r="166" spans="2:11">
      <c r="B166" s="120"/>
      <c r="C166" s="121"/>
      <c r="D166" s="130"/>
      <c r="E166" s="130"/>
      <c r="F166" s="130"/>
      <c r="G166" s="130"/>
      <c r="H166" s="130"/>
      <c r="I166" s="121"/>
      <c r="J166" s="121"/>
      <c r="K166" s="121"/>
    </row>
    <row r="167" spans="2:11">
      <c r="B167" s="120"/>
      <c r="C167" s="121"/>
      <c r="D167" s="130"/>
      <c r="E167" s="130"/>
      <c r="F167" s="130"/>
      <c r="G167" s="130"/>
      <c r="H167" s="130"/>
      <c r="I167" s="121"/>
      <c r="J167" s="121"/>
      <c r="K167" s="121"/>
    </row>
    <row r="168" spans="2:11">
      <c r="B168" s="120"/>
      <c r="C168" s="121"/>
      <c r="D168" s="130"/>
      <c r="E168" s="130"/>
      <c r="F168" s="130"/>
      <c r="G168" s="130"/>
      <c r="H168" s="130"/>
      <c r="I168" s="121"/>
      <c r="J168" s="121"/>
      <c r="K168" s="121"/>
    </row>
    <row r="169" spans="2:11">
      <c r="B169" s="120"/>
      <c r="C169" s="121"/>
      <c r="D169" s="130"/>
      <c r="E169" s="130"/>
      <c r="F169" s="130"/>
      <c r="G169" s="130"/>
      <c r="H169" s="130"/>
      <c r="I169" s="121"/>
      <c r="J169" s="121"/>
      <c r="K169" s="121"/>
    </row>
    <row r="170" spans="2:11">
      <c r="B170" s="120"/>
      <c r="C170" s="121"/>
      <c r="D170" s="130"/>
      <c r="E170" s="130"/>
      <c r="F170" s="130"/>
      <c r="G170" s="130"/>
      <c r="H170" s="130"/>
      <c r="I170" s="121"/>
      <c r="J170" s="121"/>
      <c r="K170" s="121"/>
    </row>
    <row r="171" spans="2:11">
      <c r="B171" s="120"/>
      <c r="C171" s="121"/>
      <c r="D171" s="130"/>
      <c r="E171" s="130"/>
      <c r="F171" s="130"/>
      <c r="G171" s="130"/>
      <c r="H171" s="130"/>
      <c r="I171" s="121"/>
      <c r="J171" s="121"/>
      <c r="K171" s="121"/>
    </row>
    <row r="172" spans="2:11">
      <c r="B172" s="120"/>
      <c r="C172" s="121"/>
      <c r="D172" s="130"/>
      <c r="E172" s="130"/>
      <c r="F172" s="130"/>
      <c r="G172" s="130"/>
      <c r="H172" s="130"/>
      <c r="I172" s="121"/>
      <c r="J172" s="121"/>
      <c r="K172" s="121"/>
    </row>
    <row r="173" spans="2:11">
      <c r="B173" s="120"/>
      <c r="C173" s="121"/>
      <c r="D173" s="130"/>
      <c r="E173" s="130"/>
      <c r="F173" s="130"/>
      <c r="G173" s="130"/>
      <c r="H173" s="130"/>
      <c r="I173" s="121"/>
      <c r="J173" s="121"/>
      <c r="K173" s="121"/>
    </row>
    <row r="174" spans="2:11">
      <c r="B174" s="120"/>
      <c r="C174" s="121"/>
      <c r="D174" s="130"/>
      <c r="E174" s="130"/>
      <c r="F174" s="130"/>
      <c r="G174" s="130"/>
      <c r="H174" s="130"/>
      <c r="I174" s="121"/>
      <c r="J174" s="121"/>
      <c r="K174" s="121"/>
    </row>
    <row r="175" spans="2:11">
      <c r="B175" s="120"/>
      <c r="C175" s="121"/>
      <c r="D175" s="130"/>
      <c r="E175" s="130"/>
      <c r="F175" s="130"/>
      <c r="G175" s="130"/>
      <c r="H175" s="130"/>
      <c r="I175" s="121"/>
      <c r="J175" s="121"/>
      <c r="K175" s="121"/>
    </row>
    <row r="176" spans="2:11">
      <c r="B176" s="120"/>
      <c r="C176" s="121"/>
      <c r="D176" s="130"/>
      <c r="E176" s="130"/>
      <c r="F176" s="130"/>
      <c r="G176" s="130"/>
      <c r="H176" s="130"/>
      <c r="I176" s="121"/>
      <c r="J176" s="121"/>
      <c r="K176" s="121"/>
    </row>
    <row r="177" spans="2:11">
      <c r="B177" s="120"/>
      <c r="C177" s="121"/>
      <c r="D177" s="130"/>
      <c r="E177" s="130"/>
      <c r="F177" s="130"/>
      <c r="G177" s="130"/>
      <c r="H177" s="130"/>
      <c r="I177" s="121"/>
      <c r="J177" s="121"/>
      <c r="K177" s="121"/>
    </row>
    <row r="178" spans="2:11">
      <c r="B178" s="120"/>
      <c r="C178" s="121"/>
      <c r="D178" s="130"/>
      <c r="E178" s="130"/>
      <c r="F178" s="130"/>
      <c r="G178" s="130"/>
      <c r="H178" s="130"/>
      <c r="I178" s="121"/>
      <c r="J178" s="121"/>
      <c r="K178" s="121"/>
    </row>
    <row r="179" spans="2:11">
      <c r="B179" s="120"/>
      <c r="C179" s="121"/>
      <c r="D179" s="130"/>
      <c r="E179" s="130"/>
      <c r="F179" s="130"/>
      <c r="G179" s="130"/>
      <c r="H179" s="130"/>
      <c r="I179" s="121"/>
      <c r="J179" s="121"/>
      <c r="K179" s="121"/>
    </row>
    <row r="180" spans="2:11">
      <c r="B180" s="120"/>
      <c r="C180" s="121"/>
      <c r="D180" s="130"/>
      <c r="E180" s="130"/>
      <c r="F180" s="130"/>
      <c r="G180" s="130"/>
      <c r="H180" s="130"/>
      <c r="I180" s="121"/>
      <c r="J180" s="121"/>
      <c r="K180" s="121"/>
    </row>
    <row r="181" spans="2:11">
      <c r="B181" s="120"/>
      <c r="C181" s="121"/>
      <c r="D181" s="130"/>
      <c r="E181" s="130"/>
      <c r="F181" s="130"/>
      <c r="G181" s="130"/>
      <c r="H181" s="130"/>
      <c r="I181" s="121"/>
      <c r="J181" s="121"/>
      <c r="K181" s="121"/>
    </row>
    <row r="182" spans="2:11">
      <c r="B182" s="120"/>
      <c r="C182" s="121"/>
      <c r="D182" s="130"/>
      <c r="E182" s="130"/>
      <c r="F182" s="130"/>
      <c r="G182" s="130"/>
      <c r="H182" s="130"/>
      <c r="I182" s="121"/>
      <c r="J182" s="121"/>
      <c r="K182" s="121"/>
    </row>
    <row r="183" spans="2:11">
      <c r="B183" s="120"/>
      <c r="C183" s="121"/>
      <c r="D183" s="130"/>
      <c r="E183" s="130"/>
      <c r="F183" s="130"/>
      <c r="G183" s="130"/>
      <c r="H183" s="130"/>
      <c r="I183" s="121"/>
      <c r="J183" s="121"/>
      <c r="K183" s="121"/>
    </row>
    <row r="184" spans="2:11">
      <c r="B184" s="120"/>
      <c r="C184" s="121"/>
      <c r="D184" s="130"/>
      <c r="E184" s="130"/>
      <c r="F184" s="130"/>
      <c r="G184" s="130"/>
      <c r="H184" s="130"/>
      <c r="I184" s="121"/>
      <c r="J184" s="121"/>
      <c r="K184" s="121"/>
    </row>
    <row r="185" spans="2:11">
      <c r="B185" s="120"/>
      <c r="C185" s="121"/>
      <c r="D185" s="130"/>
      <c r="E185" s="130"/>
      <c r="F185" s="130"/>
      <c r="G185" s="130"/>
      <c r="H185" s="130"/>
      <c r="I185" s="121"/>
      <c r="J185" s="121"/>
      <c r="K185" s="121"/>
    </row>
    <row r="186" spans="2:11">
      <c r="B186" s="120"/>
      <c r="C186" s="121"/>
      <c r="D186" s="130"/>
      <c r="E186" s="130"/>
      <c r="F186" s="130"/>
      <c r="G186" s="130"/>
      <c r="H186" s="130"/>
      <c r="I186" s="121"/>
      <c r="J186" s="121"/>
      <c r="K186" s="121"/>
    </row>
    <row r="187" spans="2:11">
      <c r="B187" s="120"/>
      <c r="C187" s="121"/>
      <c r="D187" s="130"/>
      <c r="E187" s="130"/>
      <c r="F187" s="130"/>
      <c r="G187" s="130"/>
      <c r="H187" s="130"/>
      <c r="I187" s="121"/>
      <c r="J187" s="121"/>
      <c r="K187" s="121"/>
    </row>
    <row r="188" spans="2:11">
      <c r="B188" s="120"/>
      <c r="C188" s="121"/>
      <c r="D188" s="130"/>
      <c r="E188" s="130"/>
      <c r="F188" s="130"/>
      <c r="G188" s="130"/>
      <c r="H188" s="130"/>
      <c r="I188" s="121"/>
      <c r="J188" s="121"/>
      <c r="K188" s="121"/>
    </row>
    <row r="189" spans="2:11">
      <c r="B189" s="120"/>
      <c r="C189" s="121"/>
      <c r="D189" s="130"/>
      <c r="E189" s="130"/>
      <c r="F189" s="130"/>
      <c r="G189" s="130"/>
      <c r="H189" s="130"/>
      <c r="I189" s="121"/>
      <c r="J189" s="121"/>
      <c r="K189" s="121"/>
    </row>
    <row r="190" spans="2:11">
      <c r="B190" s="120"/>
      <c r="C190" s="121"/>
      <c r="D190" s="130"/>
      <c r="E190" s="130"/>
      <c r="F190" s="130"/>
      <c r="G190" s="130"/>
      <c r="H190" s="130"/>
      <c r="I190" s="121"/>
      <c r="J190" s="121"/>
      <c r="K190" s="121"/>
    </row>
    <row r="191" spans="2:11">
      <c r="B191" s="120"/>
      <c r="C191" s="121"/>
      <c r="D191" s="130"/>
      <c r="E191" s="130"/>
      <c r="F191" s="130"/>
      <c r="G191" s="130"/>
      <c r="H191" s="130"/>
      <c r="I191" s="121"/>
      <c r="J191" s="121"/>
      <c r="K191" s="121"/>
    </row>
    <row r="192" spans="2:11">
      <c r="B192" s="120"/>
      <c r="C192" s="121"/>
      <c r="D192" s="130"/>
      <c r="E192" s="130"/>
      <c r="F192" s="130"/>
      <c r="G192" s="130"/>
      <c r="H192" s="130"/>
      <c r="I192" s="121"/>
      <c r="J192" s="121"/>
      <c r="K192" s="121"/>
    </row>
    <row r="193" spans="2:11">
      <c r="B193" s="120"/>
      <c r="C193" s="121"/>
      <c r="D193" s="130"/>
      <c r="E193" s="130"/>
      <c r="F193" s="130"/>
      <c r="G193" s="130"/>
      <c r="H193" s="130"/>
      <c r="I193" s="121"/>
      <c r="J193" s="121"/>
      <c r="K193" s="121"/>
    </row>
    <row r="194" spans="2:11">
      <c r="B194" s="120"/>
      <c r="C194" s="121"/>
      <c r="D194" s="130"/>
      <c r="E194" s="130"/>
      <c r="F194" s="130"/>
      <c r="G194" s="130"/>
      <c r="H194" s="130"/>
      <c r="I194" s="121"/>
      <c r="J194" s="121"/>
      <c r="K194" s="121"/>
    </row>
    <row r="195" spans="2:11">
      <c r="B195" s="120"/>
      <c r="C195" s="121"/>
      <c r="D195" s="130"/>
      <c r="E195" s="130"/>
      <c r="F195" s="130"/>
      <c r="G195" s="130"/>
      <c r="H195" s="130"/>
      <c r="I195" s="121"/>
      <c r="J195" s="121"/>
      <c r="K195" s="121"/>
    </row>
    <row r="196" spans="2:11">
      <c r="B196" s="120"/>
      <c r="C196" s="121"/>
      <c r="D196" s="130"/>
      <c r="E196" s="130"/>
      <c r="F196" s="130"/>
      <c r="G196" s="130"/>
      <c r="H196" s="130"/>
      <c r="I196" s="121"/>
      <c r="J196" s="121"/>
      <c r="K196" s="121"/>
    </row>
    <row r="197" spans="2:11">
      <c r="B197" s="120"/>
      <c r="C197" s="121"/>
      <c r="D197" s="130"/>
      <c r="E197" s="130"/>
      <c r="F197" s="130"/>
      <c r="G197" s="130"/>
      <c r="H197" s="130"/>
      <c r="I197" s="121"/>
      <c r="J197" s="121"/>
      <c r="K197" s="121"/>
    </row>
    <row r="198" spans="2:11">
      <c r="B198" s="120"/>
      <c r="C198" s="121"/>
      <c r="D198" s="130"/>
      <c r="E198" s="130"/>
      <c r="F198" s="130"/>
      <c r="G198" s="130"/>
      <c r="H198" s="130"/>
      <c r="I198" s="121"/>
      <c r="J198" s="121"/>
      <c r="K198" s="121"/>
    </row>
    <row r="199" spans="2:11">
      <c r="B199" s="120"/>
      <c r="C199" s="121"/>
      <c r="D199" s="130"/>
      <c r="E199" s="130"/>
      <c r="F199" s="130"/>
      <c r="G199" s="130"/>
      <c r="H199" s="130"/>
      <c r="I199" s="121"/>
      <c r="J199" s="121"/>
      <c r="K199" s="121"/>
    </row>
    <row r="200" spans="2:11">
      <c r="B200" s="120"/>
      <c r="C200" s="121"/>
      <c r="D200" s="130"/>
      <c r="E200" s="130"/>
      <c r="F200" s="130"/>
      <c r="G200" s="130"/>
      <c r="H200" s="130"/>
      <c r="I200" s="121"/>
      <c r="J200" s="121"/>
      <c r="K200" s="121"/>
    </row>
    <row r="201" spans="2:11">
      <c r="B201" s="120"/>
      <c r="C201" s="121"/>
      <c r="D201" s="130"/>
      <c r="E201" s="130"/>
      <c r="F201" s="130"/>
      <c r="G201" s="130"/>
      <c r="H201" s="130"/>
      <c r="I201" s="121"/>
      <c r="J201" s="121"/>
      <c r="K201" s="121"/>
    </row>
    <row r="202" spans="2:11">
      <c r="B202" s="120"/>
      <c r="C202" s="121"/>
      <c r="D202" s="130"/>
      <c r="E202" s="130"/>
      <c r="F202" s="130"/>
      <c r="G202" s="130"/>
      <c r="H202" s="130"/>
      <c r="I202" s="121"/>
      <c r="J202" s="121"/>
      <c r="K202" s="121"/>
    </row>
    <row r="203" spans="2:11">
      <c r="B203" s="120"/>
      <c r="C203" s="121"/>
      <c r="D203" s="130"/>
      <c r="E203" s="130"/>
      <c r="F203" s="130"/>
      <c r="G203" s="130"/>
      <c r="H203" s="130"/>
      <c r="I203" s="121"/>
      <c r="J203" s="121"/>
      <c r="K203" s="121"/>
    </row>
    <row r="204" spans="2:11">
      <c r="B204" s="120"/>
      <c r="C204" s="121"/>
      <c r="D204" s="130"/>
      <c r="E204" s="130"/>
      <c r="F204" s="130"/>
      <c r="G204" s="130"/>
      <c r="H204" s="130"/>
      <c r="I204" s="121"/>
      <c r="J204" s="121"/>
      <c r="K204" s="121"/>
    </row>
    <row r="205" spans="2:11">
      <c r="B205" s="120"/>
      <c r="C205" s="121"/>
      <c r="D205" s="130"/>
      <c r="E205" s="130"/>
      <c r="F205" s="130"/>
      <c r="G205" s="130"/>
      <c r="H205" s="130"/>
      <c r="I205" s="121"/>
      <c r="J205" s="121"/>
      <c r="K205" s="121"/>
    </row>
    <row r="206" spans="2:11">
      <c r="B206" s="120"/>
      <c r="C206" s="121"/>
      <c r="D206" s="130"/>
      <c r="E206" s="130"/>
      <c r="F206" s="130"/>
      <c r="G206" s="130"/>
      <c r="H206" s="130"/>
      <c r="I206" s="121"/>
      <c r="J206" s="121"/>
      <c r="K206" s="121"/>
    </row>
    <row r="207" spans="2:11">
      <c r="B207" s="120"/>
      <c r="C207" s="121"/>
      <c r="D207" s="130"/>
      <c r="E207" s="130"/>
      <c r="F207" s="130"/>
      <c r="G207" s="130"/>
      <c r="H207" s="130"/>
      <c r="I207" s="121"/>
      <c r="J207" s="121"/>
      <c r="K207" s="121"/>
    </row>
    <row r="208" spans="2:11">
      <c r="B208" s="120"/>
      <c r="C208" s="121"/>
      <c r="D208" s="130"/>
      <c r="E208" s="130"/>
      <c r="F208" s="130"/>
      <c r="G208" s="130"/>
      <c r="H208" s="130"/>
      <c r="I208" s="121"/>
      <c r="J208" s="121"/>
      <c r="K208" s="121"/>
    </row>
    <row r="209" spans="2:11">
      <c r="B209" s="120"/>
      <c r="C209" s="121"/>
      <c r="D209" s="130"/>
      <c r="E209" s="130"/>
      <c r="F209" s="130"/>
      <c r="G209" s="130"/>
      <c r="H209" s="130"/>
      <c r="I209" s="121"/>
      <c r="J209" s="121"/>
      <c r="K209" s="121"/>
    </row>
    <row r="210" spans="2:11">
      <c r="B210" s="120"/>
      <c r="C210" s="121"/>
      <c r="D210" s="130"/>
      <c r="E210" s="130"/>
      <c r="F210" s="130"/>
      <c r="G210" s="130"/>
      <c r="H210" s="130"/>
      <c r="I210" s="121"/>
      <c r="J210" s="121"/>
      <c r="K210" s="121"/>
    </row>
    <row r="211" spans="2:11">
      <c r="B211" s="120"/>
      <c r="C211" s="121"/>
      <c r="D211" s="130"/>
      <c r="E211" s="130"/>
      <c r="F211" s="130"/>
      <c r="G211" s="130"/>
      <c r="H211" s="130"/>
      <c r="I211" s="121"/>
      <c r="J211" s="121"/>
      <c r="K211" s="121"/>
    </row>
    <row r="212" spans="2:11">
      <c r="B212" s="120"/>
      <c r="C212" s="121"/>
      <c r="D212" s="130"/>
      <c r="E212" s="130"/>
      <c r="F212" s="130"/>
      <c r="G212" s="130"/>
      <c r="H212" s="130"/>
      <c r="I212" s="121"/>
      <c r="J212" s="121"/>
      <c r="K212" s="121"/>
    </row>
    <row r="213" spans="2:11">
      <c r="B213" s="120"/>
      <c r="C213" s="121"/>
      <c r="D213" s="130"/>
      <c r="E213" s="130"/>
      <c r="F213" s="130"/>
      <c r="G213" s="130"/>
      <c r="H213" s="130"/>
      <c r="I213" s="121"/>
      <c r="J213" s="121"/>
      <c r="K213" s="121"/>
    </row>
    <row r="214" spans="2:11">
      <c r="B214" s="120"/>
      <c r="C214" s="121"/>
      <c r="D214" s="130"/>
      <c r="E214" s="130"/>
      <c r="F214" s="130"/>
      <c r="G214" s="130"/>
      <c r="H214" s="130"/>
      <c r="I214" s="121"/>
      <c r="J214" s="121"/>
      <c r="K214" s="121"/>
    </row>
    <row r="215" spans="2:11">
      <c r="B215" s="120"/>
      <c r="C215" s="121"/>
      <c r="D215" s="130"/>
      <c r="E215" s="130"/>
      <c r="F215" s="130"/>
      <c r="G215" s="130"/>
      <c r="H215" s="130"/>
      <c r="I215" s="121"/>
      <c r="J215" s="121"/>
      <c r="K215" s="121"/>
    </row>
    <row r="216" spans="2:11">
      <c r="B216" s="120"/>
      <c r="C216" s="121"/>
      <c r="D216" s="130"/>
      <c r="E216" s="130"/>
      <c r="F216" s="130"/>
      <c r="G216" s="130"/>
      <c r="H216" s="130"/>
      <c r="I216" s="121"/>
      <c r="J216" s="121"/>
      <c r="K216" s="121"/>
    </row>
    <row r="217" spans="2:11">
      <c r="B217" s="120"/>
      <c r="C217" s="121"/>
      <c r="D217" s="130"/>
      <c r="E217" s="130"/>
      <c r="F217" s="130"/>
      <c r="G217" s="130"/>
      <c r="H217" s="130"/>
      <c r="I217" s="121"/>
      <c r="J217" s="121"/>
      <c r="K217" s="121"/>
    </row>
    <row r="218" spans="2:11">
      <c r="B218" s="120"/>
      <c r="C218" s="121"/>
      <c r="D218" s="130"/>
      <c r="E218" s="130"/>
      <c r="F218" s="130"/>
      <c r="G218" s="130"/>
      <c r="H218" s="130"/>
      <c r="I218" s="121"/>
      <c r="J218" s="121"/>
      <c r="K218" s="121"/>
    </row>
    <row r="219" spans="2:11">
      <c r="B219" s="120"/>
      <c r="C219" s="121"/>
      <c r="D219" s="130"/>
      <c r="E219" s="130"/>
      <c r="F219" s="130"/>
      <c r="G219" s="130"/>
      <c r="H219" s="130"/>
      <c r="I219" s="121"/>
      <c r="J219" s="121"/>
      <c r="K219" s="121"/>
    </row>
    <row r="220" spans="2:11">
      <c r="B220" s="120"/>
      <c r="C220" s="121"/>
      <c r="D220" s="130"/>
      <c r="E220" s="130"/>
      <c r="F220" s="130"/>
      <c r="G220" s="130"/>
      <c r="H220" s="130"/>
      <c r="I220" s="121"/>
      <c r="J220" s="121"/>
      <c r="K220" s="121"/>
    </row>
    <row r="221" spans="2:11">
      <c r="B221" s="120"/>
      <c r="C221" s="121"/>
      <c r="D221" s="130"/>
      <c r="E221" s="130"/>
      <c r="F221" s="130"/>
      <c r="G221" s="130"/>
      <c r="H221" s="130"/>
      <c r="I221" s="121"/>
      <c r="J221" s="121"/>
      <c r="K221" s="121"/>
    </row>
    <row r="222" spans="2:11">
      <c r="B222" s="120"/>
      <c r="C222" s="121"/>
      <c r="D222" s="130"/>
      <c r="E222" s="130"/>
      <c r="F222" s="130"/>
      <c r="G222" s="130"/>
      <c r="H222" s="130"/>
      <c r="I222" s="121"/>
      <c r="J222" s="121"/>
      <c r="K222" s="121"/>
    </row>
    <row r="223" spans="2:11">
      <c r="B223" s="120"/>
      <c r="C223" s="121"/>
      <c r="D223" s="130"/>
      <c r="E223" s="130"/>
      <c r="F223" s="130"/>
      <c r="G223" s="130"/>
      <c r="H223" s="130"/>
      <c r="I223" s="121"/>
      <c r="J223" s="121"/>
      <c r="K223" s="121"/>
    </row>
    <row r="224" spans="2:11">
      <c r="B224" s="120"/>
      <c r="C224" s="121"/>
      <c r="D224" s="130"/>
      <c r="E224" s="130"/>
      <c r="F224" s="130"/>
      <c r="G224" s="130"/>
      <c r="H224" s="130"/>
      <c r="I224" s="121"/>
      <c r="J224" s="121"/>
      <c r="K224" s="121"/>
    </row>
    <row r="225" spans="2:11">
      <c r="B225" s="120"/>
      <c r="C225" s="121"/>
      <c r="D225" s="130"/>
      <c r="E225" s="130"/>
      <c r="F225" s="130"/>
      <c r="G225" s="130"/>
      <c r="H225" s="130"/>
      <c r="I225" s="121"/>
      <c r="J225" s="121"/>
      <c r="K225" s="121"/>
    </row>
    <row r="226" spans="2:11">
      <c r="B226" s="120"/>
      <c r="C226" s="121"/>
      <c r="D226" s="130"/>
      <c r="E226" s="130"/>
      <c r="F226" s="130"/>
      <c r="G226" s="130"/>
      <c r="H226" s="130"/>
      <c r="I226" s="121"/>
      <c r="J226" s="121"/>
      <c r="K226" s="121"/>
    </row>
    <row r="227" spans="2:11">
      <c r="B227" s="120"/>
      <c r="C227" s="121"/>
      <c r="D227" s="130"/>
      <c r="E227" s="130"/>
      <c r="F227" s="130"/>
      <c r="G227" s="130"/>
      <c r="H227" s="130"/>
      <c r="I227" s="121"/>
      <c r="J227" s="121"/>
      <c r="K227" s="121"/>
    </row>
    <row r="228" spans="2:11">
      <c r="B228" s="120"/>
      <c r="C228" s="121"/>
      <c r="D228" s="130"/>
      <c r="E228" s="130"/>
      <c r="F228" s="130"/>
      <c r="G228" s="130"/>
      <c r="H228" s="130"/>
      <c r="I228" s="121"/>
      <c r="J228" s="121"/>
      <c r="K228" s="121"/>
    </row>
    <row r="229" spans="2:11">
      <c r="B229" s="120"/>
      <c r="C229" s="121"/>
      <c r="D229" s="130"/>
      <c r="E229" s="130"/>
      <c r="F229" s="130"/>
      <c r="G229" s="130"/>
      <c r="H229" s="130"/>
      <c r="I229" s="121"/>
      <c r="J229" s="121"/>
      <c r="K229" s="121"/>
    </row>
    <row r="230" spans="2:11">
      <c r="B230" s="120"/>
      <c r="C230" s="121"/>
      <c r="D230" s="130"/>
      <c r="E230" s="130"/>
      <c r="F230" s="130"/>
      <c r="G230" s="130"/>
      <c r="H230" s="130"/>
      <c r="I230" s="121"/>
      <c r="J230" s="121"/>
      <c r="K230" s="121"/>
    </row>
    <row r="231" spans="2:11">
      <c r="B231" s="120"/>
      <c r="C231" s="121"/>
      <c r="D231" s="130"/>
      <c r="E231" s="130"/>
      <c r="F231" s="130"/>
      <c r="G231" s="130"/>
      <c r="H231" s="130"/>
      <c r="I231" s="121"/>
      <c r="J231" s="121"/>
      <c r="K231" s="121"/>
    </row>
    <row r="232" spans="2:11">
      <c r="B232" s="120"/>
      <c r="C232" s="121"/>
      <c r="D232" s="130"/>
      <c r="E232" s="130"/>
      <c r="F232" s="130"/>
      <c r="G232" s="130"/>
      <c r="H232" s="130"/>
      <c r="I232" s="121"/>
      <c r="J232" s="121"/>
      <c r="K232" s="121"/>
    </row>
    <row r="233" spans="2:11">
      <c r="B233" s="120"/>
      <c r="C233" s="121"/>
      <c r="D233" s="130"/>
      <c r="E233" s="130"/>
      <c r="F233" s="130"/>
      <c r="G233" s="130"/>
      <c r="H233" s="130"/>
      <c r="I233" s="121"/>
      <c r="J233" s="121"/>
      <c r="K233" s="121"/>
    </row>
    <row r="234" spans="2:11">
      <c r="B234" s="120"/>
      <c r="C234" s="121"/>
      <c r="D234" s="130"/>
      <c r="E234" s="130"/>
      <c r="F234" s="130"/>
      <c r="G234" s="130"/>
      <c r="H234" s="130"/>
      <c r="I234" s="121"/>
      <c r="J234" s="121"/>
      <c r="K234" s="121"/>
    </row>
    <row r="235" spans="2:11">
      <c r="B235" s="120"/>
      <c r="C235" s="121"/>
      <c r="D235" s="130"/>
      <c r="E235" s="130"/>
      <c r="F235" s="130"/>
      <c r="G235" s="130"/>
      <c r="H235" s="130"/>
      <c r="I235" s="121"/>
      <c r="J235" s="121"/>
      <c r="K235" s="121"/>
    </row>
    <row r="236" spans="2:11">
      <c r="B236" s="120"/>
      <c r="C236" s="121"/>
      <c r="D236" s="130"/>
      <c r="E236" s="130"/>
      <c r="F236" s="130"/>
      <c r="G236" s="130"/>
      <c r="H236" s="130"/>
      <c r="I236" s="121"/>
      <c r="J236" s="121"/>
      <c r="K236" s="121"/>
    </row>
    <row r="237" spans="2:11">
      <c r="B237" s="120"/>
      <c r="C237" s="121"/>
      <c r="D237" s="130"/>
      <c r="E237" s="130"/>
      <c r="F237" s="130"/>
      <c r="G237" s="130"/>
      <c r="H237" s="130"/>
      <c r="I237" s="121"/>
      <c r="J237" s="121"/>
      <c r="K237" s="121"/>
    </row>
    <row r="238" spans="2:11">
      <c r="B238" s="120"/>
      <c r="C238" s="121"/>
      <c r="D238" s="130"/>
      <c r="E238" s="130"/>
      <c r="F238" s="130"/>
      <c r="G238" s="130"/>
      <c r="H238" s="130"/>
      <c r="I238" s="121"/>
      <c r="J238" s="121"/>
      <c r="K238" s="121"/>
    </row>
    <row r="239" spans="2:11">
      <c r="B239" s="120"/>
      <c r="C239" s="121"/>
      <c r="D239" s="130"/>
      <c r="E239" s="130"/>
      <c r="F239" s="130"/>
      <c r="G239" s="130"/>
      <c r="H239" s="130"/>
      <c r="I239" s="121"/>
      <c r="J239" s="121"/>
      <c r="K239" s="121"/>
    </row>
    <row r="240" spans="2:11">
      <c r="B240" s="120"/>
      <c r="C240" s="121"/>
      <c r="D240" s="130"/>
      <c r="E240" s="130"/>
      <c r="F240" s="130"/>
      <c r="G240" s="130"/>
      <c r="H240" s="130"/>
      <c r="I240" s="121"/>
      <c r="J240" s="121"/>
      <c r="K240" s="121"/>
    </row>
    <row r="241" spans="2:11">
      <c r="B241" s="120"/>
      <c r="C241" s="121"/>
      <c r="D241" s="130"/>
      <c r="E241" s="130"/>
      <c r="F241" s="130"/>
      <c r="G241" s="130"/>
      <c r="H241" s="130"/>
      <c r="I241" s="121"/>
      <c r="J241" s="121"/>
      <c r="K241" s="121"/>
    </row>
    <row r="242" spans="2:11">
      <c r="B242" s="120"/>
      <c r="C242" s="121"/>
      <c r="D242" s="130"/>
      <c r="E242" s="130"/>
      <c r="F242" s="130"/>
      <c r="G242" s="130"/>
      <c r="H242" s="130"/>
      <c r="I242" s="121"/>
      <c r="J242" s="121"/>
      <c r="K242" s="121"/>
    </row>
    <row r="243" spans="2:11">
      <c r="B243" s="120"/>
      <c r="C243" s="121"/>
      <c r="D243" s="130"/>
      <c r="E243" s="130"/>
      <c r="F243" s="130"/>
      <c r="G243" s="130"/>
      <c r="H243" s="130"/>
      <c r="I243" s="121"/>
      <c r="J243" s="121"/>
      <c r="K243" s="121"/>
    </row>
    <row r="244" spans="2:11">
      <c r="B244" s="120"/>
      <c r="C244" s="121"/>
      <c r="D244" s="130"/>
      <c r="E244" s="130"/>
      <c r="F244" s="130"/>
      <c r="G244" s="130"/>
      <c r="H244" s="130"/>
      <c r="I244" s="121"/>
      <c r="J244" s="121"/>
      <c r="K244" s="121"/>
    </row>
    <row r="245" spans="2:11">
      <c r="B245" s="120"/>
      <c r="C245" s="121"/>
      <c r="D245" s="130"/>
      <c r="E245" s="130"/>
      <c r="F245" s="130"/>
      <c r="G245" s="130"/>
      <c r="H245" s="130"/>
      <c r="I245" s="121"/>
      <c r="J245" s="121"/>
      <c r="K245" s="121"/>
    </row>
    <row r="246" spans="2:11">
      <c r="B246" s="120"/>
      <c r="C246" s="121"/>
      <c r="D246" s="130"/>
      <c r="E246" s="130"/>
      <c r="F246" s="130"/>
      <c r="G246" s="130"/>
      <c r="H246" s="130"/>
      <c r="I246" s="121"/>
      <c r="J246" s="121"/>
      <c r="K246" s="121"/>
    </row>
    <row r="247" spans="2:11">
      <c r="B247" s="120"/>
      <c r="C247" s="121"/>
      <c r="D247" s="130"/>
      <c r="E247" s="130"/>
      <c r="F247" s="130"/>
      <c r="G247" s="130"/>
      <c r="H247" s="130"/>
      <c r="I247" s="121"/>
      <c r="J247" s="121"/>
      <c r="K247" s="121"/>
    </row>
    <row r="248" spans="2:11">
      <c r="B248" s="120"/>
      <c r="C248" s="121"/>
      <c r="D248" s="130"/>
      <c r="E248" s="130"/>
      <c r="F248" s="130"/>
      <c r="G248" s="130"/>
      <c r="H248" s="130"/>
      <c r="I248" s="121"/>
      <c r="J248" s="121"/>
      <c r="K248" s="121"/>
    </row>
    <row r="249" spans="2:11">
      <c r="B249" s="120"/>
      <c r="C249" s="121"/>
      <c r="D249" s="130"/>
      <c r="E249" s="130"/>
      <c r="F249" s="130"/>
      <c r="G249" s="130"/>
      <c r="H249" s="130"/>
      <c r="I249" s="121"/>
      <c r="J249" s="121"/>
      <c r="K249" s="121"/>
    </row>
    <row r="250" spans="2:11">
      <c r="B250" s="120"/>
      <c r="C250" s="121"/>
      <c r="D250" s="130"/>
      <c r="E250" s="130"/>
      <c r="F250" s="130"/>
      <c r="G250" s="130"/>
      <c r="H250" s="130"/>
      <c r="I250" s="121"/>
      <c r="J250" s="121"/>
      <c r="K250" s="121"/>
    </row>
    <row r="251" spans="2:11">
      <c r="B251" s="120"/>
      <c r="C251" s="121"/>
      <c r="D251" s="130"/>
      <c r="E251" s="130"/>
      <c r="F251" s="130"/>
      <c r="G251" s="130"/>
      <c r="H251" s="130"/>
      <c r="I251" s="121"/>
      <c r="J251" s="121"/>
      <c r="K251" s="121"/>
    </row>
    <row r="252" spans="2:11">
      <c r="B252" s="120"/>
      <c r="C252" s="121"/>
      <c r="D252" s="130"/>
      <c r="E252" s="130"/>
      <c r="F252" s="130"/>
      <c r="G252" s="130"/>
      <c r="H252" s="130"/>
      <c r="I252" s="121"/>
      <c r="J252" s="121"/>
      <c r="K252" s="121"/>
    </row>
    <row r="253" spans="2:11">
      <c r="B253" s="120"/>
      <c r="C253" s="121"/>
      <c r="D253" s="130"/>
      <c r="E253" s="130"/>
      <c r="F253" s="130"/>
      <c r="G253" s="130"/>
      <c r="H253" s="130"/>
      <c r="I253" s="121"/>
      <c r="J253" s="121"/>
      <c r="K253" s="121"/>
    </row>
    <row r="254" spans="2:11">
      <c r="B254" s="120"/>
      <c r="C254" s="121"/>
      <c r="D254" s="130"/>
      <c r="E254" s="130"/>
      <c r="F254" s="130"/>
      <c r="G254" s="130"/>
      <c r="H254" s="130"/>
      <c r="I254" s="121"/>
      <c r="J254" s="121"/>
      <c r="K254" s="121"/>
    </row>
    <row r="255" spans="2:11">
      <c r="B255" s="120"/>
      <c r="C255" s="121"/>
      <c r="D255" s="130"/>
      <c r="E255" s="130"/>
      <c r="F255" s="130"/>
      <c r="G255" s="130"/>
      <c r="H255" s="130"/>
      <c r="I255" s="121"/>
      <c r="J255" s="121"/>
      <c r="K255" s="121"/>
    </row>
    <row r="256" spans="2:11">
      <c r="B256" s="120"/>
      <c r="C256" s="121"/>
      <c r="D256" s="130"/>
      <c r="E256" s="130"/>
      <c r="F256" s="130"/>
      <c r="G256" s="130"/>
      <c r="H256" s="130"/>
      <c r="I256" s="121"/>
      <c r="J256" s="121"/>
      <c r="K256" s="121"/>
    </row>
    <row r="257" spans="2:11">
      <c r="B257" s="120"/>
      <c r="C257" s="121"/>
      <c r="D257" s="130"/>
      <c r="E257" s="130"/>
      <c r="F257" s="130"/>
      <c r="G257" s="130"/>
      <c r="H257" s="130"/>
      <c r="I257" s="121"/>
      <c r="J257" s="121"/>
      <c r="K257" s="121"/>
    </row>
    <row r="258" spans="2:11">
      <c r="B258" s="120"/>
      <c r="C258" s="121"/>
      <c r="D258" s="130"/>
      <c r="E258" s="130"/>
      <c r="F258" s="130"/>
      <c r="G258" s="130"/>
      <c r="H258" s="130"/>
      <c r="I258" s="121"/>
      <c r="J258" s="121"/>
      <c r="K258" s="121"/>
    </row>
    <row r="259" spans="2:11">
      <c r="B259" s="120"/>
      <c r="C259" s="121"/>
      <c r="D259" s="130"/>
      <c r="E259" s="130"/>
      <c r="F259" s="130"/>
      <c r="G259" s="130"/>
      <c r="H259" s="130"/>
      <c r="I259" s="121"/>
      <c r="J259" s="121"/>
      <c r="K259" s="121"/>
    </row>
    <row r="260" spans="2:11">
      <c r="B260" s="120"/>
      <c r="C260" s="121"/>
      <c r="D260" s="130"/>
      <c r="E260" s="130"/>
      <c r="F260" s="130"/>
      <c r="G260" s="130"/>
      <c r="H260" s="130"/>
      <c r="I260" s="121"/>
      <c r="J260" s="121"/>
      <c r="K260" s="121"/>
    </row>
    <row r="261" spans="2:11">
      <c r="B261" s="120"/>
      <c r="C261" s="121"/>
      <c r="D261" s="130"/>
      <c r="E261" s="130"/>
      <c r="F261" s="130"/>
      <c r="G261" s="130"/>
      <c r="H261" s="130"/>
      <c r="I261" s="121"/>
      <c r="J261" s="121"/>
      <c r="K261" s="121"/>
    </row>
    <row r="262" spans="2:11">
      <c r="B262" s="120"/>
      <c r="C262" s="121"/>
      <c r="D262" s="130"/>
      <c r="E262" s="130"/>
      <c r="F262" s="130"/>
      <c r="G262" s="130"/>
      <c r="H262" s="130"/>
      <c r="I262" s="121"/>
      <c r="J262" s="121"/>
      <c r="K262" s="121"/>
    </row>
    <row r="263" spans="2:11">
      <c r="B263" s="120"/>
      <c r="C263" s="121"/>
      <c r="D263" s="130"/>
      <c r="E263" s="130"/>
      <c r="F263" s="130"/>
      <c r="G263" s="130"/>
      <c r="H263" s="130"/>
      <c r="I263" s="121"/>
      <c r="J263" s="121"/>
      <c r="K263" s="121"/>
    </row>
    <row r="264" spans="2:11">
      <c r="B264" s="120"/>
      <c r="C264" s="121"/>
      <c r="D264" s="130"/>
      <c r="E264" s="130"/>
      <c r="F264" s="130"/>
      <c r="G264" s="130"/>
      <c r="H264" s="130"/>
      <c r="I264" s="121"/>
      <c r="J264" s="121"/>
      <c r="K264" s="121"/>
    </row>
    <row r="265" spans="2:11">
      <c r="B265" s="120"/>
      <c r="C265" s="121"/>
      <c r="D265" s="130"/>
      <c r="E265" s="130"/>
      <c r="F265" s="130"/>
      <c r="G265" s="130"/>
      <c r="H265" s="130"/>
      <c r="I265" s="121"/>
      <c r="J265" s="121"/>
      <c r="K265" s="121"/>
    </row>
    <row r="266" spans="2:11">
      <c r="B266" s="120"/>
      <c r="C266" s="121"/>
      <c r="D266" s="130"/>
      <c r="E266" s="130"/>
      <c r="F266" s="130"/>
      <c r="G266" s="130"/>
      <c r="H266" s="130"/>
      <c r="I266" s="121"/>
      <c r="J266" s="121"/>
      <c r="K266" s="121"/>
    </row>
    <row r="267" spans="2:11">
      <c r="B267" s="120"/>
      <c r="C267" s="121"/>
      <c r="D267" s="130"/>
      <c r="E267" s="130"/>
      <c r="F267" s="130"/>
      <c r="G267" s="130"/>
      <c r="H267" s="130"/>
      <c r="I267" s="121"/>
      <c r="J267" s="121"/>
      <c r="K267" s="121"/>
    </row>
    <row r="268" spans="2:11">
      <c r="B268" s="120"/>
      <c r="C268" s="121"/>
      <c r="D268" s="130"/>
      <c r="E268" s="130"/>
      <c r="F268" s="130"/>
      <c r="G268" s="130"/>
      <c r="H268" s="130"/>
      <c r="I268" s="121"/>
      <c r="J268" s="121"/>
      <c r="K268" s="121"/>
    </row>
    <row r="269" spans="2:11">
      <c r="B269" s="120"/>
      <c r="C269" s="121"/>
      <c r="D269" s="130"/>
      <c r="E269" s="130"/>
      <c r="F269" s="130"/>
      <c r="G269" s="130"/>
      <c r="H269" s="130"/>
      <c r="I269" s="121"/>
      <c r="J269" s="121"/>
      <c r="K269" s="121"/>
    </row>
    <row r="270" spans="2:11">
      <c r="B270" s="120"/>
      <c r="C270" s="121"/>
      <c r="D270" s="130"/>
      <c r="E270" s="130"/>
      <c r="F270" s="130"/>
      <c r="G270" s="130"/>
      <c r="H270" s="130"/>
      <c r="I270" s="121"/>
      <c r="J270" s="121"/>
      <c r="K270" s="121"/>
    </row>
    <row r="271" spans="2:11">
      <c r="B271" s="120"/>
      <c r="C271" s="121"/>
      <c r="D271" s="130"/>
      <c r="E271" s="130"/>
      <c r="F271" s="130"/>
      <c r="G271" s="130"/>
      <c r="H271" s="130"/>
      <c r="I271" s="121"/>
      <c r="J271" s="121"/>
      <c r="K271" s="121"/>
    </row>
    <row r="272" spans="2:11">
      <c r="B272" s="120"/>
      <c r="C272" s="121"/>
      <c r="D272" s="130"/>
      <c r="E272" s="130"/>
      <c r="F272" s="130"/>
      <c r="G272" s="130"/>
      <c r="H272" s="130"/>
      <c r="I272" s="121"/>
      <c r="J272" s="121"/>
      <c r="K272" s="121"/>
    </row>
    <row r="273" spans="2:11">
      <c r="B273" s="120"/>
      <c r="C273" s="121"/>
      <c r="D273" s="130"/>
      <c r="E273" s="130"/>
      <c r="F273" s="130"/>
      <c r="G273" s="130"/>
      <c r="H273" s="130"/>
      <c r="I273" s="121"/>
      <c r="J273" s="121"/>
      <c r="K273" s="121"/>
    </row>
    <row r="274" spans="2:11">
      <c r="B274" s="120"/>
      <c r="C274" s="121"/>
      <c r="D274" s="130"/>
      <c r="E274" s="130"/>
      <c r="F274" s="130"/>
      <c r="G274" s="130"/>
      <c r="H274" s="130"/>
      <c r="I274" s="121"/>
      <c r="J274" s="121"/>
      <c r="K274" s="121"/>
    </row>
    <row r="275" spans="2:11">
      <c r="B275" s="120"/>
      <c r="C275" s="121"/>
      <c r="D275" s="130"/>
      <c r="E275" s="130"/>
      <c r="F275" s="130"/>
      <c r="G275" s="130"/>
      <c r="H275" s="130"/>
      <c r="I275" s="121"/>
      <c r="J275" s="121"/>
      <c r="K275" s="121"/>
    </row>
    <row r="276" spans="2:11">
      <c r="B276" s="120"/>
      <c r="C276" s="121"/>
      <c r="D276" s="130"/>
      <c r="E276" s="130"/>
      <c r="F276" s="130"/>
      <c r="G276" s="130"/>
      <c r="H276" s="130"/>
      <c r="I276" s="121"/>
      <c r="J276" s="121"/>
      <c r="K276" s="121"/>
    </row>
    <row r="277" spans="2:11">
      <c r="B277" s="120"/>
      <c r="C277" s="121"/>
      <c r="D277" s="130"/>
      <c r="E277" s="130"/>
      <c r="F277" s="130"/>
      <c r="G277" s="130"/>
      <c r="H277" s="130"/>
      <c r="I277" s="121"/>
      <c r="J277" s="121"/>
      <c r="K277" s="121"/>
    </row>
    <row r="278" spans="2:11">
      <c r="B278" s="120"/>
      <c r="C278" s="121"/>
      <c r="D278" s="130"/>
      <c r="E278" s="130"/>
      <c r="F278" s="130"/>
      <c r="G278" s="130"/>
      <c r="H278" s="130"/>
      <c r="I278" s="121"/>
      <c r="J278" s="121"/>
      <c r="K278" s="121"/>
    </row>
    <row r="279" spans="2:11">
      <c r="B279" s="120"/>
      <c r="C279" s="121"/>
      <c r="D279" s="130"/>
      <c r="E279" s="130"/>
      <c r="F279" s="130"/>
      <c r="G279" s="130"/>
      <c r="H279" s="130"/>
      <c r="I279" s="121"/>
      <c r="J279" s="121"/>
      <c r="K279" s="121"/>
    </row>
    <row r="280" spans="2:11">
      <c r="B280" s="120"/>
      <c r="C280" s="121"/>
      <c r="D280" s="130"/>
      <c r="E280" s="130"/>
      <c r="F280" s="130"/>
      <c r="G280" s="130"/>
      <c r="H280" s="130"/>
      <c r="I280" s="121"/>
      <c r="J280" s="121"/>
      <c r="K280" s="121"/>
    </row>
    <row r="281" spans="2:11">
      <c r="B281" s="120"/>
      <c r="C281" s="121"/>
      <c r="D281" s="130"/>
      <c r="E281" s="130"/>
      <c r="F281" s="130"/>
      <c r="G281" s="130"/>
      <c r="H281" s="130"/>
      <c r="I281" s="121"/>
      <c r="J281" s="121"/>
      <c r="K281" s="121"/>
    </row>
    <row r="282" spans="2:11">
      <c r="B282" s="120"/>
      <c r="C282" s="121"/>
      <c r="D282" s="130"/>
      <c r="E282" s="130"/>
      <c r="F282" s="130"/>
      <c r="G282" s="130"/>
      <c r="H282" s="130"/>
      <c r="I282" s="121"/>
      <c r="J282" s="121"/>
      <c r="K282" s="121"/>
    </row>
    <row r="283" spans="2:11">
      <c r="B283" s="120"/>
      <c r="C283" s="121"/>
      <c r="D283" s="130"/>
      <c r="E283" s="130"/>
      <c r="F283" s="130"/>
      <c r="G283" s="130"/>
      <c r="H283" s="130"/>
      <c r="I283" s="121"/>
      <c r="J283" s="121"/>
      <c r="K283" s="121"/>
    </row>
    <row r="284" spans="2:11">
      <c r="B284" s="120"/>
      <c r="C284" s="121"/>
      <c r="D284" s="130"/>
      <c r="E284" s="130"/>
      <c r="F284" s="130"/>
      <c r="G284" s="130"/>
      <c r="H284" s="130"/>
      <c r="I284" s="121"/>
      <c r="J284" s="121"/>
      <c r="K284" s="121"/>
    </row>
    <row r="285" spans="2:11">
      <c r="B285" s="120"/>
      <c r="C285" s="121"/>
      <c r="D285" s="130"/>
      <c r="E285" s="130"/>
      <c r="F285" s="130"/>
      <c r="G285" s="130"/>
      <c r="H285" s="130"/>
      <c r="I285" s="121"/>
      <c r="J285" s="121"/>
      <c r="K285" s="121"/>
    </row>
    <row r="286" spans="2:11">
      <c r="B286" s="120"/>
      <c r="C286" s="121"/>
      <c r="D286" s="130"/>
      <c r="E286" s="130"/>
      <c r="F286" s="130"/>
      <c r="G286" s="130"/>
      <c r="H286" s="130"/>
      <c r="I286" s="121"/>
      <c r="J286" s="121"/>
      <c r="K286" s="121"/>
    </row>
    <row r="287" spans="2:11">
      <c r="B287" s="120"/>
      <c r="C287" s="121"/>
      <c r="D287" s="130"/>
      <c r="E287" s="130"/>
      <c r="F287" s="130"/>
      <c r="G287" s="130"/>
      <c r="H287" s="130"/>
      <c r="I287" s="121"/>
      <c r="J287" s="121"/>
      <c r="K287" s="121"/>
    </row>
    <row r="288" spans="2:11">
      <c r="B288" s="120"/>
      <c r="C288" s="121"/>
      <c r="D288" s="130"/>
      <c r="E288" s="130"/>
      <c r="F288" s="130"/>
      <c r="G288" s="130"/>
      <c r="H288" s="130"/>
      <c r="I288" s="121"/>
      <c r="J288" s="121"/>
      <c r="K288" s="121"/>
    </row>
    <row r="289" spans="2:11">
      <c r="B289" s="120"/>
      <c r="C289" s="121"/>
      <c r="D289" s="130"/>
      <c r="E289" s="130"/>
      <c r="F289" s="130"/>
      <c r="G289" s="130"/>
      <c r="H289" s="130"/>
      <c r="I289" s="121"/>
      <c r="J289" s="121"/>
      <c r="K289" s="121"/>
    </row>
    <row r="290" spans="2:11">
      <c r="B290" s="120"/>
      <c r="C290" s="121"/>
      <c r="D290" s="130"/>
      <c r="E290" s="130"/>
      <c r="F290" s="130"/>
      <c r="G290" s="130"/>
      <c r="H290" s="130"/>
      <c r="I290" s="121"/>
      <c r="J290" s="121"/>
      <c r="K290" s="121"/>
    </row>
    <row r="291" spans="2:11">
      <c r="B291" s="120"/>
      <c r="C291" s="121"/>
      <c r="D291" s="130"/>
      <c r="E291" s="130"/>
      <c r="F291" s="130"/>
      <c r="G291" s="130"/>
      <c r="H291" s="130"/>
      <c r="I291" s="121"/>
      <c r="J291" s="121"/>
      <c r="K291" s="121"/>
    </row>
    <row r="292" spans="2:11">
      <c r="B292" s="120"/>
      <c r="C292" s="121"/>
      <c r="D292" s="130"/>
      <c r="E292" s="130"/>
      <c r="F292" s="130"/>
      <c r="G292" s="130"/>
      <c r="H292" s="130"/>
      <c r="I292" s="121"/>
      <c r="J292" s="121"/>
      <c r="K292" s="121"/>
    </row>
    <row r="293" spans="2:11">
      <c r="B293" s="120"/>
      <c r="C293" s="121"/>
      <c r="D293" s="130"/>
      <c r="E293" s="130"/>
      <c r="F293" s="130"/>
      <c r="G293" s="130"/>
      <c r="H293" s="130"/>
      <c r="I293" s="121"/>
      <c r="J293" s="121"/>
      <c r="K293" s="121"/>
    </row>
    <row r="294" spans="2:11">
      <c r="B294" s="120"/>
      <c r="C294" s="121"/>
      <c r="D294" s="130"/>
      <c r="E294" s="130"/>
      <c r="F294" s="130"/>
      <c r="G294" s="130"/>
      <c r="H294" s="130"/>
      <c r="I294" s="121"/>
      <c r="J294" s="121"/>
      <c r="K294" s="121"/>
    </row>
    <row r="295" spans="2:11">
      <c r="B295" s="120"/>
      <c r="C295" s="121"/>
      <c r="D295" s="130"/>
      <c r="E295" s="130"/>
      <c r="F295" s="130"/>
      <c r="G295" s="130"/>
      <c r="H295" s="130"/>
      <c r="I295" s="121"/>
      <c r="J295" s="121"/>
      <c r="K295" s="121"/>
    </row>
    <row r="296" spans="2:11">
      <c r="B296" s="120"/>
      <c r="C296" s="121"/>
      <c r="D296" s="130"/>
      <c r="E296" s="130"/>
      <c r="F296" s="130"/>
      <c r="G296" s="130"/>
      <c r="H296" s="130"/>
      <c r="I296" s="121"/>
      <c r="J296" s="121"/>
      <c r="K296" s="121"/>
    </row>
    <row r="297" spans="2:11">
      <c r="B297" s="120"/>
      <c r="C297" s="121"/>
      <c r="D297" s="130"/>
      <c r="E297" s="130"/>
      <c r="F297" s="130"/>
      <c r="G297" s="130"/>
      <c r="H297" s="130"/>
      <c r="I297" s="121"/>
      <c r="J297" s="121"/>
      <c r="K297" s="121"/>
    </row>
    <row r="298" spans="2:11">
      <c r="B298" s="120"/>
      <c r="C298" s="121"/>
      <c r="D298" s="130"/>
      <c r="E298" s="130"/>
      <c r="F298" s="130"/>
      <c r="G298" s="130"/>
      <c r="H298" s="130"/>
      <c r="I298" s="121"/>
      <c r="J298" s="121"/>
      <c r="K298" s="121"/>
    </row>
    <row r="299" spans="2:11">
      <c r="B299" s="120"/>
      <c r="C299" s="121"/>
      <c r="D299" s="130"/>
      <c r="E299" s="130"/>
      <c r="F299" s="130"/>
      <c r="G299" s="130"/>
      <c r="H299" s="130"/>
      <c r="I299" s="121"/>
      <c r="J299" s="121"/>
      <c r="K299" s="121"/>
    </row>
    <row r="300" spans="2:11">
      <c r="B300" s="120"/>
      <c r="C300" s="121"/>
      <c r="D300" s="130"/>
      <c r="E300" s="130"/>
      <c r="F300" s="130"/>
      <c r="G300" s="130"/>
      <c r="H300" s="130"/>
      <c r="I300" s="121"/>
      <c r="J300" s="121"/>
      <c r="K300" s="121"/>
    </row>
    <row r="301" spans="2:11">
      <c r="B301" s="120"/>
      <c r="C301" s="121"/>
      <c r="D301" s="130"/>
      <c r="E301" s="130"/>
      <c r="F301" s="130"/>
      <c r="G301" s="130"/>
      <c r="H301" s="130"/>
      <c r="I301" s="121"/>
      <c r="J301" s="121"/>
      <c r="K301" s="121"/>
    </row>
    <row r="302" spans="2:11">
      <c r="B302" s="120"/>
      <c r="C302" s="121"/>
      <c r="D302" s="130"/>
      <c r="E302" s="130"/>
      <c r="F302" s="130"/>
      <c r="G302" s="130"/>
      <c r="H302" s="130"/>
      <c r="I302" s="121"/>
      <c r="J302" s="121"/>
      <c r="K302" s="121"/>
    </row>
    <row r="303" spans="2:11">
      <c r="B303" s="120"/>
      <c r="C303" s="121"/>
      <c r="D303" s="130"/>
      <c r="E303" s="130"/>
      <c r="F303" s="130"/>
      <c r="G303" s="130"/>
      <c r="H303" s="130"/>
      <c r="I303" s="121"/>
      <c r="J303" s="121"/>
      <c r="K303" s="121"/>
    </row>
    <row r="304" spans="2:11">
      <c r="D304" s="3"/>
      <c r="E304" s="3"/>
      <c r="F304" s="3"/>
      <c r="G304" s="3"/>
      <c r="H304" s="3"/>
    </row>
    <row r="305" spans="4:8">
      <c r="D305" s="3"/>
      <c r="E305" s="3"/>
      <c r="F305" s="3"/>
      <c r="G305" s="3"/>
      <c r="H305" s="3"/>
    </row>
    <row r="306" spans="4:8">
      <c r="D306" s="3"/>
      <c r="E306" s="3"/>
      <c r="F306" s="3"/>
      <c r="G306" s="3"/>
      <c r="H306" s="3"/>
    </row>
    <row r="307" spans="4:8">
      <c r="D307" s="3"/>
      <c r="E307" s="3"/>
      <c r="F307" s="3"/>
      <c r="G307" s="3"/>
      <c r="H307" s="3"/>
    </row>
    <row r="308" spans="4:8">
      <c r="D308" s="3"/>
      <c r="E308" s="3"/>
      <c r="F308" s="3"/>
      <c r="G308" s="3"/>
      <c r="H308" s="3"/>
    </row>
    <row r="309" spans="4:8">
      <c r="D309" s="3"/>
      <c r="E309" s="3"/>
      <c r="F309" s="3"/>
      <c r="G309" s="3"/>
      <c r="H309" s="3"/>
    </row>
    <row r="310" spans="4:8">
      <c r="D310" s="3"/>
      <c r="E310" s="3"/>
      <c r="F310" s="3"/>
      <c r="G310" s="3"/>
      <c r="H310" s="3"/>
    </row>
    <row r="311" spans="4:8">
      <c r="D311" s="3"/>
      <c r="E311" s="3"/>
      <c r="F311" s="3"/>
      <c r="G311" s="3"/>
      <c r="H311" s="3"/>
    </row>
    <row r="312" spans="4:8">
      <c r="D312" s="3"/>
      <c r="E312" s="3"/>
      <c r="F312" s="3"/>
      <c r="G312" s="3"/>
      <c r="H312" s="3"/>
    </row>
    <row r="313" spans="4:8">
      <c r="D313" s="3"/>
      <c r="E313" s="3"/>
      <c r="F313" s="3"/>
      <c r="G313" s="3"/>
      <c r="H313" s="3"/>
    </row>
    <row r="314" spans="4:8">
      <c r="D314" s="3"/>
      <c r="E314" s="3"/>
      <c r="F314" s="3"/>
      <c r="G314" s="3"/>
      <c r="H314" s="3"/>
    </row>
    <row r="315" spans="4:8">
      <c r="D315" s="3"/>
      <c r="E315" s="3"/>
      <c r="F315" s="3"/>
      <c r="G315" s="3"/>
      <c r="H315" s="3"/>
    </row>
    <row r="316" spans="4:8">
      <c r="D316" s="3"/>
      <c r="E316" s="3"/>
      <c r="F316" s="3"/>
      <c r="G316" s="3"/>
      <c r="H316" s="3"/>
    </row>
    <row r="317" spans="4:8">
      <c r="D317" s="3"/>
      <c r="E317" s="3"/>
      <c r="F317" s="3"/>
      <c r="G317" s="3"/>
      <c r="H317" s="3"/>
    </row>
    <row r="318" spans="4:8">
      <c r="D318" s="3"/>
      <c r="E318" s="3"/>
      <c r="F318" s="3"/>
      <c r="G318" s="3"/>
      <c r="H318" s="3"/>
    </row>
    <row r="319" spans="4:8">
      <c r="D319" s="3"/>
      <c r="E319" s="3"/>
      <c r="F319" s="3"/>
      <c r="G319" s="3"/>
      <c r="H319" s="3"/>
    </row>
    <row r="320" spans="4:8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20"/>
      <c r="G608" s="20"/>
    </row>
    <row r="609" spans="5:7">
      <c r="E609" s="20"/>
      <c r="G609" s="20"/>
    </row>
    <row r="610" spans="5:7">
      <c r="E610" s="20"/>
      <c r="G610" s="20"/>
    </row>
    <row r="611" spans="5:7">
      <c r="E611" s="20"/>
      <c r="G611" s="20"/>
    </row>
    <row r="612" spans="5:7">
      <c r="E612" s="20"/>
      <c r="G612" s="20"/>
    </row>
    <row r="613" spans="5:7">
      <c r="E613" s="20"/>
      <c r="G613" s="20"/>
    </row>
  </sheetData>
  <sheetProtection sheet="1" objects="1" scenarios="1"/>
  <mergeCells count="1">
    <mergeCell ref="B6:K6"/>
  </mergeCells>
  <phoneticPr fontId="5" type="noConversion"/>
  <dataValidations count="1">
    <dataValidation allowBlank="1" showInputMessage="1" showErrorMessage="1" sqref="C5:C1048576 A1:B1048576 D1:H27 I1:I11 I14:I27 J1:XFD27 D28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6">
    <tabColor indexed="52"/>
    <pageSetUpPr fitToPage="1"/>
  </sheetPr>
  <dimension ref="B1:F967"/>
  <sheetViews>
    <sheetView rightToLeft="1" workbookViewId="0">
      <selection activeCell="B142" sqref="B142"/>
    </sheetView>
  </sheetViews>
  <sheetFormatPr defaultColWidth="9.140625" defaultRowHeight="18"/>
  <cols>
    <col min="1" max="1" width="6.28515625" style="1" customWidth="1"/>
    <col min="2" max="2" width="72.140625" style="2" bestFit="1" customWidth="1"/>
    <col min="3" max="3" width="40.42578125" style="1" customWidth="1"/>
    <col min="4" max="4" width="11.85546875" style="1" customWidth="1"/>
    <col min="5" max="16384" width="9.140625" style="1"/>
  </cols>
  <sheetData>
    <row r="1" spans="2:6">
      <c r="B1" s="46" t="s">
        <v>146</v>
      </c>
      <c r="C1" s="67" t="s" vm="1">
        <v>230</v>
      </c>
    </row>
    <row r="2" spans="2:6">
      <c r="B2" s="46" t="s">
        <v>145</v>
      </c>
      <c r="C2" s="67" t="s">
        <v>231</v>
      </c>
    </row>
    <row r="3" spans="2:6">
      <c r="B3" s="46" t="s">
        <v>147</v>
      </c>
      <c r="C3" s="67" t="s">
        <v>232</v>
      </c>
    </row>
    <row r="4" spans="2:6">
      <c r="B4" s="46" t="s">
        <v>148</v>
      </c>
      <c r="C4" s="67">
        <v>8802</v>
      </c>
    </row>
    <row r="6" spans="2:6" ht="26.25" customHeight="1">
      <c r="B6" s="154" t="s">
        <v>181</v>
      </c>
      <c r="C6" s="155"/>
      <c r="D6" s="156"/>
    </row>
    <row r="7" spans="2:6" s="3" customFormat="1" ht="31.5">
      <c r="B7" s="47" t="s">
        <v>117</v>
      </c>
      <c r="C7" s="52" t="s">
        <v>109</v>
      </c>
      <c r="D7" s="53" t="s">
        <v>108</v>
      </c>
    </row>
    <row r="8" spans="2:6" s="3" customFormat="1">
      <c r="B8" s="14"/>
      <c r="C8" s="31" t="s">
        <v>209</v>
      </c>
      <c r="D8" s="16" t="s">
        <v>21</v>
      </c>
    </row>
    <row r="9" spans="2:6" s="4" customFormat="1" ht="18" customHeight="1">
      <c r="B9" s="17"/>
      <c r="C9" s="18" t="s">
        <v>0</v>
      </c>
      <c r="D9" s="19" t="s">
        <v>1</v>
      </c>
    </row>
    <row r="10" spans="2:6" s="4" customFormat="1" ht="18" customHeight="1">
      <c r="B10" s="105" t="s">
        <v>3176</v>
      </c>
      <c r="C10" s="100">
        <v>291940.16253831587</v>
      </c>
      <c r="D10" s="105"/>
    </row>
    <row r="11" spans="2:6">
      <c r="B11" s="97" t="s">
        <v>27</v>
      </c>
      <c r="C11" s="100">
        <v>59078.639475957461</v>
      </c>
      <c r="D11" s="106"/>
    </row>
    <row r="12" spans="2:6">
      <c r="B12" s="99" t="s">
        <v>3180</v>
      </c>
      <c r="C12" s="102">
        <v>1104.17</v>
      </c>
      <c r="D12" s="148">
        <v>46772</v>
      </c>
      <c r="E12" s="3"/>
      <c r="F12" s="3"/>
    </row>
    <row r="13" spans="2:6">
      <c r="B13" s="99" t="s">
        <v>3181</v>
      </c>
      <c r="C13" s="102">
        <v>1443.16</v>
      </c>
      <c r="D13" s="148">
        <v>48274</v>
      </c>
      <c r="E13" s="3"/>
      <c r="F13" s="3"/>
    </row>
    <row r="14" spans="2:6">
      <c r="B14" s="99" t="s">
        <v>3182</v>
      </c>
      <c r="C14" s="102">
        <v>842.5</v>
      </c>
      <c r="D14" s="148">
        <v>48274</v>
      </c>
    </row>
    <row r="15" spans="2:6">
      <c r="B15" s="99" t="s">
        <v>3183</v>
      </c>
      <c r="C15" s="102">
        <v>1856.24</v>
      </c>
      <c r="D15" s="148">
        <v>47969</v>
      </c>
      <c r="E15" s="3"/>
      <c r="F15" s="3"/>
    </row>
    <row r="16" spans="2:6">
      <c r="B16" s="99" t="s">
        <v>3184</v>
      </c>
      <c r="C16" s="102">
        <v>338.52</v>
      </c>
      <c r="D16" s="148">
        <v>47209</v>
      </c>
      <c r="E16" s="3"/>
      <c r="F16" s="3"/>
    </row>
    <row r="17" spans="2:4">
      <c r="B17" s="99" t="s">
        <v>3185</v>
      </c>
      <c r="C17" s="102">
        <v>3576.08</v>
      </c>
      <c r="D17" s="148">
        <v>48297</v>
      </c>
    </row>
    <row r="18" spans="2:4">
      <c r="B18" s="99" t="s">
        <v>3186</v>
      </c>
      <c r="C18" s="102">
        <v>1411.88</v>
      </c>
      <c r="D18" s="148">
        <v>47118</v>
      </c>
    </row>
    <row r="19" spans="2:4">
      <c r="B19" s="99" t="s">
        <v>3187</v>
      </c>
      <c r="C19" s="102">
        <v>14.39</v>
      </c>
      <c r="D19" s="148">
        <v>47907</v>
      </c>
    </row>
    <row r="20" spans="2:4">
      <c r="B20" s="99" t="s">
        <v>3188</v>
      </c>
      <c r="C20" s="102">
        <v>686.85</v>
      </c>
      <c r="D20" s="148">
        <v>47848</v>
      </c>
    </row>
    <row r="21" spans="2:4">
      <c r="B21" s="99" t="s">
        <v>3189</v>
      </c>
      <c r="C21" s="102">
        <v>12.9</v>
      </c>
      <c r="D21" s="148">
        <v>47848</v>
      </c>
    </row>
    <row r="22" spans="2:4">
      <c r="B22" s="99" t="s">
        <v>3190</v>
      </c>
      <c r="C22" s="102">
        <v>4358.57</v>
      </c>
      <c r="D22" s="148">
        <v>47969</v>
      </c>
    </row>
    <row r="23" spans="2:4">
      <c r="B23" s="99" t="s">
        <v>3191</v>
      </c>
      <c r="C23" s="102">
        <v>479.55</v>
      </c>
      <c r="D23" s="148">
        <v>47209</v>
      </c>
    </row>
    <row r="24" spans="2:4">
      <c r="B24" s="99" t="s">
        <v>3192</v>
      </c>
      <c r="C24" s="102">
        <v>2466.56</v>
      </c>
      <c r="D24" s="148">
        <v>48700</v>
      </c>
    </row>
    <row r="25" spans="2:4">
      <c r="B25" s="99" t="s">
        <v>3193</v>
      </c>
      <c r="C25" s="102">
        <v>2812.13</v>
      </c>
      <c r="D25" s="148">
        <v>50256</v>
      </c>
    </row>
    <row r="26" spans="2:4">
      <c r="B26" s="99" t="s">
        <v>3194</v>
      </c>
      <c r="C26" s="102">
        <v>610.97</v>
      </c>
      <c r="D26" s="148">
        <v>46539</v>
      </c>
    </row>
    <row r="27" spans="2:4">
      <c r="B27" s="99" t="s">
        <v>3195</v>
      </c>
      <c r="C27" s="102">
        <v>3022.62</v>
      </c>
      <c r="D27" s="148">
        <v>48233</v>
      </c>
    </row>
    <row r="28" spans="2:4">
      <c r="B28" s="99" t="s">
        <v>3196</v>
      </c>
      <c r="C28" s="102">
        <v>925.02</v>
      </c>
      <c r="D28" s="148">
        <v>48212</v>
      </c>
    </row>
    <row r="29" spans="2:4">
      <c r="B29" s="99" t="s">
        <v>3197</v>
      </c>
      <c r="C29" s="102">
        <v>15.8</v>
      </c>
      <c r="D29" s="148">
        <v>47566</v>
      </c>
    </row>
    <row r="30" spans="2:4">
      <c r="B30" s="99" t="s">
        <v>3198</v>
      </c>
      <c r="C30" s="102">
        <v>761.99</v>
      </c>
      <c r="D30" s="148">
        <v>48212</v>
      </c>
    </row>
    <row r="31" spans="2:4">
      <c r="B31" s="99" t="s">
        <v>3199</v>
      </c>
      <c r="C31" s="102">
        <v>11.61</v>
      </c>
      <c r="D31" s="148">
        <v>48297</v>
      </c>
    </row>
    <row r="32" spans="2:4">
      <c r="B32" s="99" t="s">
        <v>3200</v>
      </c>
      <c r="C32" s="102">
        <v>197.12</v>
      </c>
      <c r="D32" s="148">
        <v>46631</v>
      </c>
    </row>
    <row r="33" spans="2:4">
      <c r="B33" s="99" t="s">
        <v>3201</v>
      </c>
      <c r="C33" s="102">
        <v>164.46</v>
      </c>
      <c r="D33" s="148">
        <v>48214</v>
      </c>
    </row>
    <row r="34" spans="2:4">
      <c r="B34" s="99" t="s">
        <v>3202</v>
      </c>
      <c r="C34" s="102">
        <v>281</v>
      </c>
      <c r="D34" s="148">
        <v>48214</v>
      </c>
    </row>
    <row r="35" spans="2:4">
      <c r="B35" s="99" t="s">
        <v>3203</v>
      </c>
      <c r="C35" s="102">
        <v>2258.46</v>
      </c>
      <c r="D35" s="148">
        <v>46661</v>
      </c>
    </row>
    <row r="36" spans="2:4">
      <c r="B36" s="99" t="s">
        <v>3204</v>
      </c>
      <c r="C36" s="102">
        <v>2295.9899999999998</v>
      </c>
      <c r="D36" s="148">
        <v>46661</v>
      </c>
    </row>
    <row r="37" spans="2:4">
      <c r="B37" s="99" t="s">
        <v>3332</v>
      </c>
      <c r="C37" s="102">
        <v>2010.9854606343533</v>
      </c>
      <c r="D37" s="148">
        <v>46698</v>
      </c>
    </row>
    <row r="38" spans="2:4">
      <c r="B38" s="99" t="s">
        <v>3333</v>
      </c>
      <c r="C38" s="102">
        <v>5049.7034699999995</v>
      </c>
      <c r="D38" s="148">
        <v>46022</v>
      </c>
    </row>
    <row r="39" spans="2:4">
      <c r="B39" s="99" t="s">
        <v>3334</v>
      </c>
      <c r="C39" s="102">
        <v>170.33316383584128</v>
      </c>
      <c r="D39" s="148">
        <v>45016</v>
      </c>
    </row>
    <row r="40" spans="2:4">
      <c r="B40" s="99" t="s">
        <v>3335</v>
      </c>
      <c r="C40" s="102">
        <v>208.87419098307251</v>
      </c>
      <c r="D40" s="148">
        <v>45981</v>
      </c>
    </row>
    <row r="41" spans="2:4">
      <c r="B41" s="99" t="s">
        <v>3336</v>
      </c>
      <c r="C41" s="102">
        <v>5622.4488858831228</v>
      </c>
      <c r="D41" s="148">
        <v>46871</v>
      </c>
    </row>
    <row r="42" spans="2:4">
      <c r="B42" s="99" t="s">
        <v>3337</v>
      </c>
      <c r="C42" s="102">
        <v>160.41662632566167</v>
      </c>
      <c r="D42" s="148">
        <v>48482</v>
      </c>
    </row>
    <row r="43" spans="2:4">
      <c r="B43" s="99" t="s">
        <v>3338</v>
      </c>
      <c r="C43" s="102">
        <v>586.89470582427521</v>
      </c>
      <c r="D43" s="148">
        <v>51774</v>
      </c>
    </row>
    <row r="44" spans="2:4">
      <c r="B44" s="99" t="s">
        <v>3339</v>
      </c>
      <c r="C44" s="102">
        <v>1026.6191029709701</v>
      </c>
      <c r="D44" s="148">
        <v>46253</v>
      </c>
    </row>
    <row r="45" spans="2:4">
      <c r="B45" s="99" t="s">
        <v>3340</v>
      </c>
      <c r="C45" s="102">
        <v>3801.6562243453059</v>
      </c>
      <c r="D45" s="148">
        <v>46022</v>
      </c>
    </row>
    <row r="46" spans="2:4">
      <c r="B46" s="99" t="s">
        <v>3341</v>
      </c>
      <c r="C46" s="102">
        <v>59.752091930885996</v>
      </c>
      <c r="D46" s="148">
        <v>48844</v>
      </c>
    </row>
    <row r="47" spans="2:4">
      <c r="B47" s="99" t="s">
        <v>3342</v>
      </c>
      <c r="C47" s="102">
        <v>113.96327690582736</v>
      </c>
      <c r="D47" s="148">
        <v>45016</v>
      </c>
    </row>
    <row r="48" spans="2:4">
      <c r="B48" s="99" t="s">
        <v>3343</v>
      </c>
      <c r="C48" s="102">
        <v>6862.9804327406791</v>
      </c>
      <c r="D48" s="148">
        <v>45935</v>
      </c>
    </row>
    <row r="49" spans="2:4">
      <c r="B49" s="99" t="s">
        <v>3344</v>
      </c>
      <c r="C49" s="102">
        <v>235.65354357744596</v>
      </c>
      <c r="D49" s="148">
        <v>52047</v>
      </c>
    </row>
    <row r="50" spans="2:4">
      <c r="B50" s="99" t="s">
        <v>3345</v>
      </c>
      <c r="C50" s="102">
        <v>1219.8183000000001</v>
      </c>
      <c r="D50" s="148">
        <v>45363</v>
      </c>
    </row>
    <row r="51" spans="2:4">
      <c r="B51" s="97" t="s">
        <v>42</v>
      </c>
      <c r="C51" s="100">
        <v>232861.52306235838</v>
      </c>
      <c r="D51" s="149"/>
    </row>
    <row r="52" spans="2:4">
      <c r="B52" s="99" t="s">
        <v>3205</v>
      </c>
      <c r="C52" s="102">
        <v>2726.44</v>
      </c>
      <c r="D52" s="148">
        <v>47201</v>
      </c>
    </row>
    <row r="53" spans="2:4">
      <c r="B53" s="99" t="s">
        <v>3206</v>
      </c>
      <c r="C53" s="102">
        <v>178.34</v>
      </c>
      <c r="D53" s="148">
        <v>47270</v>
      </c>
    </row>
    <row r="54" spans="2:4">
      <c r="B54" s="99" t="s">
        <v>3207</v>
      </c>
      <c r="C54" s="102">
        <v>3809.95</v>
      </c>
      <c r="D54" s="148">
        <v>48366</v>
      </c>
    </row>
    <row r="55" spans="2:4">
      <c r="B55" s="99" t="s">
        <v>3208</v>
      </c>
      <c r="C55" s="102">
        <v>3431.88</v>
      </c>
      <c r="D55" s="148">
        <v>48914</v>
      </c>
    </row>
    <row r="56" spans="2:4">
      <c r="B56" s="99" t="s">
        <v>3209</v>
      </c>
      <c r="C56" s="102">
        <v>631.08000000000004</v>
      </c>
      <c r="D56" s="148">
        <v>47467</v>
      </c>
    </row>
    <row r="57" spans="2:4">
      <c r="B57" s="99" t="s">
        <v>3210</v>
      </c>
      <c r="C57" s="102">
        <v>1261.1500000000001</v>
      </c>
      <c r="D57" s="148">
        <v>47848</v>
      </c>
    </row>
    <row r="58" spans="2:4">
      <c r="B58" s="99" t="s">
        <v>3211</v>
      </c>
      <c r="C58" s="102">
        <v>234.54</v>
      </c>
      <c r="D58" s="148">
        <v>46601</v>
      </c>
    </row>
    <row r="59" spans="2:4">
      <c r="B59" s="99" t="s">
        <v>3212</v>
      </c>
      <c r="C59" s="102">
        <v>1051.3499999999999</v>
      </c>
      <c r="D59" s="148">
        <v>47209</v>
      </c>
    </row>
    <row r="60" spans="2:4">
      <c r="B60" s="99" t="s">
        <v>3213</v>
      </c>
      <c r="C60" s="102">
        <v>124.01</v>
      </c>
      <c r="D60" s="148">
        <v>47209</v>
      </c>
    </row>
    <row r="61" spans="2:4">
      <c r="B61" s="99" t="s">
        <v>3214</v>
      </c>
      <c r="C61" s="102">
        <v>429.08</v>
      </c>
      <c r="D61" s="148">
        <v>45778</v>
      </c>
    </row>
    <row r="62" spans="2:4">
      <c r="B62" s="99" t="s">
        <v>3215</v>
      </c>
      <c r="C62" s="102">
        <v>3350.57</v>
      </c>
      <c r="D62" s="148">
        <v>46997</v>
      </c>
    </row>
    <row r="63" spans="2:4">
      <c r="B63" s="99" t="s">
        <v>3216</v>
      </c>
      <c r="C63" s="102">
        <v>3685.66</v>
      </c>
      <c r="D63" s="148">
        <v>46997</v>
      </c>
    </row>
    <row r="64" spans="2:4">
      <c r="B64" s="99" t="s">
        <v>3217</v>
      </c>
      <c r="C64" s="102">
        <v>361.93</v>
      </c>
      <c r="D64" s="148">
        <v>45343</v>
      </c>
    </row>
    <row r="65" spans="2:4">
      <c r="B65" s="99" t="s">
        <v>3218</v>
      </c>
      <c r="C65" s="102">
        <v>2765.39</v>
      </c>
      <c r="D65" s="148">
        <v>47082</v>
      </c>
    </row>
    <row r="66" spans="2:4">
      <c r="B66" s="99" t="s">
        <v>3219</v>
      </c>
      <c r="C66" s="102">
        <v>4665.07</v>
      </c>
      <c r="D66" s="148">
        <v>47398</v>
      </c>
    </row>
    <row r="67" spans="2:4">
      <c r="B67" s="99" t="s">
        <v>3220</v>
      </c>
      <c r="C67" s="102">
        <v>2398.54</v>
      </c>
      <c r="D67" s="148">
        <v>48054</v>
      </c>
    </row>
    <row r="68" spans="2:4">
      <c r="B68" s="99" t="s">
        <v>3221</v>
      </c>
      <c r="C68" s="102">
        <v>297.98</v>
      </c>
      <c r="D68" s="148">
        <v>47119</v>
      </c>
    </row>
    <row r="69" spans="2:4">
      <c r="B69" s="99" t="s">
        <v>3222</v>
      </c>
      <c r="C69" s="102">
        <v>4310.8100000000004</v>
      </c>
      <c r="D69" s="148">
        <v>48757</v>
      </c>
    </row>
    <row r="70" spans="2:4">
      <c r="B70" s="99" t="s">
        <v>3223</v>
      </c>
      <c r="C70" s="102">
        <v>352.99</v>
      </c>
      <c r="D70" s="148">
        <v>46326</v>
      </c>
    </row>
    <row r="71" spans="2:4">
      <c r="B71" s="99" t="s">
        <v>3224</v>
      </c>
      <c r="C71" s="102">
        <v>4675.41</v>
      </c>
      <c r="D71" s="148">
        <v>47301</v>
      </c>
    </row>
    <row r="72" spans="2:4">
      <c r="B72" s="99" t="s">
        <v>3225</v>
      </c>
      <c r="C72" s="102">
        <v>2941.91</v>
      </c>
      <c r="D72" s="148">
        <v>47301</v>
      </c>
    </row>
    <row r="73" spans="2:4">
      <c r="B73" s="99" t="s">
        <v>3226</v>
      </c>
      <c r="C73" s="102">
        <v>92.01</v>
      </c>
      <c r="D73" s="148">
        <v>47119</v>
      </c>
    </row>
    <row r="74" spans="2:4">
      <c r="B74" s="99" t="s">
        <v>3227</v>
      </c>
      <c r="C74" s="102">
        <v>10.74</v>
      </c>
      <c r="D74" s="148">
        <v>48122</v>
      </c>
    </row>
    <row r="75" spans="2:4">
      <c r="B75" s="99" t="s">
        <v>3228</v>
      </c>
      <c r="C75" s="102">
        <v>2980.06</v>
      </c>
      <c r="D75" s="148">
        <v>48395</v>
      </c>
    </row>
    <row r="76" spans="2:4">
      <c r="B76" s="99" t="s">
        <v>3229</v>
      </c>
      <c r="C76" s="102">
        <v>342.01</v>
      </c>
      <c r="D76" s="148">
        <v>47119</v>
      </c>
    </row>
    <row r="77" spans="2:4">
      <c r="B77" s="99" t="s">
        <v>3230</v>
      </c>
      <c r="C77" s="102">
        <v>5312.1</v>
      </c>
      <c r="D77" s="148">
        <v>48365</v>
      </c>
    </row>
    <row r="78" spans="2:4">
      <c r="B78" s="99" t="s">
        <v>3231</v>
      </c>
      <c r="C78" s="102">
        <v>642.21</v>
      </c>
      <c r="D78" s="148">
        <v>47119</v>
      </c>
    </row>
    <row r="79" spans="2:4">
      <c r="B79" s="99" t="s">
        <v>3232</v>
      </c>
      <c r="C79" s="102">
        <v>55.77</v>
      </c>
      <c r="D79" s="148">
        <v>47119</v>
      </c>
    </row>
    <row r="80" spans="2:4">
      <c r="B80" s="99" t="s">
        <v>3233</v>
      </c>
      <c r="C80" s="102">
        <v>664.68</v>
      </c>
      <c r="D80" s="148">
        <v>46742</v>
      </c>
    </row>
    <row r="81" spans="2:4">
      <c r="B81" s="99" t="s">
        <v>3234</v>
      </c>
      <c r="C81" s="102">
        <v>61</v>
      </c>
      <c r="D81" s="148">
        <v>46742</v>
      </c>
    </row>
    <row r="82" spans="2:4">
      <c r="B82" s="99" t="s">
        <v>3235</v>
      </c>
      <c r="C82" s="102">
        <v>1490.03</v>
      </c>
      <c r="D82" s="148">
        <v>48395</v>
      </c>
    </row>
    <row r="83" spans="2:4">
      <c r="B83" s="99" t="s">
        <v>3236</v>
      </c>
      <c r="C83" s="102">
        <v>2591.84</v>
      </c>
      <c r="D83" s="148">
        <v>46753</v>
      </c>
    </row>
    <row r="84" spans="2:4">
      <c r="B84" s="99" t="s">
        <v>3237</v>
      </c>
      <c r="C84" s="102">
        <v>164.98</v>
      </c>
      <c r="D84" s="148">
        <v>45047</v>
      </c>
    </row>
    <row r="85" spans="2:4">
      <c r="B85" s="99" t="s">
        <v>3238</v>
      </c>
      <c r="C85" s="102">
        <v>1889.16</v>
      </c>
      <c r="D85" s="148">
        <v>47463</v>
      </c>
    </row>
    <row r="86" spans="2:4">
      <c r="B86" s="99" t="s">
        <v>3239</v>
      </c>
      <c r="C86" s="102">
        <v>4158.0600000000004</v>
      </c>
      <c r="D86" s="148">
        <v>49427</v>
      </c>
    </row>
    <row r="87" spans="2:4">
      <c r="B87" s="99" t="s">
        <v>3240</v>
      </c>
      <c r="C87" s="102">
        <v>1972</v>
      </c>
      <c r="D87" s="148">
        <v>50041</v>
      </c>
    </row>
    <row r="88" spans="2:4">
      <c r="B88" s="99" t="s">
        <v>3241</v>
      </c>
      <c r="C88" s="102">
        <v>7489.89</v>
      </c>
      <c r="D88" s="148">
        <v>50405</v>
      </c>
    </row>
    <row r="89" spans="2:4">
      <c r="B89" s="99" t="s">
        <v>3242</v>
      </c>
      <c r="C89" s="102">
        <v>198.04</v>
      </c>
      <c r="D89" s="148">
        <v>46971</v>
      </c>
    </row>
    <row r="90" spans="2:4">
      <c r="B90" s="99" t="s">
        <v>3243</v>
      </c>
      <c r="C90" s="102">
        <v>1590.82</v>
      </c>
      <c r="D90" s="148">
        <v>45557</v>
      </c>
    </row>
    <row r="91" spans="2:4">
      <c r="B91" s="99" t="s">
        <v>3244</v>
      </c>
      <c r="C91" s="102">
        <v>3681.85</v>
      </c>
      <c r="D91" s="148">
        <v>46149</v>
      </c>
    </row>
    <row r="92" spans="2:4">
      <c r="B92" s="99" t="s">
        <v>3245</v>
      </c>
      <c r="C92" s="102">
        <v>216.29</v>
      </c>
      <c r="D92" s="148">
        <v>46012</v>
      </c>
    </row>
    <row r="93" spans="2:4">
      <c r="B93" s="99" t="s">
        <v>3246</v>
      </c>
      <c r="C93" s="102">
        <v>2355.9</v>
      </c>
      <c r="D93" s="148">
        <v>47849</v>
      </c>
    </row>
    <row r="94" spans="2:4">
      <c r="B94" s="99" t="s">
        <v>3247</v>
      </c>
      <c r="C94" s="102">
        <v>10318.620000000001</v>
      </c>
      <c r="D94" s="148">
        <v>47665</v>
      </c>
    </row>
    <row r="95" spans="2:4">
      <c r="B95" s="99" t="s">
        <v>3248</v>
      </c>
      <c r="C95" s="102">
        <v>32.07</v>
      </c>
      <c r="D95" s="148">
        <v>46326</v>
      </c>
    </row>
    <row r="96" spans="2:4">
      <c r="B96" s="99" t="s">
        <v>3249</v>
      </c>
      <c r="C96" s="102">
        <v>2.77</v>
      </c>
      <c r="D96" s="148">
        <v>46326</v>
      </c>
    </row>
    <row r="97" spans="2:4">
      <c r="B97" s="99" t="s">
        <v>3250</v>
      </c>
      <c r="C97" s="102">
        <v>18.32</v>
      </c>
      <c r="D97" s="148">
        <v>46326</v>
      </c>
    </row>
    <row r="98" spans="2:4">
      <c r="B98" s="99" t="s">
        <v>3251</v>
      </c>
      <c r="C98" s="102">
        <v>18.510000000000002</v>
      </c>
      <c r="D98" s="148">
        <v>46326</v>
      </c>
    </row>
    <row r="99" spans="2:4">
      <c r="B99" s="99" t="s">
        <v>3252</v>
      </c>
      <c r="C99" s="102">
        <v>40.19</v>
      </c>
      <c r="D99" s="148">
        <v>46326</v>
      </c>
    </row>
    <row r="100" spans="2:4">
      <c r="B100" s="99" t="s">
        <v>3253</v>
      </c>
      <c r="C100" s="102">
        <v>17.690000000000001</v>
      </c>
      <c r="D100" s="148">
        <v>46326</v>
      </c>
    </row>
    <row r="101" spans="2:4">
      <c r="B101" s="99" t="s">
        <v>3254</v>
      </c>
      <c r="C101" s="102">
        <v>5.36</v>
      </c>
      <c r="D101" s="148">
        <v>47879</v>
      </c>
    </row>
    <row r="102" spans="2:4">
      <c r="B102" s="99" t="s">
        <v>3255</v>
      </c>
      <c r="C102" s="102">
        <v>5651.04</v>
      </c>
      <c r="D102" s="148">
        <v>46752</v>
      </c>
    </row>
    <row r="103" spans="2:4">
      <c r="B103" s="99" t="s">
        <v>3256</v>
      </c>
      <c r="C103" s="102">
        <v>1287.9100000000001</v>
      </c>
      <c r="D103" s="148">
        <v>47756</v>
      </c>
    </row>
    <row r="104" spans="2:4">
      <c r="B104" s="99" t="s">
        <v>3257</v>
      </c>
      <c r="C104" s="102">
        <v>4693.2</v>
      </c>
      <c r="D104" s="148">
        <v>48332</v>
      </c>
    </row>
    <row r="105" spans="2:4">
      <c r="B105" s="99" t="s">
        <v>3258</v>
      </c>
      <c r="C105" s="102">
        <v>5121.1000000000004</v>
      </c>
      <c r="D105" s="148">
        <v>47715</v>
      </c>
    </row>
    <row r="106" spans="2:4">
      <c r="B106" s="99" t="s">
        <v>3259</v>
      </c>
      <c r="C106" s="102">
        <v>3484.85</v>
      </c>
      <c r="D106" s="148">
        <v>47715</v>
      </c>
    </row>
    <row r="107" spans="2:4">
      <c r="B107" s="99" t="s">
        <v>3260</v>
      </c>
      <c r="C107" s="102">
        <v>439.44</v>
      </c>
      <c r="D107" s="148">
        <v>47715</v>
      </c>
    </row>
    <row r="108" spans="2:4">
      <c r="B108" s="99" t="s">
        <v>3261</v>
      </c>
      <c r="C108" s="102">
        <v>1735.96</v>
      </c>
      <c r="D108" s="148">
        <v>47715</v>
      </c>
    </row>
    <row r="109" spans="2:4">
      <c r="B109" s="99" t="s">
        <v>3262</v>
      </c>
      <c r="C109" s="102">
        <v>421.29</v>
      </c>
      <c r="D109" s="148">
        <v>48466</v>
      </c>
    </row>
    <row r="110" spans="2:4">
      <c r="B110" s="99" t="s">
        <v>3263</v>
      </c>
      <c r="C110" s="102">
        <v>316.75</v>
      </c>
      <c r="D110" s="148">
        <v>48466</v>
      </c>
    </row>
    <row r="111" spans="2:4">
      <c r="B111" s="99" t="s">
        <v>3264</v>
      </c>
      <c r="C111" s="102">
        <v>2081.81</v>
      </c>
      <c r="D111" s="148">
        <v>48446</v>
      </c>
    </row>
    <row r="112" spans="2:4">
      <c r="B112" s="99" t="s">
        <v>3265</v>
      </c>
      <c r="C112" s="102">
        <v>18.760000000000002</v>
      </c>
      <c r="D112" s="148">
        <v>48446</v>
      </c>
    </row>
    <row r="113" spans="2:4">
      <c r="B113" s="99" t="s">
        <v>3266</v>
      </c>
      <c r="C113" s="102">
        <v>10.58</v>
      </c>
      <c r="D113" s="148">
        <v>47741</v>
      </c>
    </row>
    <row r="114" spans="2:4">
      <c r="B114" s="99" t="s">
        <v>3267</v>
      </c>
      <c r="C114" s="102">
        <v>136.66999999999999</v>
      </c>
      <c r="D114" s="148">
        <v>48319</v>
      </c>
    </row>
    <row r="115" spans="2:4">
      <c r="B115" s="99" t="s">
        <v>3268</v>
      </c>
      <c r="C115" s="102">
        <v>1686.24</v>
      </c>
      <c r="D115" s="148">
        <v>47392</v>
      </c>
    </row>
    <row r="116" spans="2:4">
      <c r="B116" s="99" t="s">
        <v>3269</v>
      </c>
      <c r="C116" s="102">
        <v>6.91</v>
      </c>
      <c r="D116" s="148">
        <v>47453</v>
      </c>
    </row>
    <row r="117" spans="2:4">
      <c r="B117" s="99" t="s">
        <v>3270</v>
      </c>
      <c r="C117" s="102">
        <v>58.52</v>
      </c>
      <c r="D117" s="148">
        <v>47262</v>
      </c>
    </row>
    <row r="118" spans="2:4">
      <c r="B118" s="99" t="s">
        <v>3271</v>
      </c>
      <c r="C118" s="102">
        <v>333.3</v>
      </c>
      <c r="D118" s="148">
        <v>45777</v>
      </c>
    </row>
    <row r="119" spans="2:4">
      <c r="B119" s="99" t="s">
        <v>3272</v>
      </c>
      <c r="C119" s="102">
        <v>3004.43</v>
      </c>
      <c r="D119" s="148">
        <v>45930</v>
      </c>
    </row>
    <row r="120" spans="2:4">
      <c r="B120" s="99" t="s">
        <v>3273</v>
      </c>
      <c r="C120" s="102">
        <v>15141.43</v>
      </c>
      <c r="D120" s="148">
        <v>47665</v>
      </c>
    </row>
    <row r="121" spans="2:4">
      <c r="B121" s="99" t="s">
        <v>3274</v>
      </c>
      <c r="C121" s="102">
        <v>430.02</v>
      </c>
      <c r="D121" s="148">
        <v>45485</v>
      </c>
    </row>
    <row r="122" spans="2:4">
      <c r="B122" s="99" t="s">
        <v>3275</v>
      </c>
      <c r="C122" s="102">
        <v>3385.01</v>
      </c>
      <c r="D122" s="148">
        <v>46417</v>
      </c>
    </row>
    <row r="123" spans="2:4">
      <c r="B123" s="99" t="s">
        <v>3276</v>
      </c>
      <c r="C123" s="102">
        <v>681.1</v>
      </c>
      <c r="D123" s="148">
        <v>47178</v>
      </c>
    </row>
    <row r="124" spans="2:4">
      <c r="B124" s="99" t="s">
        <v>3277</v>
      </c>
      <c r="C124" s="102">
        <v>88.57</v>
      </c>
      <c r="D124" s="148">
        <v>47447</v>
      </c>
    </row>
    <row r="125" spans="2:4">
      <c r="B125" s="99" t="s">
        <v>3278</v>
      </c>
      <c r="C125" s="102">
        <v>2480.75</v>
      </c>
      <c r="D125" s="148">
        <v>47987</v>
      </c>
    </row>
    <row r="126" spans="2:4">
      <c r="B126" s="99" t="s">
        <v>3279</v>
      </c>
      <c r="C126" s="102">
        <v>6461.33</v>
      </c>
      <c r="D126" s="148">
        <v>47735</v>
      </c>
    </row>
    <row r="127" spans="2:4">
      <c r="B127" s="99" t="s">
        <v>3280</v>
      </c>
      <c r="C127" s="102">
        <v>188.74</v>
      </c>
      <c r="D127" s="148">
        <v>48151</v>
      </c>
    </row>
    <row r="128" spans="2:4">
      <c r="B128" s="99" t="s">
        <v>3281</v>
      </c>
      <c r="C128" s="102">
        <v>3009.19</v>
      </c>
      <c r="D128" s="148">
        <v>47848</v>
      </c>
    </row>
    <row r="129" spans="2:4">
      <c r="B129" s="99" t="s">
        <v>3282</v>
      </c>
      <c r="C129" s="102">
        <v>116.96</v>
      </c>
      <c r="D129" s="148">
        <v>45710</v>
      </c>
    </row>
    <row r="130" spans="2:4">
      <c r="B130" s="99" t="s">
        <v>3283</v>
      </c>
      <c r="C130" s="102">
        <v>2829.43</v>
      </c>
      <c r="D130" s="148">
        <v>46573</v>
      </c>
    </row>
    <row r="131" spans="2:4">
      <c r="B131" s="99" t="s">
        <v>3284</v>
      </c>
      <c r="C131" s="102">
        <v>3993.87</v>
      </c>
      <c r="D131" s="148">
        <v>47832</v>
      </c>
    </row>
    <row r="132" spans="2:4">
      <c r="B132" s="99" t="s">
        <v>3285</v>
      </c>
      <c r="C132" s="102">
        <v>397.1</v>
      </c>
      <c r="D132" s="148">
        <v>46524</v>
      </c>
    </row>
    <row r="133" spans="2:4">
      <c r="B133" s="99" t="s">
        <v>3286</v>
      </c>
      <c r="C133" s="102">
        <v>4846.68</v>
      </c>
      <c r="D133" s="148">
        <v>48121</v>
      </c>
    </row>
    <row r="134" spans="2:4">
      <c r="B134" s="99" t="s">
        <v>3287</v>
      </c>
      <c r="C134" s="102">
        <v>1572.48</v>
      </c>
      <c r="D134" s="148">
        <v>48121</v>
      </c>
    </row>
    <row r="135" spans="2:4">
      <c r="B135" s="99" t="s">
        <v>3288</v>
      </c>
      <c r="C135" s="102">
        <v>44.26</v>
      </c>
      <c r="D135" s="148">
        <v>47255</v>
      </c>
    </row>
    <row r="136" spans="2:4">
      <c r="B136" s="99" t="s">
        <v>3289</v>
      </c>
      <c r="C136" s="102">
        <v>625.27</v>
      </c>
      <c r="D136" s="148">
        <v>48029</v>
      </c>
    </row>
    <row r="137" spans="2:4">
      <c r="B137" s="99" t="s">
        <v>3290</v>
      </c>
      <c r="C137" s="102">
        <v>640.73</v>
      </c>
      <c r="D137" s="148">
        <v>48294</v>
      </c>
    </row>
    <row r="138" spans="2:4">
      <c r="B138" s="99" t="s">
        <v>3291</v>
      </c>
      <c r="C138" s="102">
        <v>906.05</v>
      </c>
      <c r="D138" s="148">
        <v>46572</v>
      </c>
    </row>
    <row r="139" spans="2:4">
      <c r="B139" s="99" t="s">
        <v>3292</v>
      </c>
      <c r="C139" s="102">
        <v>679.91</v>
      </c>
      <c r="D139" s="148">
        <v>46844</v>
      </c>
    </row>
    <row r="140" spans="2:4">
      <c r="B140" s="99" t="s">
        <v>3293</v>
      </c>
      <c r="C140" s="102">
        <v>1.25</v>
      </c>
      <c r="D140" s="148">
        <v>50405</v>
      </c>
    </row>
    <row r="141" spans="2:4">
      <c r="B141" s="99" t="s">
        <v>3294</v>
      </c>
      <c r="C141" s="102">
        <v>1182.1300000000001</v>
      </c>
      <c r="D141" s="148">
        <v>50405</v>
      </c>
    </row>
    <row r="142" spans="2:4">
      <c r="B142" s="99" t="s">
        <v>3295</v>
      </c>
      <c r="C142" s="102">
        <v>730.9</v>
      </c>
      <c r="D142" s="148">
        <v>45869</v>
      </c>
    </row>
    <row r="143" spans="2:4">
      <c r="B143" s="99" t="s">
        <v>3296</v>
      </c>
      <c r="C143" s="102">
        <v>338.92</v>
      </c>
      <c r="D143" s="148">
        <v>46201</v>
      </c>
    </row>
    <row r="144" spans="2:4">
      <c r="B144" s="99" t="s">
        <v>3297</v>
      </c>
      <c r="C144" s="102">
        <v>1532.99</v>
      </c>
      <c r="D144" s="148">
        <v>45107</v>
      </c>
    </row>
    <row r="145" spans="2:4">
      <c r="B145" s="99" t="s">
        <v>3298</v>
      </c>
      <c r="C145" s="102">
        <v>3200.7</v>
      </c>
      <c r="D145" s="148">
        <v>46660</v>
      </c>
    </row>
    <row r="146" spans="2:4">
      <c r="B146" s="99" t="s">
        <v>3299</v>
      </c>
      <c r="C146" s="102">
        <v>966.4</v>
      </c>
      <c r="D146" s="148">
        <v>47301</v>
      </c>
    </row>
    <row r="147" spans="2:4">
      <c r="B147" s="99" t="s">
        <v>3300</v>
      </c>
      <c r="C147" s="102">
        <v>3505.07</v>
      </c>
      <c r="D147" s="148">
        <v>48176</v>
      </c>
    </row>
    <row r="148" spans="2:4">
      <c r="B148" s="99" t="s">
        <v>3301</v>
      </c>
      <c r="C148" s="102">
        <v>52.77</v>
      </c>
      <c r="D148" s="148">
        <v>48213</v>
      </c>
    </row>
    <row r="149" spans="2:4">
      <c r="B149" s="99" t="s">
        <v>3302</v>
      </c>
      <c r="C149" s="102">
        <v>270.31</v>
      </c>
      <c r="D149" s="148">
        <v>47992</v>
      </c>
    </row>
    <row r="150" spans="2:4">
      <c r="B150" s="99" t="s">
        <v>3303</v>
      </c>
      <c r="C150" s="102">
        <v>556.12</v>
      </c>
      <c r="D150" s="148">
        <v>46601</v>
      </c>
    </row>
    <row r="151" spans="2:4">
      <c r="B151" s="99" t="s">
        <v>3304</v>
      </c>
      <c r="C151" s="102">
        <v>565.78</v>
      </c>
      <c r="D151" s="148">
        <v>46794</v>
      </c>
    </row>
    <row r="152" spans="2:4">
      <c r="B152" s="99" t="s">
        <v>3305</v>
      </c>
      <c r="C152" s="102">
        <v>874.59</v>
      </c>
      <c r="D152" s="148">
        <v>47407</v>
      </c>
    </row>
    <row r="153" spans="2:4">
      <c r="B153" s="99" t="s">
        <v>3306</v>
      </c>
      <c r="C153" s="102">
        <v>4705.2700000000004</v>
      </c>
      <c r="D153" s="148">
        <v>48234</v>
      </c>
    </row>
    <row r="154" spans="2:4">
      <c r="B154" s="99" t="s">
        <v>3307</v>
      </c>
      <c r="C154" s="102">
        <v>654.89</v>
      </c>
      <c r="D154" s="148">
        <v>47467</v>
      </c>
    </row>
    <row r="155" spans="2:4">
      <c r="B155" s="99" t="s">
        <v>3308</v>
      </c>
      <c r="C155" s="102">
        <v>2577.19</v>
      </c>
      <c r="D155" s="148">
        <v>47599</v>
      </c>
    </row>
    <row r="156" spans="2:4">
      <c r="B156" s="99" t="s">
        <v>3309</v>
      </c>
      <c r="C156" s="102">
        <v>8.6199999999999992</v>
      </c>
      <c r="D156" s="148">
        <v>46082</v>
      </c>
    </row>
    <row r="157" spans="2:4">
      <c r="B157" s="99" t="s">
        <v>3310</v>
      </c>
      <c r="C157" s="102">
        <v>1519.7</v>
      </c>
      <c r="D157" s="148">
        <v>47236</v>
      </c>
    </row>
    <row r="158" spans="2:4">
      <c r="B158" s="99" t="s">
        <v>3311</v>
      </c>
      <c r="C158" s="102">
        <v>2841.86</v>
      </c>
      <c r="D158" s="148">
        <v>46465</v>
      </c>
    </row>
    <row r="159" spans="2:4">
      <c r="B159" s="99" t="s">
        <v>3312</v>
      </c>
      <c r="C159" s="102">
        <v>151.6</v>
      </c>
      <c r="D159" s="148">
        <v>48723</v>
      </c>
    </row>
    <row r="160" spans="2:4">
      <c r="B160" s="99" t="s">
        <v>3313</v>
      </c>
      <c r="C160" s="102">
        <v>1114.97</v>
      </c>
      <c r="D160" s="148">
        <v>48268</v>
      </c>
    </row>
    <row r="161" spans="2:4">
      <c r="B161" s="99" t="s">
        <v>3314</v>
      </c>
      <c r="C161" s="102">
        <v>228.33</v>
      </c>
      <c r="D161" s="148">
        <v>47107</v>
      </c>
    </row>
    <row r="162" spans="2:4">
      <c r="B162" s="99" t="s">
        <v>3315</v>
      </c>
      <c r="C162" s="102">
        <v>200.43</v>
      </c>
      <c r="D162" s="148">
        <v>48213</v>
      </c>
    </row>
    <row r="163" spans="2:4">
      <c r="B163" s="99" t="s">
        <v>3316</v>
      </c>
      <c r="C163" s="102">
        <v>96.44</v>
      </c>
      <c r="D163" s="148">
        <v>45869</v>
      </c>
    </row>
    <row r="164" spans="2:4">
      <c r="B164" s="99" t="s">
        <v>3317</v>
      </c>
      <c r="C164" s="102">
        <v>1034.2</v>
      </c>
      <c r="D164" s="148">
        <v>47848</v>
      </c>
    </row>
    <row r="165" spans="2:4">
      <c r="B165" s="99" t="s">
        <v>3318</v>
      </c>
      <c r="C165" s="102">
        <v>333.09</v>
      </c>
      <c r="D165" s="148">
        <v>46637</v>
      </c>
    </row>
    <row r="166" spans="2:4">
      <c r="B166" s="99" t="s">
        <v>3319</v>
      </c>
      <c r="C166" s="102">
        <v>1929.04</v>
      </c>
      <c r="D166" s="148">
        <v>47574</v>
      </c>
    </row>
    <row r="167" spans="2:4">
      <c r="B167" s="99" t="s">
        <v>3320</v>
      </c>
      <c r="C167" s="102">
        <v>1364.72</v>
      </c>
      <c r="D167" s="148">
        <v>48942</v>
      </c>
    </row>
    <row r="168" spans="2:4">
      <c r="B168" s="99" t="s">
        <v>3321</v>
      </c>
      <c r="C168" s="102">
        <v>1896.54</v>
      </c>
      <c r="D168" s="148">
        <v>48942</v>
      </c>
    </row>
    <row r="169" spans="2:4">
      <c r="B169" s="99" t="s">
        <v>3322</v>
      </c>
      <c r="C169" s="102">
        <v>5486.18</v>
      </c>
      <c r="D169" s="148">
        <v>49405</v>
      </c>
    </row>
    <row r="170" spans="2:4">
      <c r="B170" s="99" t="s">
        <v>3323</v>
      </c>
      <c r="C170" s="102">
        <v>133.46</v>
      </c>
      <c r="D170" s="148">
        <v>48069</v>
      </c>
    </row>
    <row r="171" spans="2:4">
      <c r="B171" s="99" t="s">
        <v>3324</v>
      </c>
      <c r="C171" s="102">
        <v>2721.97</v>
      </c>
      <c r="D171" s="148">
        <v>46643</v>
      </c>
    </row>
    <row r="172" spans="2:4">
      <c r="B172" s="99" t="s">
        <v>3325</v>
      </c>
      <c r="C172" s="102">
        <v>1120.51</v>
      </c>
      <c r="D172" s="148">
        <v>48004</v>
      </c>
    </row>
    <row r="173" spans="2:4">
      <c r="B173" s="99" t="s">
        <v>3326</v>
      </c>
      <c r="C173" s="102">
        <v>1.68</v>
      </c>
      <c r="D173" s="148">
        <v>47262</v>
      </c>
    </row>
    <row r="174" spans="2:4">
      <c r="B174" s="99" t="s">
        <v>3327</v>
      </c>
      <c r="C174" s="102">
        <v>1.1599999999999999</v>
      </c>
      <c r="D174" s="148">
        <v>45939</v>
      </c>
    </row>
    <row r="175" spans="2:4">
      <c r="B175" s="99" t="s">
        <v>3328</v>
      </c>
      <c r="C175" s="102">
        <v>2830.69</v>
      </c>
      <c r="D175" s="148">
        <v>46742</v>
      </c>
    </row>
    <row r="176" spans="2:4">
      <c r="B176" s="99" t="s">
        <v>3329</v>
      </c>
      <c r="C176" s="102">
        <v>2693.51</v>
      </c>
      <c r="D176" s="148">
        <v>46112</v>
      </c>
    </row>
    <row r="177" spans="2:4">
      <c r="B177" s="99" t="s">
        <v>3330</v>
      </c>
      <c r="C177" s="102">
        <v>7948.52</v>
      </c>
      <c r="D177" s="148">
        <v>46722</v>
      </c>
    </row>
    <row r="178" spans="2:4">
      <c r="B178" s="99" t="s">
        <v>3331</v>
      </c>
      <c r="C178" s="102">
        <v>13.03</v>
      </c>
      <c r="D178" s="148">
        <v>48030</v>
      </c>
    </row>
    <row r="179" spans="2:4">
      <c r="B179" s="99" t="s">
        <v>3346</v>
      </c>
      <c r="C179" s="102">
        <v>495.29687577914768</v>
      </c>
      <c r="D179" s="148">
        <v>45515</v>
      </c>
    </row>
    <row r="180" spans="2:4">
      <c r="B180" s="99" t="s">
        <v>3347</v>
      </c>
      <c r="C180" s="102">
        <v>555.60877000000005</v>
      </c>
      <c r="D180" s="148">
        <v>45615</v>
      </c>
    </row>
    <row r="181" spans="2:4">
      <c r="B181" s="99" t="s">
        <v>3348</v>
      </c>
      <c r="C181" s="102">
        <v>1199.2316746781912</v>
      </c>
      <c r="D181" s="148">
        <v>46418</v>
      </c>
    </row>
    <row r="182" spans="2:4">
      <c r="B182" s="99" t="s">
        <v>3349</v>
      </c>
      <c r="C182" s="102">
        <v>12.42763046388745</v>
      </c>
      <c r="D182" s="148">
        <v>45126</v>
      </c>
    </row>
    <row r="183" spans="2:4">
      <c r="B183" s="99" t="s">
        <v>3350</v>
      </c>
      <c r="C183" s="102">
        <v>55.14690581783055</v>
      </c>
      <c r="D183" s="148">
        <v>45371</v>
      </c>
    </row>
    <row r="184" spans="2:4">
      <c r="B184" s="99" t="s">
        <v>3351</v>
      </c>
      <c r="C184" s="102">
        <v>373.97198182114079</v>
      </c>
      <c r="D184" s="148">
        <v>45187</v>
      </c>
    </row>
    <row r="185" spans="2:4">
      <c r="B185" s="99" t="s">
        <v>3352</v>
      </c>
      <c r="C185" s="102">
        <v>629.68149195512615</v>
      </c>
      <c r="D185" s="148">
        <v>45602</v>
      </c>
    </row>
    <row r="186" spans="2:4">
      <c r="B186" s="99" t="s">
        <v>3353</v>
      </c>
      <c r="C186" s="102">
        <v>281.8171451777597</v>
      </c>
      <c r="D186" s="148">
        <v>44986</v>
      </c>
    </row>
    <row r="187" spans="2:4">
      <c r="B187" s="99" t="s">
        <v>3354</v>
      </c>
      <c r="C187" s="102">
        <v>325.69714158835376</v>
      </c>
      <c r="D187" s="148">
        <v>45025</v>
      </c>
    </row>
    <row r="188" spans="2:4">
      <c r="B188" s="99" t="s">
        <v>3355</v>
      </c>
      <c r="C188" s="102">
        <v>183.90808468850796</v>
      </c>
      <c r="D188" s="148">
        <v>46014</v>
      </c>
    </row>
    <row r="189" spans="2:4">
      <c r="B189" s="99" t="s">
        <v>3356</v>
      </c>
      <c r="C189" s="102">
        <v>258.51536038849059</v>
      </c>
      <c r="D189" s="148">
        <v>45830</v>
      </c>
    </row>
    <row r="190" spans="2:4">
      <c r="B190" s="99"/>
      <c r="C190" s="102"/>
      <c r="D190" s="148"/>
    </row>
    <row r="191" spans="2:4">
      <c r="B191" s="99"/>
      <c r="C191" s="102"/>
      <c r="D191" s="86"/>
    </row>
    <row r="192" spans="2:4">
      <c r="B192" s="99"/>
      <c r="C192" s="102"/>
      <c r="D192" s="86"/>
    </row>
    <row r="193" spans="2:4">
      <c r="B193" s="99"/>
      <c r="C193" s="102"/>
      <c r="D193" s="86"/>
    </row>
    <row r="194" spans="2:4">
      <c r="B194" s="99"/>
      <c r="C194" s="102"/>
      <c r="D194" s="86"/>
    </row>
    <row r="195" spans="2:4">
      <c r="B195" s="99"/>
      <c r="C195" s="102"/>
      <c r="D195" s="86"/>
    </row>
    <row r="196" spans="2:4">
      <c r="B196" s="99"/>
      <c r="C196" s="102"/>
      <c r="D196" s="86"/>
    </row>
    <row r="197" spans="2:4">
      <c r="B197" s="120"/>
      <c r="C197" s="121"/>
      <c r="D197" s="121"/>
    </row>
    <row r="198" spans="2:4">
      <c r="B198" s="120"/>
      <c r="C198" s="121"/>
      <c r="D198" s="121"/>
    </row>
    <row r="199" spans="2:4">
      <c r="B199" s="120"/>
      <c r="C199" s="121"/>
      <c r="D199" s="121"/>
    </row>
    <row r="200" spans="2:4">
      <c r="B200" s="120"/>
      <c r="C200" s="121"/>
      <c r="D200" s="121"/>
    </row>
    <row r="201" spans="2:4">
      <c r="B201" s="120"/>
      <c r="C201" s="121"/>
      <c r="D201" s="121"/>
    </row>
    <row r="202" spans="2:4">
      <c r="B202" s="120"/>
      <c r="C202" s="121"/>
      <c r="D202" s="121"/>
    </row>
    <row r="203" spans="2:4">
      <c r="B203" s="120"/>
      <c r="C203" s="121"/>
      <c r="D203" s="121"/>
    </row>
    <row r="204" spans="2:4">
      <c r="B204" s="120"/>
      <c r="C204" s="121"/>
      <c r="D204" s="121"/>
    </row>
    <row r="205" spans="2:4">
      <c r="B205" s="120"/>
      <c r="C205" s="121"/>
      <c r="D205" s="121"/>
    </row>
    <row r="206" spans="2:4">
      <c r="B206" s="120"/>
      <c r="C206" s="121"/>
      <c r="D206" s="121"/>
    </row>
    <row r="207" spans="2:4">
      <c r="B207" s="120"/>
      <c r="C207" s="121"/>
      <c r="D207" s="121"/>
    </row>
    <row r="208" spans="2:4">
      <c r="B208" s="120"/>
      <c r="C208" s="121"/>
      <c r="D208" s="121"/>
    </row>
    <row r="209" spans="2:4">
      <c r="B209" s="120"/>
      <c r="C209" s="121"/>
      <c r="D209" s="121"/>
    </row>
    <row r="210" spans="2:4">
      <c r="B210" s="120"/>
      <c r="C210" s="121"/>
      <c r="D210" s="121"/>
    </row>
    <row r="211" spans="2:4">
      <c r="B211" s="120"/>
      <c r="C211" s="121"/>
      <c r="D211" s="121"/>
    </row>
    <row r="212" spans="2:4">
      <c r="B212" s="120"/>
      <c r="C212" s="121"/>
      <c r="D212" s="121"/>
    </row>
    <row r="213" spans="2:4">
      <c r="B213" s="120"/>
      <c r="C213" s="121"/>
      <c r="D213" s="121"/>
    </row>
    <row r="214" spans="2:4">
      <c r="B214" s="120"/>
      <c r="C214" s="121"/>
      <c r="D214" s="121"/>
    </row>
    <row r="215" spans="2:4">
      <c r="B215" s="120"/>
      <c r="C215" s="121"/>
      <c r="D215" s="121"/>
    </row>
    <row r="216" spans="2:4">
      <c r="B216" s="120"/>
      <c r="C216" s="121"/>
      <c r="D216" s="121"/>
    </row>
    <row r="217" spans="2:4">
      <c r="B217" s="120"/>
      <c r="C217" s="121"/>
      <c r="D217" s="121"/>
    </row>
    <row r="218" spans="2:4">
      <c r="B218" s="120"/>
      <c r="C218" s="121"/>
      <c r="D218" s="121"/>
    </row>
    <row r="219" spans="2:4">
      <c r="B219" s="120"/>
      <c r="C219" s="121"/>
      <c r="D219" s="121"/>
    </row>
    <row r="220" spans="2:4">
      <c r="B220" s="120"/>
      <c r="C220" s="121"/>
      <c r="D220" s="121"/>
    </row>
    <row r="221" spans="2:4">
      <c r="B221" s="120"/>
      <c r="C221" s="121"/>
      <c r="D221" s="121"/>
    </row>
    <row r="222" spans="2:4">
      <c r="B222" s="120"/>
      <c r="C222" s="121"/>
      <c r="D222" s="121"/>
    </row>
    <row r="223" spans="2:4">
      <c r="B223" s="120"/>
      <c r="C223" s="121"/>
      <c r="D223" s="121"/>
    </row>
    <row r="224" spans="2:4">
      <c r="B224" s="120"/>
      <c r="C224" s="121"/>
      <c r="D224" s="121"/>
    </row>
    <row r="225" spans="2:4">
      <c r="B225" s="120"/>
      <c r="C225" s="121"/>
      <c r="D225" s="121"/>
    </row>
    <row r="226" spans="2:4">
      <c r="B226" s="120"/>
      <c r="C226" s="121"/>
      <c r="D226" s="121"/>
    </row>
    <row r="227" spans="2:4">
      <c r="B227" s="120"/>
      <c r="C227" s="121"/>
      <c r="D227" s="121"/>
    </row>
    <row r="228" spans="2:4">
      <c r="B228" s="120"/>
      <c r="C228" s="121"/>
      <c r="D228" s="121"/>
    </row>
    <row r="229" spans="2:4">
      <c r="B229" s="120"/>
      <c r="C229" s="121"/>
      <c r="D229" s="121"/>
    </row>
    <row r="230" spans="2:4">
      <c r="B230" s="120"/>
      <c r="C230" s="121"/>
      <c r="D230" s="121"/>
    </row>
    <row r="231" spans="2:4">
      <c r="B231" s="120"/>
      <c r="C231" s="121"/>
      <c r="D231" s="121"/>
    </row>
    <row r="232" spans="2:4">
      <c r="B232" s="120"/>
      <c r="C232" s="121"/>
      <c r="D232" s="121"/>
    </row>
    <row r="233" spans="2:4">
      <c r="B233" s="120"/>
      <c r="C233" s="121"/>
      <c r="D233" s="121"/>
    </row>
    <row r="234" spans="2:4">
      <c r="B234" s="120"/>
      <c r="C234" s="121"/>
      <c r="D234" s="121"/>
    </row>
    <row r="235" spans="2:4">
      <c r="B235" s="120"/>
      <c r="C235" s="121"/>
      <c r="D235" s="121"/>
    </row>
    <row r="236" spans="2:4">
      <c r="B236" s="120"/>
      <c r="C236" s="121"/>
      <c r="D236" s="121"/>
    </row>
    <row r="237" spans="2:4">
      <c r="B237" s="120"/>
      <c r="C237" s="121"/>
      <c r="D237" s="121"/>
    </row>
    <row r="238" spans="2:4">
      <c r="B238" s="120"/>
      <c r="C238" s="121"/>
      <c r="D238" s="121"/>
    </row>
    <row r="239" spans="2:4">
      <c r="B239" s="120"/>
      <c r="C239" s="121"/>
      <c r="D239" s="121"/>
    </row>
    <row r="240" spans="2:4">
      <c r="B240" s="120"/>
      <c r="C240" s="121"/>
      <c r="D240" s="121"/>
    </row>
    <row r="241" spans="2:4">
      <c r="B241" s="120"/>
      <c r="C241" s="121"/>
      <c r="D241" s="121"/>
    </row>
    <row r="242" spans="2:4">
      <c r="B242" s="120"/>
      <c r="C242" s="121"/>
      <c r="D242" s="121"/>
    </row>
    <row r="243" spans="2:4">
      <c r="B243" s="120"/>
      <c r="C243" s="121"/>
      <c r="D243" s="121"/>
    </row>
    <row r="244" spans="2:4">
      <c r="B244" s="120"/>
      <c r="C244" s="121"/>
      <c r="D244" s="121"/>
    </row>
    <row r="245" spans="2:4">
      <c r="B245" s="120"/>
      <c r="C245" s="121"/>
      <c r="D245" s="121"/>
    </row>
    <row r="246" spans="2:4">
      <c r="B246" s="120"/>
      <c r="C246" s="121"/>
      <c r="D246" s="121"/>
    </row>
    <row r="247" spans="2:4">
      <c r="B247" s="120"/>
      <c r="C247" s="121"/>
      <c r="D247" s="121"/>
    </row>
    <row r="248" spans="2:4">
      <c r="B248" s="120"/>
      <c r="C248" s="121"/>
      <c r="D248" s="121"/>
    </row>
    <row r="249" spans="2:4">
      <c r="B249" s="120"/>
      <c r="C249" s="121"/>
      <c r="D249" s="121"/>
    </row>
    <row r="250" spans="2:4">
      <c r="B250" s="120"/>
      <c r="C250" s="121"/>
      <c r="D250" s="121"/>
    </row>
    <row r="251" spans="2:4">
      <c r="B251" s="120"/>
      <c r="C251" s="121"/>
      <c r="D251" s="121"/>
    </row>
    <row r="252" spans="2:4">
      <c r="B252" s="120"/>
      <c r="C252" s="121"/>
      <c r="D252" s="121"/>
    </row>
    <row r="253" spans="2:4">
      <c r="B253" s="120"/>
      <c r="C253" s="121"/>
      <c r="D253" s="121"/>
    </row>
    <row r="254" spans="2:4">
      <c r="B254" s="120"/>
      <c r="C254" s="121"/>
      <c r="D254" s="121"/>
    </row>
    <row r="255" spans="2:4">
      <c r="B255" s="120"/>
      <c r="C255" s="121"/>
      <c r="D255" s="121"/>
    </row>
    <row r="256" spans="2:4">
      <c r="B256" s="120"/>
      <c r="C256" s="121"/>
      <c r="D256" s="121"/>
    </row>
    <row r="257" spans="2:4">
      <c r="B257" s="120"/>
      <c r="C257" s="121"/>
      <c r="D257" s="121"/>
    </row>
    <row r="258" spans="2:4">
      <c r="B258" s="120"/>
      <c r="C258" s="121"/>
      <c r="D258" s="121"/>
    </row>
    <row r="259" spans="2:4">
      <c r="B259" s="120"/>
      <c r="C259" s="121"/>
      <c r="D259" s="121"/>
    </row>
    <row r="260" spans="2:4">
      <c r="B260" s="120"/>
      <c r="C260" s="121"/>
      <c r="D260" s="121"/>
    </row>
    <row r="261" spans="2:4">
      <c r="B261" s="120"/>
      <c r="C261" s="121"/>
      <c r="D261" s="121"/>
    </row>
    <row r="262" spans="2:4">
      <c r="B262" s="120"/>
      <c r="C262" s="121"/>
      <c r="D262" s="121"/>
    </row>
    <row r="263" spans="2:4">
      <c r="B263" s="120"/>
      <c r="C263" s="121"/>
      <c r="D263" s="121"/>
    </row>
    <row r="264" spans="2:4">
      <c r="B264" s="120"/>
      <c r="C264" s="121"/>
      <c r="D264" s="121"/>
    </row>
    <row r="265" spans="2:4">
      <c r="B265" s="120"/>
      <c r="C265" s="121"/>
      <c r="D265" s="121"/>
    </row>
    <row r="266" spans="2:4">
      <c r="B266" s="120"/>
      <c r="C266" s="121"/>
      <c r="D266" s="121"/>
    </row>
    <row r="267" spans="2:4">
      <c r="B267" s="120"/>
      <c r="C267" s="121"/>
      <c r="D267" s="121"/>
    </row>
    <row r="268" spans="2:4">
      <c r="B268" s="120"/>
      <c r="C268" s="121"/>
      <c r="D268" s="121"/>
    </row>
    <row r="269" spans="2:4">
      <c r="B269" s="120"/>
      <c r="C269" s="121"/>
      <c r="D269" s="121"/>
    </row>
    <row r="270" spans="2:4">
      <c r="B270" s="120"/>
      <c r="C270" s="121"/>
      <c r="D270" s="121"/>
    </row>
    <row r="271" spans="2:4">
      <c r="B271" s="120"/>
      <c r="C271" s="121"/>
      <c r="D271" s="121"/>
    </row>
    <row r="272" spans="2:4">
      <c r="B272" s="120"/>
      <c r="C272" s="121"/>
      <c r="D272" s="121"/>
    </row>
    <row r="273" spans="2:4">
      <c r="B273" s="120"/>
      <c r="C273" s="121"/>
      <c r="D273" s="121"/>
    </row>
    <row r="274" spans="2:4">
      <c r="B274" s="120"/>
      <c r="C274" s="121"/>
      <c r="D274" s="121"/>
    </row>
    <row r="275" spans="2:4">
      <c r="B275" s="120"/>
      <c r="C275" s="121"/>
      <c r="D275" s="121"/>
    </row>
    <row r="276" spans="2:4">
      <c r="B276" s="120"/>
      <c r="C276" s="121"/>
      <c r="D276" s="121"/>
    </row>
    <row r="277" spans="2:4">
      <c r="B277" s="120"/>
      <c r="C277" s="121"/>
      <c r="D277" s="121"/>
    </row>
    <row r="278" spans="2:4">
      <c r="B278" s="120"/>
      <c r="C278" s="121"/>
      <c r="D278" s="121"/>
    </row>
    <row r="279" spans="2:4">
      <c r="B279" s="120"/>
      <c r="C279" s="121"/>
      <c r="D279" s="121"/>
    </row>
    <row r="280" spans="2:4">
      <c r="B280" s="120"/>
      <c r="C280" s="121"/>
      <c r="D280" s="121"/>
    </row>
    <row r="281" spans="2:4">
      <c r="B281" s="120"/>
      <c r="C281" s="121"/>
      <c r="D281" s="121"/>
    </row>
    <row r="282" spans="2:4">
      <c r="B282" s="120"/>
      <c r="C282" s="121"/>
      <c r="D282" s="121"/>
    </row>
    <row r="283" spans="2:4">
      <c r="B283" s="120"/>
      <c r="C283" s="121"/>
      <c r="D283" s="121"/>
    </row>
    <row r="284" spans="2:4">
      <c r="B284" s="120"/>
      <c r="C284" s="121"/>
      <c r="D284" s="121"/>
    </row>
    <row r="285" spans="2:4">
      <c r="B285" s="120"/>
      <c r="C285" s="121"/>
      <c r="D285" s="121"/>
    </row>
    <row r="286" spans="2:4">
      <c r="B286" s="120"/>
      <c r="C286" s="121"/>
      <c r="D286" s="121"/>
    </row>
    <row r="287" spans="2:4">
      <c r="B287" s="120"/>
      <c r="C287" s="121"/>
      <c r="D287" s="121"/>
    </row>
    <row r="288" spans="2:4">
      <c r="B288" s="120"/>
      <c r="C288" s="121"/>
      <c r="D288" s="121"/>
    </row>
    <row r="289" spans="2:4">
      <c r="B289" s="120"/>
      <c r="C289" s="121"/>
      <c r="D289" s="121"/>
    </row>
    <row r="290" spans="2:4">
      <c r="B290" s="120"/>
      <c r="C290" s="121"/>
      <c r="D290" s="121"/>
    </row>
    <row r="291" spans="2:4">
      <c r="B291" s="120"/>
      <c r="C291" s="121"/>
      <c r="D291" s="121"/>
    </row>
    <row r="292" spans="2:4">
      <c r="B292" s="120"/>
      <c r="C292" s="121"/>
      <c r="D292" s="121"/>
    </row>
    <row r="293" spans="2:4">
      <c r="B293" s="120"/>
      <c r="C293" s="121"/>
      <c r="D293" s="121"/>
    </row>
    <row r="294" spans="2:4">
      <c r="B294" s="120"/>
      <c r="C294" s="121"/>
      <c r="D294" s="121"/>
    </row>
    <row r="295" spans="2:4">
      <c r="B295" s="120"/>
      <c r="C295" s="121"/>
      <c r="D295" s="121"/>
    </row>
    <row r="296" spans="2:4">
      <c r="B296" s="120"/>
      <c r="C296" s="121"/>
      <c r="D296" s="121"/>
    </row>
    <row r="297" spans="2:4">
      <c r="B297" s="120"/>
      <c r="C297" s="121"/>
      <c r="D297" s="121"/>
    </row>
    <row r="298" spans="2:4">
      <c r="B298" s="120"/>
      <c r="C298" s="121"/>
      <c r="D298" s="121"/>
    </row>
    <row r="299" spans="2:4">
      <c r="B299" s="120"/>
      <c r="C299" s="121"/>
      <c r="D299" s="121"/>
    </row>
    <row r="300" spans="2:4">
      <c r="B300" s="120"/>
      <c r="C300" s="121"/>
      <c r="D300" s="121"/>
    </row>
    <row r="301" spans="2:4">
      <c r="B301" s="120"/>
      <c r="C301" s="121"/>
      <c r="D301" s="121"/>
    </row>
    <row r="302" spans="2:4">
      <c r="B302" s="120"/>
      <c r="C302" s="121"/>
      <c r="D302" s="121"/>
    </row>
    <row r="303" spans="2:4">
      <c r="B303" s="120"/>
      <c r="C303" s="121"/>
      <c r="D303" s="121"/>
    </row>
    <row r="304" spans="2:4">
      <c r="B304" s="120"/>
      <c r="C304" s="121"/>
      <c r="D304" s="121"/>
    </row>
    <row r="305" spans="2:4">
      <c r="B305" s="120"/>
      <c r="C305" s="121"/>
      <c r="D305" s="121"/>
    </row>
    <row r="306" spans="2:4">
      <c r="B306" s="120"/>
      <c r="C306" s="121"/>
      <c r="D306" s="121"/>
    </row>
    <row r="307" spans="2:4">
      <c r="B307" s="120"/>
      <c r="C307" s="121"/>
      <c r="D307" s="121"/>
    </row>
    <row r="308" spans="2:4">
      <c r="B308" s="120"/>
      <c r="C308" s="121"/>
      <c r="D308" s="121"/>
    </row>
    <row r="309" spans="2:4">
      <c r="B309" s="120"/>
      <c r="C309" s="121"/>
      <c r="D309" s="121"/>
    </row>
    <row r="310" spans="2:4">
      <c r="B310" s="120"/>
      <c r="C310" s="121"/>
      <c r="D310" s="121"/>
    </row>
    <row r="311" spans="2:4">
      <c r="B311" s="120"/>
      <c r="C311" s="121"/>
      <c r="D311" s="121"/>
    </row>
    <row r="312" spans="2:4">
      <c r="B312" s="120"/>
      <c r="C312" s="121"/>
      <c r="D312" s="121"/>
    </row>
    <row r="313" spans="2:4">
      <c r="B313" s="120"/>
      <c r="C313" s="121"/>
      <c r="D313" s="121"/>
    </row>
    <row r="314" spans="2:4">
      <c r="B314" s="120"/>
      <c r="C314" s="121"/>
      <c r="D314" s="121"/>
    </row>
    <row r="315" spans="2:4">
      <c r="B315" s="120"/>
      <c r="C315" s="121"/>
      <c r="D315" s="121"/>
    </row>
    <row r="316" spans="2:4">
      <c r="B316" s="120"/>
      <c r="C316" s="121"/>
      <c r="D316" s="121"/>
    </row>
    <row r="317" spans="2:4">
      <c r="B317" s="120"/>
      <c r="C317" s="121"/>
      <c r="D317" s="121"/>
    </row>
    <row r="318" spans="2:4">
      <c r="B318" s="120"/>
      <c r="C318" s="121"/>
      <c r="D318" s="121"/>
    </row>
    <row r="319" spans="2:4">
      <c r="B319" s="120"/>
      <c r="C319" s="121"/>
      <c r="D319" s="121"/>
    </row>
    <row r="320" spans="2:4">
      <c r="B320" s="120"/>
      <c r="C320" s="121"/>
      <c r="D320" s="121"/>
    </row>
    <row r="321" spans="2:4">
      <c r="B321" s="120"/>
      <c r="C321" s="121"/>
      <c r="D321" s="121"/>
    </row>
    <row r="322" spans="2:4">
      <c r="B322" s="120"/>
      <c r="C322" s="121"/>
      <c r="D322" s="121"/>
    </row>
    <row r="323" spans="2:4">
      <c r="B323" s="120"/>
      <c r="C323" s="121"/>
      <c r="D323" s="121"/>
    </row>
    <row r="324" spans="2:4">
      <c r="B324" s="120"/>
      <c r="C324" s="121"/>
      <c r="D324" s="121"/>
    </row>
    <row r="325" spans="2:4">
      <c r="B325" s="120"/>
      <c r="C325" s="121"/>
      <c r="D325" s="121"/>
    </row>
    <row r="326" spans="2:4">
      <c r="B326" s="120"/>
      <c r="C326" s="121"/>
      <c r="D326" s="121"/>
    </row>
    <row r="327" spans="2:4">
      <c r="B327" s="120"/>
      <c r="C327" s="121"/>
      <c r="D327" s="121"/>
    </row>
    <row r="328" spans="2:4">
      <c r="B328" s="120"/>
      <c r="C328" s="121"/>
      <c r="D328" s="121"/>
    </row>
    <row r="329" spans="2:4">
      <c r="B329" s="120"/>
      <c r="C329" s="121"/>
      <c r="D329" s="121"/>
    </row>
    <row r="330" spans="2:4">
      <c r="B330" s="120"/>
      <c r="C330" s="121"/>
      <c r="D330" s="121"/>
    </row>
    <row r="331" spans="2:4">
      <c r="B331" s="120"/>
      <c r="C331" s="121"/>
      <c r="D331" s="121"/>
    </row>
    <row r="332" spans="2:4">
      <c r="B332" s="120"/>
      <c r="C332" s="121"/>
      <c r="D332" s="121"/>
    </row>
    <row r="333" spans="2:4">
      <c r="B333" s="120"/>
      <c r="C333" s="121"/>
      <c r="D333" s="121"/>
    </row>
    <row r="334" spans="2:4">
      <c r="B334" s="120"/>
      <c r="C334" s="121"/>
      <c r="D334" s="121"/>
    </row>
    <row r="335" spans="2:4">
      <c r="B335" s="120"/>
      <c r="C335" s="121"/>
      <c r="D335" s="121"/>
    </row>
    <row r="336" spans="2:4">
      <c r="B336" s="120"/>
      <c r="C336" s="121"/>
      <c r="D336" s="121"/>
    </row>
    <row r="337" spans="2:4">
      <c r="B337" s="120"/>
      <c r="C337" s="121"/>
      <c r="D337" s="121"/>
    </row>
    <row r="338" spans="2:4">
      <c r="B338" s="120"/>
      <c r="C338" s="121"/>
      <c r="D338" s="121"/>
    </row>
    <row r="339" spans="2:4">
      <c r="B339" s="120"/>
      <c r="C339" s="121"/>
      <c r="D339" s="121"/>
    </row>
    <row r="340" spans="2:4">
      <c r="B340" s="120"/>
      <c r="C340" s="121"/>
      <c r="D340" s="121"/>
    </row>
    <row r="341" spans="2:4">
      <c r="B341" s="120"/>
      <c r="C341" s="121"/>
      <c r="D341" s="121"/>
    </row>
    <row r="342" spans="2:4">
      <c r="B342" s="120"/>
      <c r="C342" s="121"/>
      <c r="D342" s="121"/>
    </row>
    <row r="343" spans="2:4">
      <c r="B343" s="120"/>
      <c r="C343" s="121"/>
      <c r="D343" s="121"/>
    </row>
    <row r="344" spans="2:4">
      <c r="B344" s="120"/>
      <c r="C344" s="121"/>
      <c r="D344" s="121"/>
    </row>
    <row r="345" spans="2:4">
      <c r="B345" s="120"/>
      <c r="C345" s="121"/>
      <c r="D345" s="121"/>
    </row>
    <row r="346" spans="2:4">
      <c r="B346" s="120"/>
      <c r="C346" s="121"/>
      <c r="D346" s="121"/>
    </row>
    <row r="347" spans="2:4">
      <c r="B347" s="120"/>
      <c r="C347" s="121"/>
      <c r="D347" s="121"/>
    </row>
    <row r="348" spans="2:4">
      <c r="B348" s="120"/>
      <c r="C348" s="121"/>
      <c r="D348" s="121"/>
    </row>
    <row r="349" spans="2:4">
      <c r="B349" s="120"/>
      <c r="C349" s="121"/>
      <c r="D349" s="121"/>
    </row>
    <row r="350" spans="2:4">
      <c r="B350" s="120"/>
      <c r="C350" s="121"/>
      <c r="D350" s="121"/>
    </row>
    <row r="351" spans="2:4">
      <c r="B351" s="120"/>
      <c r="C351" s="121"/>
      <c r="D351" s="121"/>
    </row>
    <row r="352" spans="2:4">
      <c r="B352" s="120"/>
      <c r="C352" s="121"/>
      <c r="D352" s="121"/>
    </row>
    <row r="353" spans="2:4">
      <c r="B353" s="120"/>
      <c r="C353" s="121"/>
      <c r="D353" s="121"/>
    </row>
    <row r="354" spans="2:4">
      <c r="B354" s="120"/>
      <c r="C354" s="121"/>
      <c r="D354" s="121"/>
    </row>
    <row r="355" spans="2:4">
      <c r="B355" s="120"/>
      <c r="C355" s="121"/>
      <c r="D355" s="121"/>
    </row>
    <row r="356" spans="2:4">
      <c r="B356" s="120"/>
      <c r="C356" s="121"/>
      <c r="D356" s="121"/>
    </row>
    <row r="357" spans="2:4">
      <c r="B357" s="120"/>
      <c r="C357" s="121"/>
      <c r="D357" s="121"/>
    </row>
    <row r="358" spans="2:4">
      <c r="B358" s="120"/>
      <c r="C358" s="121"/>
      <c r="D358" s="121"/>
    </row>
    <row r="359" spans="2:4">
      <c r="B359" s="120"/>
      <c r="C359" s="121"/>
      <c r="D359" s="121"/>
    </row>
    <row r="360" spans="2:4">
      <c r="B360" s="120"/>
      <c r="C360" s="121"/>
      <c r="D360" s="121"/>
    </row>
    <row r="361" spans="2:4">
      <c r="B361" s="120"/>
      <c r="C361" s="121"/>
      <c r="D361" s="121"/>
    </row>
    <row r="362" spans="2:4">
      <c r="B362" s="120"/>
      <c r="C362" s="121"/>
      <c r="D362" s="121"/>
    </row>
    <row r="363" spans="2:4">
      <c r="B363" s="120"/>
      <c r="C363" s="121"/>
      <c r="D363" s="121"/>
    </row>
    <row r="364" spans="2:4">
      <c r="B364" s="120"/>
      <c r="C364" s="121"/>
      <c r="D364" s="121"/>
    </row>
    <row r="365" spans="2:4">
      <c r="B365" s="120"/>
      <c r="C365" s="121"/>
      <c r="D365" s="121"/>
    </row>
    <row r="366" spans="2:4">
      <c r="B366" s="120"/>
      <c r="C366" s="121"/>
      <c r="D366" s="121"/>
    </row>
    <row r="367" spans="2:4">
      <c r="B367" s="120"/>
      <c r="C367" s="121"/>
      <c r="D367" s="121"/>
    </row>
    <row r="368" spans="2:4">
      <c r="B368" s="120"/>
      <c r="C368" s="121"/>
      <c r="D368" s="121"/>
    </row>
    <row r="369" spans="2:4">
      <c r="B369" s="120"/>
      <c r="C369" s="121"/>
      <c r="D369" s="121"/>
    </row>
    <row r="370" spans="2:4">
      <c r="B370" s="120"/>
      <c r="C370" s="121"/>
      <c r="D370" s="121"/>
    </row>
    <row r="371" spans="2:4">
      <c r="B371" s="120"/>
      <c r="C371" s="121"/>
      <c r="D371" s="121"/>
    </row>
    <row r="372" spans="2:4">
      <c r="B372" s="120"/>
      <c r="C372" s="121"/>
      <c r="D372" s="121"/>
    </row>
    <row r="373" spans="2:4">
      <c r="B373" s="120"/>
      <c r="C373" s="121"/>
      <c r="D373" s="121"/>
    </row>
    <row r="374" spans="2:4">
      <c r="B374" s="120"/>
      <c r="C374" s="121"/>
      <c r="D374" s="121"/>
    </row>
    <row r="375" spans="2:4">
      <c r="B375" s="120"/>
      <c r="C375" s="121"/>
      <c r="D375" s="121"/>
    </row>
    <row r="376" spans="2:4">
      <c r="B376" s="120"/>
      <c r="C376" s="121"/>
      <c r="D376" s="121"/>
    </row>
    <row r="377" spans="2:4">
      <c r="B377" s="120"/>
      <c r="C377" s="121"/>
      <c r="D377" s="121"/>
    </row>
    <row r="378" spans="2:4">
      <c r="B378" s="120"/>
      <c r="C378" s="121"/>
      <c r="D378" s="121"/>
    </row>
    <row r="379" spans="2:4">
      <c r="B379" s="120"/>
      <c r="C379" s="121"/>
      <c r="D379" s="121"/>
    </row>
    <row r="380" spans="2:4">
      <c r="B380" s="120"/>
      <c r="C380" s="121"/>
      <c r="D380" s="121"/>
    </row>
    <row r="381" spans="2:4">
      <c r="B381" s="120"/>
      <c r="C381" s="121"/>
      <c r="D381" s="121"/>
    </row>
    <row r="382" spans="2:4">
      <c r="B382" s="120"/>
      <c r="C382" s="121"/>
      <c r="D382" s="121"/>
    </row>
    <row r="383" spans="2:4">
      <c r="B383" s="120"/>
      <c r="C383" s="121"/>
      <c r="D383" s="121"/>
    </row>
    <row r="384" spans="2:4">
      <c r="B384" s="120"/>
      <c r="C384" s="121"/>
      <c r="D384" s="121"/>
    </row>
    <row r="385" spans="2:4">
      <c r="B385" s="120"/>
      <c r="C385" s="121"/>
      <c r="D385" s="121"/>
    </row>
    <row r="386" spans="2:4">
      <c r="B386" s="120"/>
      <c r="C386" s="121"/>
      <c r="D386" s="121"/>
    </row>
    <row r="387" spans="2:4">
      <c r="B387" s="120"/>
      <c r="C387" s="121"/>
      <c r="D387" s="121"/>
    </row>
    <row r="388" spans="2:4">
      <c r="B388" s="120"/>
      <c r="C388" s="121"/>
      <c r="D388" s="121"/>
    </row>
    <row r="389" spans="2:4">
      <c r="B389" s="120"/>
      <c r="C389" s="121"/>
      <c r="D389" s="121"/>
    </row>
    <row r="390" spans="2:4">
      <c r="B390" s="120"/>
      <c r="C390" s="121"/>
      <c r="D390" s="121"/>
    </row>
    <row r="391" spans="2:4">
      <c r="B391" s="120"/>
      <c r="C391" s="121"/>
      <c r="D391" s="121"/>
    </row>
    <row r="392" spans="2:4">
      <c r="B392" s="120"/>
      <c r="C392" s="121"/>
      <c r="D392" s="121"/>
    </row>
    <row r="393" spans="2:4">
      <c r="B393" s="120"/>
      <c r="C393" s="121"/>
      <c r="D393" s="121"/>
    </row>
    <row r="394" spans="2:4">
      <c r="B394" s="120"/>
      <c r="C394" s="121"/>
      <c r="D394" s="121"/>
    </row>
    <row r="395" spans="2:4">
      <c r="B395" s="120"/>
      <c r="C395" s="121"/>
      <c r="D395" s="121"/>
    </row>
    <row r="396" spans="2:4">
      <c r="B396" s="120"/>
      <c r="C396" s="121"/>
      <c r="D396" s="121"/>
    </row>
    <row r="397" spans="2:4">
      <c r="B397" s="120"/>
      <c r="C397" s="121"/>
      <c r="D397" s="121"/>
    </row>
    <row r="398" spans="2:4">
      <c r="B398" s="120"/>
      <c r="C398" s="121"/>
      <c r="D398" s="121"/>
    </row>
    <row r="399" spans="2:4">
      <c r="B399" s="120"/>
      <c r="C399" s="121"/>
      <c r="D399" s="121"/>
    </row>
    <row r="400" spans="2:4">
      <c r="B400" s="120"/>
      <c r="C400" s="121"/>
      <c r="D400" s="121"/>
    </row>
    <row r="401" spans="2:4">
      <c r="B401" s="120"/>
      <c r="C401" s="121"/>
      <c r="D401" s="121"/>
    </row>
    <row r="402" spans="2:4">
      <c r="B402" s="120"/>
      <c r="C402" s="121"/>
      <c r="D402" s="121"/>
    </row>
    <row r="403" spans="2:4">
      <c r="B403" s="120"/>
      <c r="C403" s="121"/>
      <c r="D403" s="121"/>
    </row>
    <row r="404" spans="2:4">
      <c r="B404" s="120"/>
      <c r="C404" s="121"/>
      <c r="D404" s="121"/>
    </row>
    <row r="405" spans="2:4">
      <c r="B405" s="120"/>
      <c r="C405" s="121"/>
      <c r="D405" s="121"/>
    </row>
    <row r="406" spans="2:4">
      <c r="B406" s="120"/>
      <c r="C406" s="121"/>
      <c r="D406" s="121"/>
    </row>
    <row r="407" spans="2:4">
      <c r="B407" s="120"/>
      <c r="C407" s="121"/>
      <c r="D407" s="121"/>
    </row>
    <row r="408" spans="2:4">
      <c r="B408" s="120"/>
      <c r="C408" s="121"/>
      <c r="D408" s="121"/>
    </row>
    <row r="409" spans="2:4">
      <c r="B409" s="120"/>
      <c r="C409" s="121"/>
      <c r="D409" s="121"/>
    </row>
    <row r="410" spans="2:4">
      <c r="B410" s="120"/>
      <c r="C410" s="121"/>
      <c r="D410" s="121"/>
    </row>
    <row r="411" spans="2:4">
      <c r="B411" s="120"/>
      <c r="C411" s="121"/>
      <c r="D411" s="121"/>
    </row>
    <row r="412" spans="2:4">
      <c r="B412" s="120"/>
      <c r="C412" s="121"/>
      <c r="D412" s="121"/>
    </row>
    <row r="413" spans="2:4">
      <c r="B413" s="120"/>
      <c r="C413" s="121"/>
      <c r="D413" s="121"/>
    </row>
    <row r="414" spans="2:4">
      <c r="B414" s="120"/>
      <c r="C414" s="121"/>
      <c r="D414" s="121"/>
    </row>
    <row r="415" spans="2:4">
      <c r="B415" s="120"/>
      <c r="C415" s="121"/>
      <c r="D415" s="121"/>
    </row>
    <row r="416" spans="2:4">
      <c r="B416" s="120"/>
      <c r="C416" s="121"/>
      <c r="D416" s="121"/>
    </row>
    <row r="417" spans="2:4">
      <c r="B417" s="120"/>
      <c r="C417" s="121"/>
      <c r="D417" s="121"/>
    </row>
    <row r="418" spans="2:4">
      <c r="B418" s="120"/>
      <c r="C418" s="121"/>
      <c r="D418" s="121"/>
    </row>
    <row r="419" spans="2:4">
      <c r="B419" s="120"/>
      <c r="C419" s="121"/>
      <c r="D419" s="121"/>
    </row>
    <row r="420" spans="2:4">
      <c r="B420" s="120"/>
      <c r="C420" s="121"/>
      <c r="D420" s="121"/>
    </row>
    <row r="421" spans="2:4">
      <c r="B421" s="120"/>
      <c r="C421" s="121"/>
      <c r="D421" s="121"/>
    </row>
    <row r="422" spans="2:4">
      <c r="B422" s="120"/>
      <c r="C422" s="121"/>
      <c r="D422" s="121"/>
    </row>
    <row r="423" spans="2:4">
      <c r="B423" s="120"/>
      <c r="C423" s="121"/>
      <c r="D423" s="121"/>
    </row>
    <row r="424" spans="2:4">
      <c r="B424" s="120"/>
      <c r="C424" s="121"/>
      <c r="D424" s="121"/>
    </row>
    <row r="425" spans="2:4">
      <c r="B425" s="120"/>
      <c r="C425" s="121"/>
      <c r="D425" s="121"/>
    </row>
    <row r="426" spans="2:4">
      <c r="B426" s="120"/>
      <c r="C426" s="121"/>
      <c r="D426" s="121"/>
    </row>
    <row r="427" spans="2:4">
      <c r="B427" s="120"/>
      <c r="C427" s="121"/>
      <c r="D427" s="121"/>
    </row>
    <row r="428" spans="2:4">
      <c r="B428" s="120"/>
      <c r="C428" s="121"/>
      <c r="D428" s="121"/>
    </row>
    <row r="429" spans="2:4">
      <c r="B429" s="120"/>
      <c r="C429" s="121"/>
      <c r="D429" s="121"/>
    </row>
    <row r="430" spans="2:4">
      <c r="B430" s="120"/>
      <c r="C430" s="121"/>
      <c r="D430" s="121"/>
    </row>
    <row r="431" spans="2:4">
      <c r="B431" s="120"/>
      <c r="C431" s="121"/>
      <c r="D431" s="121"/>
    </row>
    <row r="432" spans="2:4">
      <c r="B432" s="120"/>
      <c r="C432" s="121"/>
      <c r="D432" s="121"/>
    </row>
    <row r="433" spans="2:4">
      <c r="B433" s="120"/>
      <c r="C433" s="121"/>
      <c r="D433" s="121"/>
    </row>
    <row r="434" spans="2:4">
      <c r="B434" s="120"/>
      <c r="C434" s="121"/>
      <c r="D434" s="121"/>
    </row>
    <row r="435" spans="2:4">
      <c r="B435" s="120"/>
      <c r="C435" s="121"/>
      <c r="D435" s="121"/>
    </row>
    <row r="436" spans="2:4">
      <c r="B436" s="120"/>
      <c r="C436" s="121"/>
      <c r="D436" s="121"/>
    </row>
    <row r="437" spans="2:4">
      <c r="B437" s="120"/>
      <c r="C437" s="121"/>
      <c r="D437" s="121"/>
    </row>
    <row r="438" spans="2:4">
      <c r="B438" s="120"/>
      <c r="C438" s="121"/>
      <c r="D438" s="121"/>
    </row>
    <row r="439" spans="2:4">
      <c r="B439" s="120"/>
      <c r="C439" s="121"/>
      <c r="D439" s="121"/>
    </row>
    <row r="440" spans="2:4">
      <c r="B440" s="120"/>
      <c r="C440" s="121"/>
      <c r="D440" s="121"/>
    </row>
    <row r="441" spans="2:4">
      <c r="B441" s="120"/>
      <c r="C441" s="121"/>
      <c r="D441" s="121"/>
    </row>
    <row r="442" spans="2:4">
      <c r="B442" s="120"/>
      <c r="C442" s="121"/>
      <c r="D442" s="121"/>
    </row>
    <row r="443" spans="2:4">
      <c r="B443" s="120"/>
      <c r="C443" s="121"/>
      <c r="D443" s="121"/>
    </row>
    <row r="444" spans="2:4">
      <c r="B444" s="120"/>
      <c r="C444" s="121"/>
      <c r="D444" s="121"/>
    </row>
    <row r="445" spans="2:4">
      <c r="B445" s="120"/>
      <c r="C445" s="121"/>
      <c r="D445" s="121"/>
    </row>
    <row r="446" spans="2:4">
      <c r="B446" s="120"/>
      <c r="C446" s="121"/>
      <c r="D446" s="121"/>
    </row>
    <row r="447" spans="2:4">
      <c r="B447" s="120"/>
      <c r="C447" s="121"/>
      <c r="D447" s="121"/>
    </row>
    <row r="448" spans="2:4">
      <c r="B448" s="120"/>
      <c r="C448" s="121"/>
      <c r="D448" s="121"/>
    </row>
    <row r="449" spans="2:4">
      <c r="B449" s="120"/>
      <c r="C449" s="121"/>
      <c r="D449" s="121"/>
    </row>
    <row r="450" spans="2:4">
      <c r="B450" s="120"/>
      <c r="C450" s="121"/>
      <c r="D450" s="121"/>
    </row>
    <row r="451" spans="2:4">
      <c r="B451" s="120"/>
      <c r="C451" s="121"/>
      <c r="D451" s="121"/>
    </row>
    <row r="452" spans="2:4">
      <c r="B452" s="120"/>
      <c r="C452" s="121"/>
      <c r="D452" s="121"/>
    </row>
    <row r="453" spans="2:4">
      <c r="B453" s="120"/>
      <c r="C453" s="121"/>
      <c r="D453" s="121"/>
    </row>
    <row r="454" spans="2:4">
      <c r="B454" s="120"/>
      <c r="C454" s="121"/>
      <c r="D454" s="121"/>
    </row>
    <row r="455" spans="2:4">
      <c r="B455" s="120"/>
      <c r="C455" s="121"/>
      <c r="D455" s="121"/>
    </row>
    <row r="456" spans="2:4">
      <c r="B456" s="120"/>
      <c r="C456" s="121"/>
      <c r="D456" s="121"/>
    </row>
    <row r="457" spans="2:4">
      <c r="B457" s="120"/>
      <c r="C457" s="121"/>
      <c r="D457" s="121"/>
    </row>
    <row r="458" spans="2:4">
      <c r="B458" s="120"/>
      <c r="C458" s="121"/>
      <c r="D458" s="121"/>
    </row>
    <row r="459" spans="2:4">
      <c r="B459" s="120"/>
      <c r="C459" s="121"/>
      <c r="D459" s="121"/>
    </row>
    <row r="460" spans="2:4">
      <c r="B460" s="120"/>
      <c r="C460" s="121"/>
      <c r="D460" s="121"/>
    </row>
    <row r="461" spans="2:4">
      <c r="B461" s="120"/>
      <c r="C461" s="121"/>
      <c r="D461" s="121"/>
    </row>
    <row r="462" spans="2:4">
      <c r="B462" s="120"/>
      <c r="C462" s="121"/>
      <c r="D462" s="121"/>
    </row>
    <row r="463" spans="2:4">
      <c r="B463" s="120"/>
      <c r="C463" s="121"/>
      <c r="D463" s="121"/>
    </row>
    <row r="464" spans="2:4">
      <c r="B464" s="120"/>
      <c r="C464" s="121"/>
      <c r="D464" s="121"/>
    </row>
    <row r="465" spans="2:4">
      <c r="B465" s="120"/>
      <c r="C465" s="121"/>
      <c r="D465" s="121"/>
    </row>
    <row r="466" spans="2:4">
      <c r="B466" s="120"/>
      <c r="C466" s="121"/>
      <c r="D466" s="121"/>
    </row>
    <row r="467" spans="2:4">
      <c r="B467" s="120"/>
      <c r="C467" s="121"/>
      <c r="D467" s="121"/>
    </row>
    <row r="468" spans="2:4">
      <c r="B468" s="120"/>
      <c r="C468" s="121"/>
      <c r="D468" s="121"/>
    </row>
    <row r="469" spans="2:4">
      <c r="B469" s="120"/>
      <c r="C469" s="121"/>
      <c r="D469" s="121"/>
    </row>
    <row r="470" spans="2:4">
      <c r="B470" s="120"/>
      <c r="C470" s="121"/>
      <c r="D470" s="121"/>
    </row>
    <row r="471" spans="2:4">
      <c r="B471" s="120"/>
      <c r="C471" s="121"/>
      <c r="D471" s="121"/>
    </row>
    <row r="472" spans="2:4">
      <c r="B472" s="120"/>
      <c r="C472" s="121"/>
      <c r="D472" s="121"/>
    </row>
    <row r="473" spans="2:4">
      <c r="B473" s="120"/>
      <c r="C473" s="121"/>
      <c r="D473" s="121"/>
    </row>
    <row r="474" spans="2:4">
      <c r="B474" s="120"/>
      <c r="C474" s="121"/>
      <c r="D474" s="121"/>
    </row>
    <row r="475" spans="2:4">
      <c r="B475" s="120"/>
      <c r="C475" s="121"/>
      <c r="D475" s="121"/>
    </row>
    <row r="476" spans="2:4">
      <c r="B476" s="120"/>
      <c r="C476" s="121"/>
      <c r="D476" s="121"/>
    </row>
    <row r="477" spans="2:4">
      <c r="B477" s="120"/>
      <c r="C477" s="121"/>
      <c r="D477" s="121"/>
    </row>
    <row r="478" spans="2:4">
      <c r="B478" s="120"/>
      <c r="C478" s="121"/>
      <c r="D478" s="121"/>
    </row>
    <row r="479" spans="2:4">
      <c r="B479" s="120"/>
      <c r="C479" s="121"/>
      <c r="D479" s="121"/>
    </row>
    <row r="480" spans="2:4">
      <c r="B480" s="120"/>
      <c r="C480" s="121"/>
      <c r="D480" s="121"/>
    </row>
    <row r="481" spans="2:4">
      <c r="B481" s="120"/>
      <c r="C481" s="121"/>
      <c r="D481" s="121"/>
    </row>
    <row r="482" spans="2:4">
      <c r="B482" s="120"/>
      <c r="C482" s="121"/>
      <c r="D482" s="121"/>
    </row>
    <row r="483" spans="2:4">
      <c r="B483" s="120"/>
      <c r="C483" s="121"/>
      <c r="D483" s="121"/>
    </row>
    <row r="484" spans="2:4">
      <c r="B484" s="120"/>
      <c r="C484" s="121"/>
      <c r="D484" s="121"/>
    </row>
    <row r="485" spans="2:4">
      <c r="B485" s="120"/>
      <c r="C485" s="121"/>
      <c r="D485" s="121"/>
    </row>
    <row r="486" spans="2:4">
      <c r="B486" s="120"/>
      <c r="C486" s="121"/>
      <c r="D486" s="121"/>
    </row>
    <row r="487" spans="2:4">
      <c r="B487" s="120"/>
      <c r="C487" s="121"/>
      <c r="D487" s="121"/>
    </row>
    <row r="488" spans="2:4">
      <c r="B488" s="120"/>
      <c r="C488" s="121"/>
      <c r="D488" s="121"/>
    </row>
    <row r="489" spans="2:4">
      <c r="B489" s="120"/>
      <c r="C489" s="121"/>
      <c r="D489" s="121"/>
    </row>
    <row r="490" spans="2:4">
      <c r="B490" s="120"/>
      <c r="C490" s="121"/>
      <c r="D490" s="121"/>
    </row>
    <row r="491" spans="2:4">
      <c r="B491" s="120"/>
      <c r="C491" s="121"/>
      <c r="D491" s="121"/>
    </row>
    <row r="492" spans="2:4">
      <c r="B492" s="120"/>
      <c r="C492" s="121"/>
      <c r="D492" s="121"/>
    </row>
    <row r="493" spans="2:4">
      <c r="B493" s="120"/>
      <c r="C493" s="121"/>
      <c r="D493" s="121"/>
    </row>
    <row r="494" spans="2:4">
      <c r="B494" s="120"/>
      <c r="C494" s="121"/>
      <c r="D494" s="121"/>
    </row>
    <row r="495" spans="2:4">
      <c r="B495" s="120"/>
      <c r="C495" s="121"/>
      <c r="D495" s="121"/>
    </row>
    <row r="496" spans="2:4">
      <c r="B496" s="120"/>
      <c r="C496" s="121"/>
      <c r="D496" s="121"/>
    </row>
    <row r="497" spans="2:4">
      <c r="B497" s="120"/>
      <c r="C497" s="121"/>
      <c r="D497" s="121"/>
    </row>
    <row r="498" spans="2:4">
      <c r="B498" s="120"/>
      <c r="C498" s="121"/>
      <c r="D498" s="121"/>
    </row>
    <row r="499" spans="2:4">
      <c r="B499" s="120"/>
      <c r="C499" s="121"/>
      <c r="D499" s="121"/>
    </row>
    <row r="500" spans="2:4">
      <c r="B500" s="120"/>
      <c r="C500" s="121"/>
      <c r="D500" s="121"/>
    </row>
    <row r="501" spans="2:4">
      <c r="B501" s="120"/>
      <c r="C501" s="121"/>
      <c r="D501" s="121"/>
    </row>
    <row r="502" spans="2:4">
      <c r="B502" s="120"/>
      <c r="C502" s="121"/>
      <c r="D502" s="121"/>
    </row>
    <row r="503" spans="2:4">
      <c r="B503" s="120"/>
      <c r="C503" s="121"/>
      <c r="D503" s="121"/>
    </row>
    <row r="504" spans="2:4">
      <c r="B504" s="120"/>
      <c r="C504" s="121"/>
      <c r="D504" s="121"/>
    </row>
    <row r="505" spans="2:4">
      <c r="B505" s="120"/>
      <c r="C505" s="121"/>
      <c r="D505" s="121"/>
    </row>
    <row r="506" spans="2:4">
      <c r="B506" s="120"/>
      <c r="C506" s="121"/>
      <c r="D506" s="121"/>
    </row>
    <row r="507" spans="2:4">
      <c r="B507" s="120"/>
      <c r="C507" s="121"/>
      <c r="D507" s="121"/>
    </row>
    <row r="508" spans="2:4">
      <c r="B508" s="120"/>
      <c r="C508" s="121"/>
      <c r="D508" s="121"/>
    </row>
    <row r="509" spans="2:4">
      <c r="B509" s="120"/>
      <c r="C509" s="121"/>
      <c r="D509" s="121"/>
    </row>
    <row r="510" spans="2:4">
      <c r="B510" s="120"/>
      <c r="C510" s="121"/>
      <c r="D510" s="121"/>
    </row>
    <row r="511" spans="2:4">
      <c r="B511" s="120"/>
      <c r="C511" s="121"/>
      <c r="D511" s="121"/>
    </row>
    <row r="512" spans="2:4">
      <c r="B512" s="120"/>
      <c r="C512" s="121"/>
      <c r="D512" s="121"/>
    </row>
    <row r="513" spans="2:4">
      <c r="B513" s="120"/>
      <c r="C513" s="121"/>
      <c r="D513" s="121"/>
    </row>
    <row r="514" spans="2:4">
      <c r="B514" s="120"/>
      <c r="C514" s="121"/>
      <c r="D514" s="121"/>
    </row>
    <row r="515" spans="2:4">
      <c r="B515" s="120"/>
      <c r="C515" s="121"/>
      <c r="D515" s="121"/>
    </row>
    <row r="516" spans="2:4">
      <c r="B516" s="120"/>
      <c r="C516" s="121"/>
      <c r="D516" s="121"/>
    </row>
    <row r="517" spans="2:4">
      <c r="B517" s="120"/>
      <c r="C517" s="121"/>
      <c r="D517" s="121"/>
    </row>
    <row r="518" spans="2:4">
      <c r="B518" s="120"/>
      <c r="C518" s="121"/>
      <c r="D518" s="121"/>
    </row>
    <row r="519" spans="2:4">
      <c r="B519" s="120"/>
      <c r="C519" s="121"/>
      <c r="D519" s="121"/>
    </row>
    <row r="520" spans="2:4">
      <c r="B520" s="120"/>
      <c r="C520" s="121"/>
      <c r="D520" s="121"/>
    </row>
    <row r="521" spans="2:4">
      <c r="B521" s="120"/>
      <c r="C521" s="121"/>
      <c r="D521" s="121"/>
    </row>
    <row r="522" spans="2:4">
      <c r="B522" s="120"/>
      <c r="C522" s="121"/>
      <c r="D522" s="121"/>
    </row>
    <row r="523" spans="2:4">
      <c r="B523" s="120"/>
      <c r="C523" s="121"/>
      <c r="D523" s="121"/>
    </row>
    <row r="524" spans="2:4">
      <c r="B524" s="120"/>
      <c r="C524" s="121"/>
      <c r="D524" s="121"/>
    </row>
    <row r="525" spans="2:4">
      <c r="B525" s="120"/>
      <c r="C525" s="121"/>
      <c r="D525" s="121"/>
    </row>
    <row r="526" spans="2:4">
      <c r="B526" s="120"/>
      <c r="C526" s="121"/>
      <c r="D526" s="121"/>
    </row>
    <row r="527" spans="2:4">
      <c r="B527" s="120"/>
      <c r="C527" s="121"/>
      <c r="D527" s="121"/>
    </row>
    <row r="528" spans="2:4">
      <c r="B528" s="120"/>
      <c r="C528" s="121"/>
      <c r="D528" s="121"/>
    </row>
    <row r="529" spans="2:4">
      <c r="B529" s="120"/>
      <c r="C529" s="121"/>
      <c r="D529" s="121"/>
    </row>
    <row r="530" spans="2:4">
      <c r="B530" s="120"/>
      <c r="C530" s="121"/>
      <c r="D530" s="121"/>
    </row>
    <row r="531" spans="2:4">
      <c r="B531" s="120"/>
      <c r="C531" s="121"/>
      <c r="D531" s="121"/>
    </row>
    <row r="532" spans="2:4">
      <c r="B532" s="120"/>
      <c r="C532" s="121"/>
      <c r="D532" s="121"/>
    </row>
    <row r="533" spans="2:4">
      <c r="B533" s="120"/>
      <c r="C533" s="121"/>
      <c r="D533" s="121"/>
    </row>
    <row r="534" spans="2:4">
      <c r="B534" s="120"/>
      <c r="C534" s="121"/>
      <c r="D534" s="121"/>
    </row>
    <row r="535" spans="2:4">
      <c r="B535" s="120"/>
      <c r="C535" s="121"/>
      <c r="D535" s="121"/>
    </row>
    <row r="536" spans="2:4">
      <c r="B536" s="120"/>
      <c r="C536" s="121"/>
      <c r="D536" s="121"/>
    </row>
    <row r="537" spans="2:4">
      <c r="B537" s="120"/>
      <c r="C537" s="121"/>
      <c r="D537" s="121"/>
    </row>
    <row r="538" spans="2:4">
      <c r="B538" s="120"/>
      <c r="C538" s="121"/>
      <c r="D538" s="121"/>
    </row>
    <row r="539" spans="2:4">
      <c r="B539" s="120"/>
      <c r="C539" s="121"/>
      <c r="D539" s="121"/>
    </row>
    <row r="540" spans="2:4">
      <c r="B540" s="120"/>
      <c r="C540" s="121"/>
      <c r="D540" s="121"/>
    </row>
    <row r="541" spans="2:4">
      <c r="B541" s="120"/>
      <c r="C541" s="121"/>
      <c r="D541" s="121"/>
    </row>
    <row r="542" spans="2:4">
      <c r="B542" s="120"/>
      <c r="C542" s="121"/>
      <c r="D542" s="121"/>
    </row>
    <row r="543" spans="2:4">
      <c r="B543" s="120"/>
      <c r="C543" s="121"/>
      <c r="D543" s="121"/>
    </row>
    <row r="544" spans="2:4">
      <c r="B544" s="120"/>
      <c r="C544" s="121"/>
      <c r="D544" s="121"/>
    </row>
    <row r="545" spans="2:4">
      <c r="B545" s="120"/>
      <c r="C545" s="121"/>
      <c r="D545" s="121"/>
    </row>
    <row r="546" spans="2:4">
      <c r="B546" s="120"/>
      <c r="C546" s="121"/>
      <c r="D546" s="121"/>
    </row>
    <row r="547" spans="2:4">
      <c r="B547" s="120"/>
      <c r="C547" s="121"/>
      <c r="D547" s="121"/>
    </row>
    <row r="548" spans="2:4">
      <c r="B548" s="120"/>
      <c r="C548" s="121"/>
      <c r="D548" s="121"/>
    </row>
    <row r="549" spans="2:4">
      <c r="B549" s="120"/>
      <c r="C549" s="121"/>
      <c r="D549" s="121"/>
    </row>
    <row r="550" spans="2:4">
      <c r="B550" s="120"/>
      <c r="C550" s="121"/>
      <c r="D550" s="121"/>
    </row>
    <row r="551" spans="2:4">
      <c r="B551" s="120"/>
      <c r="C551" s="121"/>
      <c r="D551" s="121"/>
    </row>
    <row r="552" spans="2:4">
      <c r="B552" s="120"/>
      <c r="C552" s="121"/>
      <c r="D552" s="121"/>
    </row>
    <row r="553" spans="2:4">
      <c r="B553" s="120"/>
      <c r="C553" s="121"/>
      <c r="D553" s="121"/>
    </row>
    <row r="554" spans="2:4">
      <c r="B554" s="120"/>
      <c r="C554" s="121"/>
      <c r="D554" s="121"/>
    </row>
    <row r="555" spans="2:4">
      <c r="B555" s="120"/>
      <c r="C555" s="121"/>
      <c r="D555" s="121"/>
    </row>
    <row r="556" spans="2:4">
      <c r="B556" s="120"/>
      <c r="C556" s="121"/>
      <c r="D556" s="121"/>
    </row>
    <row r="557" spans="2:4">
      <c r="B557" s="120"/>
      <c r="C557" s="121"/>
      <c r="D557" s="121"/>
    </row>
    <row r="558" spans="2:4">
      <c r="B558" s="120"/>
      <c r="C558" s="121"/>
      <c r="D558" s="121"/>
    </row>
    <row r="559" spans="2:4">
      <c r="B559" s="120"/>
      <c r="C559" s="121"/>
      <c r="D559" s="121"/>
    </row>
    <row r="560" spans="2:4">
      <c r="B560" s="120"/>
      <c r="C560" s="121"/>
      <c r="D560" s="121"/>
    </row>
    <row r="561" spans="2:4">
      <c r="B561" s="120"/>
      <c r="C561" s="121"/>
      <c r="D561" s="121"/>
    </row>
    <row r="562" spans="2:4">
      <c r="B562" s="120"/>
      <c r="C562" s="121"/>
      <c r="D562" s="121"/>
    </row>
    <row r="563" spans="2:4">
      <c r="B563" s="120"/>
      <c r="C563" s="121"/>
      <c r="D563" s="121"/>
    </row>
    <row r="564" spans="2:4">
      <c r="B564" s="120"/>
      <c r="C564" s="121"/>
      <c r="D564" s="121"/>
    </row>
    <row r="565" spans="2:4">
      <c r="B565" s="120"/>
      <c r="C565" s="121"/>
      <c r="D565" s="121"/>
    </row>
    <row r="566" spans="2:4">
      <c r="B566" s="120"/>
      <c r="C566" s="121"/>
      <c r="D566" s="121"/>
    </row>
    <row r="567" spans="2:4">
      <c r="B567" s="120"/>
      <c r="C567" s="121"/>
      <c r="D567" s="121"/>
    </row>
    <row r="568" spans="2:4">
      <c r="B568" s="120"/>
      <c r="C568" s="121"/>
      <c r="D568" s="121"/>
    </row>
    <row r="569" spans="2:4">
      <c r="B569" s="120"/>
      <c r="C569" s="121"/>
      <c r="D569" s="121"/>
    </row>
    <row r="570" spans="2:4">
      <c r="B570" s="120"/>
      <c r="C570" s="121"/>
      <c r="D570" s="121"/>
    </row>
    <row r="571" spans="2:4">
      <c r="B571" s="120"/>
      <c r="C571" s="121"/>
      <c r="D571" s="121"/>
    </row>
    <row r="572" spans="2:4">
      <c r="B572" s="120"/>
      <c r="C572" s="121"/>
      <c r="D572" s="121"/>
    </row>
    <row r="573" spans="2:4">
      <c r="B573" s="120"/>
      <c r="C573" s="121"/>
      <c r="D573" s="121"/>
    </row>
    <row r="574" spans="2:4">
      <c r="B574" s="120"/>
      <c r="C574" s="121"/>
      <c r="D574" s="121"/>
    </row>
    <row r="575" spans="2:4">
      <c r="B575" s="120"/>
      <c r="C575" s="121"/>
      <c r="D575" s="121"/>
    </row>
    <row r="576" spans="2:4">
      <c r="B576" s="120"/>
      <c r="C576" s="121"/>
      <c r="D576" s="121"/>
    </row>
    <row r="577" spans="2:4">
      <c r="B577" s="120"/>
      <c r="C577" s="121"/>
      <c r="D577" s="121"/>
    </row>
    <row r="578" spans="2:4">
      <c r="B578" s="120"/>
      <c r="C578" s="121"/>
      <c r="D578" s="121"/>
    </row>
    <row r="579" spans="2:4">
      <c r="B579" s="120"/>
      <c r="C579" s="121"/>
      <c r="D579" s="121"/>
    </row>
    <row r="580" spans="2:4">
      <c r="B580" s="120"/>
      <c r="C580" s="121"/>
      <c r="D580" s="121"/>
    </row>
    <row r="581" spans="2:4">
      <c r="B581" s="120"/>
      <c r="C581" s="121"/>
      <c r="D581" s="121"/>
    </row>
    <row r="582" spans="2:4">
      <c r="B582" s="120"/>
      <c r="C582" s="121"/>
      <c r="D582" s="121"/>
    </row>
    <row r="583" spans="2:4">
      <c r="B583" s="120"/>
      <c r="C583" s="121"/>
      <c r="D583" s="121"/>
    </row>
    <row r="584" spans="2:4">
      <c r="B584" s="120"/>
      <c r="C584" s="121"/>
      <c r="D584" s="121"/>
    </row>
    <row r="585" spans="2:4">
      <c r="B585" s="120"/>
      <c r="C585" s="121"/>
      <c r="D585" s="121"/>
    </row>
    <row r="586" spans="2:4">
      <c r="B586" s="120"/>
      <c r="C586" s="121"/>
      <c r="D586" s="121"/>
    </row>
    <row r="587" spans="2:4">
      <c r="B587" s="120"/>
      <c r="C587" s="121"/>
      <c r="D587" s="121"/>
    </row>
    <row r="588" spans="2:4">
      <c r="B588" s="120"/>
      <c r="C588" s="121"/>
      <c r="D588" s="121"/>
    </row>
    <row r="589" spans="2:4">
      <c r="B589" s="120"/>
      <c r="C589" s="121"/>
      <c r="D589" s="121"/>
    </row>
    <row r="590" spans="2:4">
      <c r="B590" s="120"/>
      <c r="C590" s="121"/>
      <c r="D590" s="121"/>
    </row>
    <row r="591" spans="2:4">
      <c r="B591" s="120"/>
      <c r="C591" s="121"/>
      <c r="D591" s="121"/>
    </row>
    <row r="592" spans="2:4">
      <c r="B592" s="120"/>
      <c r="C592" s="121"/>
      <c r="D592" s="121"/>
    </row>
    <row r="593" spans="2:4">
      <c r="B593" s="120"/>
      <c r="C593" s="121"/>
      <c r="D593" s="121"/>
    </row>
    <row r="594" spans="2:4">
      <c r="B594" s="120"/>
      <c r="C594" s="121"/>
      <c r="D594" s="121"/>
    </row>
    <row r="595" spans="2:4">
      <c r="B595" s="120"/>
      <c r="C595" s="121"/>
      <c r="D595" s="121"/>
    </row>
    <row r="596" spans="2:4">
      <c r="B596" s="120"/>
      <c r="C596" s="121"/>
      <c r="D596" s="121"/>
    </row>
    <row r="597" spans="2:4">
      <c r="B597" s="120"/>
      <c r="C597" s="121"/>
      <c r="D597" s="121"/>
    </row>
    <row r="598" spans="2:4">
      <c r="B598" s="120"/>
      <c r="C598" s="121"/>
      <c r="D598" s="121"/>
    </row>
    <row r="599" spans="2:4">
      <c r="B599" s="120"/>
      <c r="C599" s="121"/>
      <c r="D599" s="121"/>
    </row>
    <row r="600" spans="2:4">
      <c r="B600" s="120"/>
      <c r="C600" s="121"/>
      <c r="D600" s="121"/>
    </row>
    <row r="601" spans="2:4">
      <c r="B601" s="120"/>
      <c r="C601" s="121"/>
      <c r="D601" s="121"/>
    </row>
    <row r="602" spans="2:4">
      <c r="B602" s="120"/>
      <c r="C602" s="121"/>
      <c r="D602" s="121"/>
    </row>
    <row r="603" spans="2:4">
      <c r="B603" s="120"/>
      <c r="C603" s="121"/>
      <c r="D603" s="121"/>
    </row>
    <row r="604" spans="2:4">
      <c r="B604" s="120"/>
      <c r="C604" s="121"/>
      <c r="D604" s="121"/>
    </row>
    <row r="605" spans="2:4">
      <c r="B605" s="120"/>
      <c r="C605" s="121"/>
      <c r="D605" s="121"/>
    </row>
    <row r="606" spans="2:4">
      <c r="B606" s="120"/>
      <c r="C606" s="121"/>
      <c r="D606" s="121"/>
    </row>
    <row r="607" spans="2:4">
      <c r="B607" s="120"/>
      <c r="C607" s="121"/>
      <c r="D607" s="121"/>
    </row>
    <row r="608" spans="2:4">
      <c r="B608" s="120"/>
      <c r="C608" s="121"/>
      <c r="D608" s="121"/>
    </row>
    <row r="609" spans="2:4">
      <c r="B609" s="120"/>
      <c r="C609" s="121"/>
      <c r="D609" s="121"/>
    </row>
    <row r="610" spans="2:4">
      <c r="B610" s="120"/>
      <c r="C610" s="121"/>
      <c r="D610" s="121"/>
    </row>
    <row r="611" spans="2:4">
      <c r="B611" s="120"/>
      <c r="C611" s="121"/>
      <c r="D611" s="121"/>
    </row>
    <row r="612" spans="2:4">
      <c r="B612" s="120"/>
      <c r="C612" s="121"/>
      <c r="D612" s="121"/>
    </row>
    <row r="613" spans="2:4">
      <c r="B613" s="120"/>
      <c r="C613" s="121"/>
      <c r="D613" s="121"/>
    </row>
    <row r="614" spans="2:4">
      <c r="B614" s="120"/>
      <c r="C614" s="121"/>
      <c r="D614" s="121"/>
    </row>
    <row r="615" spans="2:4">
      <c r="B615" s="120"/>
      <c r="C615" s="121"/>
      <c r="D615" s="121"/>
    </row>
    <row r="616" spans="2:4">
      <c r="B616" s="120"/>
      <c r="C616" s="121"/>
      <c r="D616" s="121"/>
    </row>
    <row r="617" spans="2:4">
      <c r="B617" s="120"/>
      <c r="C617" s="121"/>
      <c r="D617" s="121"/>
    </row>
    <row r="618" spans="2:4">
      <c r="B618" s="120"/>
      <c r="C618" s="121"/>
      <c r="D618" s="121"/>
    </row>
    <row r="619" spans="2:4">
      <c r="B619" s="120"/>
      <c r="C619" s="121"/>
      <c r="D619" s="121"/>
    </row>
    <row r="620" spans="2:4">
      <c r="B620" s="120"/>
      <c r="C620" s="121"/>
      <c r="D620" s="121"/>
    </row>
    <row r="621" spans="2:4">
      <c r="B621" s="120"/>
      <c r="C621" s="121"/>
      <c r="D621" s="121"/>
    </row>
    <row r="622" spans="2:4">
      <c r="B622" s="120"/>
      <c r="C622" s="121"/>
      <c r="D622" s="121"/>
    </row>
    <row r="623" spans="2:4">
      <c r="B623" s="120"/>
      <c r="C623" s="121"/>
      <c r="D623" s="121"/>
    </row>
    <row r="624" spans="2:4">
      <c r="B624" s="120"/>
      <c r="C624" s="121"/>
      <c r="D624" s="121"/>
    </row>
    <row r="625" spans="2:4">
      <c r="B625" s="120"/>
      <c r="C625" s="121"/>
      <c r="D625" s="121"/>
    </row>
    <row r="626" spans="2:4">
      <c r="B626" s="120"/>
      <c r="C626" s="121"/>
      <c r="D626" s="121"/>
    </row>
    <row r="627" spans="2:4">
      <c r="B627" s="120"/>
      <c r="C627" s="121"/>
      <c r="D627" s="121"/>
    </row>
    <row r="628" spans="2:4">
      <c r="B628" s="120"/>
      <c r="C628" s="121"/>
      <c r="D628" s="121"/>
    </row>
    <row r="629" spans="2:4">
      <c r="B629" s="120"/>
      <c r="C629" s="121"/>
      <c r="D629" s="121"/>
    </row>
    <row r="630" spans="2:4">
      <c r="B630" s="120"/>
      <c r="C630" s="121"/>
      <c r="D630" s="121"/>
    </row>
    <row r="631" spans="2:4">
      <c r="B631" s="120"/>
      <c r="C631" s="121"/>
      <c r="D631" s="121"/>
    </row>
    <row r="632" spans="2:4">
      <c r="B632" s="120"/>
      <c r="C632" s="121"/>
      <c r="D632" s="121"/>
    </row>
    <row r="633" spans="2:4">
      <c r="B633" s="120"/>
      <c r="C633" s="121"/>
      <c r="D633" s="121"/>
    </row>
    <row r="634" spans="2:4">
      <c r="B634" s="120"/>
      <c r="C634" s="121"/>
      <c r="D634" s="121"/>
    </row>
    <row r="635" spans="2:4">
      <c r="B635" s="120"/>
      <c r="C635" s="121"/>
      <c r="D635" s="121"/>
    </row>
    <row r="636" spans="2:4">
      <c r="B636" s="120"/>
      <c r="C636" s="121"/>
      <c r="D636" s="121"/>
    </row>
    <row r="637" spans="2:4">
      <c r="B637" s="120"/>
      <c r="C637" s="121"/>
      <c r="D637" s="121"/>
    </row>
    <row r="638" spans="2:4">
      <c r="B638" s="120"/>
      <c r="C638" s="121"/>
      <c r="D638" s="121"/>
    </row>
    <row r="639" spans="2:4">
      <c r="B639" s="120"/>
      <c r="C639" s="121"/>
      <c r="D639" s="121"/>
    </row>
    <row r="640" spans="2:4">
      <c r="B640" s="120"/>
      <c r="C640" s="121"/>
      <c r="D640" s="121"/>
    </row>
    <row r="641" spans="2:4">
      <c r="B641" s="120"/>
      <c r="C641" s="121"/>
      <c r="D641" s="121"/>
    </row>
    <row r="642" spans="2:4">
      <c r="B642" s="120"/>
      <c r="C642" s="121"/>
      <c r="D642" s="121"/>
    </row>
    <row r="643" spans="2:4">
      <c r="B643" s="120"/>
      <c r="C643" s="121"/>
      <c r="D643" s="121"/>
    </row>
    <row r="644" spans="2:4">
      <c r="B644" s="120"/>
      <c r="C644" s="121"/>
      <c r="D644" s="121"/>
    </row>
    <row r="645" spans="2:4">
      <c r="B645" s="120"/>
      <c r="C645" s="121"/>
      <c r="D645" s="121"/>
    </row>
    <row r="646" spans="2:4">
      <c r="B646" s="120"/>
      <c r="C646" s="121"/>
      <c r="D646" s="121"/>
    </row>
    <row r="647" spans="2:4">
      <c r="B647" s="120"/>
      <c r="C647" s="121"/>
      <c r="D647" s="121"/>
    </row>
    <row r="648" spans="2:4">
      <c r="B648" s="120"/>
      <c r="C648" s="121"/>
      <c r="D648" s="121"/>
    </row>
    <row r="649" spans="2:4">
      <c r="B649" s="120"/>
      <c r="C649" s="121"/>
      <c r="D649" s="121"/>
    </row>
    <row r="650" spans="2:4">
      <c r="B650" s="120"/>
      <c r="C650" s="121"/>
      <c r="D650" s="121"/>
    </row>
    <row r="651" spans="2:4">
      <c r="B651" s="120"/>
      <c r="C651" s="121"/>
      <c r="D651" s="121"/>
    </row>
    <row r="652" spans="2:4">
      <c r="B652" s="120"/>
      <c r="C652" s="121"/>
      <c r="D652" s="121"/>
    </row>
    <row r="653" spans="2:4">
      <c r="B653" s="120"/>
      <c r="C653" s="121"/>
      <c r="D653" s="121"/>
    </row>
    <row r="654" spans="2:4">
      <c r="B654" s="120"/>
      <c r="C654" s="121"/>
      <c r="D654" s="121"/>
    </row>
    <row r="655" spans="2:4">
      <c r="B655" s="120"/>
      <c r="C655" s="121"/>
      <c r="D655" s="121"/>
    </row>
    <row r="656" spans="2:4">
      <c r="B656" s="120"/>
      <c r="C656" s="121"/>
      <c r="D656" s="121"/>
    </row>
    <row r="657" spans="2:4">
      <c r="B657" s="120"/>
      <c r="C657" s="121"/>
      <c r="D657" s="121"/>
    </row>
    <row r="658" spans="2:4">
      <c r="B658" s="120"/>
      <c r="C658" s="121"/>
      <c r="D658" s="121"/>
    </row>
    <row r="659" spans="2:4">
      <c r="B659" s="120"/>
      <c r="C659" s="121"/>
      <c r="D659" s="121"/>
    </row>
    <row r="660" spans="2:4">
      <c r="B660" s="120"/>
      <c r="C660" s="121"/>
      <c r="D660" s="121"/>
    </row>
    <row r="661" spans="2:4">
      <c r="B661" s="120"/>
      <c r="C661" s="121"/>
      <c r="D661" s="121"/>
    </row>
    <row r="662" spans="2:4">
      <c r="B662" s="120"/>
      <c r="C662" s="121"/>
      <c r="D662" s="121"/>
    </row>
    <row r="663" spans="2:4">
      <c r="B663" s="120"/>
      <c r="C663" s="121"/>
      <c r="D663" s="121"/>
    </row>
    <row r="664" spans="2:4">
      <c r="B664" s="120"/>
      <c r="C664" s="121"/>
      <c r="D664" s="121"/>
    </row>
    <row r="665" spans="2:4">
      <c r="B665" s="120"/>
      <c r="C665" s="121"/>
      <c r="D665" s="121"/>
    </row>
    <row r="666" spans="2:4">
      <c r="B666" s="120"/>
      <c r="C666" s="121"/>
      <c r="D666" s="121"/>
    </row>
    <row r="667" spans="2:4">
      <c r="B667" s="120"/>
      <c r="C667" s="121"/>
      <c r="D667" s="121"/>
    </row>
    <row r="668" spans="2:4">
      <c r="B668" s="120"/>
      <c r="C668" s="121"/>
      <c r="D668" s="121"/>
    </row>
    <row r="669" spans="2:4">
      <c r="B669" s="120"/>
      <c r="C669" s="121"/>
      <c r="D669" s="121"/>
    </row>
    <row r="670" spans="2:4">
      <c r="B670" s="120"/>
      <c r="C670" s="121"/>
      <c r="D670" s="121"/>
    </row>
    <row r="671" spans="2:4">
      <c r="B671" s="120"/>
      <c r="C671" s="121"/>
      <c r="D671" s="121"/>
    </row>
    <row r="672" spans="2:4">
      <c r="B672" s="120"/>
      <c r="C672" s="121"/>
      <c r="D672" s="121"/>
    </row>
    <row r="673" spans="2:4">
      <c r="B673" s="120"/>
      <c r="C673" s="121"/>
      <c r="D673" s="121"/>
    </row>
    <row r="674" spans="2:4">
      <c r="B674" s="120"/>
      <c r="C674" s="121"/>
      <c r="D674" s="121"/>
    </row>
    <row r="675" spans="2:4">
      <c r="B675" s="120"/>
      <c r="C675" s="121"/>
      <c r="D675" s="121"/>
    </row>
    <row r="676" spans="2:4">
      <c r="B676" s="120"/>
      <c r="C676" s="121"/>
      <c r="D676" s="121"/>
    </row>
    <row r="677" spans="2:4">
      <c r="B677" s="120"/>
      <c r="C677" s="121"/>
      <c r="D677" s="121"/>
    </row>
    <row r="678" spans="2:4">
      <c r="B678" s="120"/>
      <c r="C678" s="121"/>
      <c r="D678" s="121"/>
    </row>
    <row r="679" spans="2:4">
      <c r="B679" s="120"/>
      <c r="C679" s="121"/>
      <c r="D679" s="121"/>
    </row>
    <row r="680" spans="2:4">
      <c r="B680" s="120"/>
      <c r="C680" s="121"/>
      <c r="D680" s="121"/>
    </row>
    <row r="681" spans="2:4">
      <c r="B681" s="120"/>
      <c r="C681" s="121"/>
      <c r="D681" s="121"/>
    </row>
    <row r="682" spans="2:4">
      <c r="B682" s="120"/>
      <c r="C682" s="121"/>
      <c r="D682" s="121"/>
    </row>
    <row r="683" spans="2:4">
      <c r="B683" s="120"/>
      <c r="C683" s="121"/>
      <c r="D683" s="121"/>
    </row>
    <row r="684" spans="2:4">
      <c r="B684" s="120"/>
      <c r="C684" s="121"/>
      <c r="D684" s="121"/>
    </row>
    <row r="685" spans="2:4">
      <c r="B685" s="120"/>
      <c r="C685" s="121"/>
      <c r="D685" s="121"/>
    </row>
    <row r="686" spans="2:4">
      <c r="B686" s="120"/>
      <c r="C686" s="121"/>
      <c r="D686" s="121"/>
    </row>
    <row r="687" spans="2:4">
      <c r="B687" s="120"/>
      <c r="C687" s="121"/>
      <c r="D687" s="121"/>
    </row>
    <row r="688" spans="2:4">
      <c r="B688" s="120"/>
      <c r="C688" s="121"/>
      <c r="D688" s="121"/>
    </row>
    <row r="689" spans="2:4">
      <c r="B689" s="120"/>
      <c r="C689" s="121"/>
      <c r="D689" s="121"/>
    </row>
    <row r="690" spans="2:4">
      <c r="B690" s="120"/>
      <c r="C690" s="121"/>
      <c r="D690" s="121"/>
    </row>
    <row r="691" spans="2:4">
      <c r="B691" s="120"/>
      <c r="C691" s="121"/>
      <c r="D691" s="121"/>
    </row>
    <row r="692" spans="2:4">
      <c r="B692" s="120"/>
      <c r="C692" s="121"/>
      <c r="D692" s="121"/>
    </row>
    <row r="693" spans="2:4">
      <c r="B693" s="120"/>
      <c r="C693" s="121"/>
      <c r="D693" s="121"/>
    </row>
    <row r="694" spans="2:4">
      <c r="B694" s="120"/>
      <c r="C694" s="121"/>
      <c r="D694" s="121"/>
    </row>
    <row r="695" spans="2:4">
      <c r="B695" s="120"/>
      <c r="C695" s="121"/>
      <c r="D695" s="121"/>
    </row>
    <row r="696" spans="2:4">
      <c r="B696" s="120"/>
      <c r="C696" s="121"/>
      <c r="D696" s="121"/>
    </row>
    <row r="697" spans="2:4">
      <c r="B697" s="120"/>
      <c r="C697" s="121"/>
      <c r="D697" s="121"/>
    </row>
    <row r="698" spans="2:4">
      <c r="B698" s="120"/>
      <c r="C698" s="121"/>
      <c r="D698" s="121"/>
    </row>
    <row r="699" spans="2:4">
      <c r="B699" s="120"/>
      <c r="C699" s="121"/>
      <c r="D699" s="121"/>
    </row>
    <row r="700" spans="2:4">
      <c r="B700" s="120"/>
      <c r="C700" s="121"/>
      <c r="D700" s="121"/>
    </row>
    <row r="701" spans="2:4">
      <c r="B701" s="120"/>
      <c r="C701" s="121"/>
      <c r="D701" s="121"/>
    </row>
    <row r="702" spans="2:4">
      <c r="B702" s="120"/>
      <c r="C702" s="121"/>
      <c r="D702" s="121"/>
    </row>
    <row r="703" spans="2:4">
      <c r="B703" s="120"/>
      <c r="C703" s="121"/>
      <c r="D703" s="121"/>
    </row>
    <row r="704" spans="2:4">
      <c r="B704" s="120"/>
      <c r="C704" s="121"/>
      <c r="D704" s="121"/>
    </row>
    <row r="705" spans="2:4">
      <c r="B705" s="120"/>
      <c r="C705" s="121"/>
      <c r="D705" s="121"/>
    </row>
    <row r="706" spans="2:4">
      <c r="B706" s="120"/>
      <c r="C706" s="121"/>
      <c r="D706" s="121"/>
    </row>
    <row r="707" spans="2:4">
      <c r="B707" s="120"/>
      <c r="C707" s="121"/>
      <c r="D707" s="121"/>
    </row>
    <row r="708" spans="2:4">
      <c r="B708" s="120"/>
      <c r="C708" s="121"/>
      <c r="D708" s="121"/>
    </row>
    <row r="709" spans="2:4">
      <c r="B709" s="120"/>
      <c r="C709" s="121"/>
      <c r="D709" s="121"/>
    </row>
    <row r="710" spans="2:4">
      <c r="B710" s="120"/>
      <c r="C710" s="121"/>
      <c r="D710" s="121"/>
    </row>
    <row r="711" spans="2:4">
      <c r="B711" s="120"/>
      <c r="C711" s="121"/>
      <c r="D711" s="121"/>
    </row>
    <row r="712" spans="2:4">
      <c r="B712" s="120"/>
      <c r="C712" s="121"/>
      <c r="D712" s="121"/>
    </row>
    <row r="713" spans="2:4">
      <c r="B713" s="120"/>
      <c r="C713" s="121"/>
      <c r="D713" s="121"/>
    </row>
    <row r="714" spans="2:4">
      <c r="B714" s="120"/>
      <c r="C714" s="121"/>
      <c r="D714" s="121"/>
    </row>
    <row r="715" spans="2:4">
      <c r="B715" s="120"/>
      <c r="C715" s="121"/>
      <c r="D715" s="121"/>
    </row>
    <row r="716" spans="2:4">
      <c r="B716" s="120"/>
      <c r="C716" s="121"/>
      <c r="D716" s="121"/>
    </row>
    <row r="717" spans="2:4">
      <c r="B717" s="120"/>
      <c r="C717" s="121"/>
      <c r="D717" s="121"/>
    </row>
    <row r="718" spans="2:4">
      <c r="B718" s="120"/>
      <c r="C718" s="121"/>
      <c r="D718" s="121"/>
    </row>
    <row r="719" spans="2:4">
      <c r="B719" s="120"/>
      <c r="C719" s="121"/>
      <c r="D719" s="121"/>
    </row>
    <row r="720" spans="2:4">
      <c r="B720" s="120"/>
      <c r="C720" s="121"/>
      <c r="D720" s="121"/>
    </row>
    <row r="721" spans="2:4">
      <c r="B721" s="120"/>
      <c r="C721" s="121"/>
      <c r="D721" s="121"/>
    </row>
    <row r="722" spans="2:4">
      <c r="B722" s="120"/>
      <c r="C722" s="121"/>
      <c r="D722" s="121"/>
    </row>
    <row r="723" spans="2:4">
      <c r="B723" s="120"/>
      <c r="C723" s="121"/>
      <c r="D723" s="121"/>
    </row>
    <row r="724" spans="2:4">
      <c r="B724" s="120"/>
      <c r="C724" s="121"/>
      <c r="D724" s="121"/>
    </row>
    <row r="725" spans="2:4">
      <c r="B725" s="120"/>
      <c r="C725" s="121"/>
      <c r="D725" s="121"/>
    </row>
    <row r="726" spans="2:4">
      <c r="B726" s="120"/>
      <c r="C726" s="121"/>
      <c r="D726" s="121"/>
    </row>
    <row r="727" spans="2:4">
      <c r="B727" s="120"/>
      <c r="C727" s="121"/>
      <c r="D727" s="121"/>
    </row>
    <row r="728" spans="2:4">
      <c r="B728" s="120"/>
      <c r="C728" s="121"/>
      <c r="D728" s="121"/>
    </row>
    <row r="729" spans="2:4">
      <c r="B729" s="120"/>
      <c r="C729" s="121"/>
      <c r="D729" s="121"/>
    </row>
    <row r="730" spans="2:4">
      <c r="B730" s="120"/>
      <c r="C730" s="121"/>
      <c r="D730" s="121"/>
    </row>
    <row r="731" spans="2:4">
      <c r="B731" s="120"/>
      <c r="C731" s="121"/>
      <c r="D731" s="121"/>
    </row>
    <row r="732" spans="2:4">
      <c r="B732" s="120"/>
      <c r="C732" s="121"/>
      <c r="D732" s="121"/>
    </row>
    <row r="733" spans="2:4">
      <c r="B733" s="120"/>
      <c r="C733" s="121"/>
      <c r="D733" s="121"/>
    </row>
    <row r="734" spans="2:4">
      <c r="B734" s="120"/>
      <c r="C734" s="121"/>
      <c r="D734" s="121"/>
    </row>
    <row r="735" spans="2:4">
      <c r="B735" s="120"/>
      <c r="C735" s="121"/>
      <c r="D735" s="121"/>
    </row>
    <row r="736" spans="2:4">
      <c r="B736" s="120"/>
      <c r="C736" s="121"/>
      <c r="D736" s="121"/>
    </row>
    <row r="737" spans="2:4">
      <c r="B737" s="120"/>
      <c r="C737" s="121"/>
      <c r="D737" s="121"/>
    </row>
    <row r="738" spans="2:4">
      <c r="B738" s="120"/>
      <c r="C738" s="121"/>
      <c r="D738" s="121"/>
    </row>
    <row r="739" spans="2:4">
      <c r="B739" s="120"/>
      <c r="C739" s="121"/>
      <c r="D739" s="121"/>
    </row>
    <row r="740" spans="2:4">
      <c r="B740" s="120"/>
      <c r="C740" s="121"/>
      <c r="D740" s="121"/>
    </row>
    <row r="741" spans="2:4">
      <c r="B741" s="120"/>
      <c r="C741" s="121"/>
      <c r="D741" s="121"/>
    </row>
    <row r="742" spans="2:4">
      <c r="B742" s="120"/>
      <c r="C742" s="121"/>
      <c r="D742" s="121"/>
    </row>
    <row r="743" spans="2:4">
      <c r="B743" s="120"/>
      <c r="C743" s="121"/>
      <c r="D743" s="121"/>
    </row>
    <row r="744" spans="2:4">
      <c r="B744" s="120"/>
      <c r="C744" s="121"/>
      <c r="D744" s="121"/>
    </row>
    <row r="745" spans="2:4">
      <c r="B745" s="120"/>
      <c r="C745" s="121"/>
      <c r="D745" s="121"/>
    </row>
    <row r="746" spans="2:4">
      <c r="B746" s="120"/>
      <c r="C746" s="121"/>
      <c r="D746" s="121"/>
    </row>
    <row r="747" spans="2:4">
      <c r="B747" s="120"/>
      <c r="C747" s="121"/>
      <c r="D747" s="121"/>
    </row>
    <row r="748" spans="2:4">
      <c r="B748" s="120"/>
      <c r="C748" s="121"/>
      <c r="D748" s="121"/>
    </row>
    <row r="749" spans="2:4">
      <c r="B749" s="120"/>
      <c r="C749" s="121"/>
      <c r="D749" s="121"/>
    </row>
    <row r="750" spans="2:4">
      <c r="B750" s="120"/>
      <c r="C750" s="121"/>
      <c r="D750" s="121"/>
    </row>
    <row r="751" spans="2:4">
      <c r="B751" s="120"/>
      <c r="C751" s="121"/>
      <c r="D751" s="121"/>
    </row>
    <row r="752" spans="2:4">
      <c r="B752" s="120"/>
      <c r="C752" s="121"/>
      <c r="D752" s="121"/>
    </row>
    <row r="753" spans="2:4">
      <c r="B753" s="120"/>
      <c r="C753" s="121"/>
      <c r="D753" s="121"/>
    </row>
    <row r="754" spans="2:4">
      <c r="B754" s="120"/>
      <c r="C754" s="121"/>
      <c r="D754" s="121"/>
    </row>
    <row r="755" spans="2:4">
      <c r="B755" s="120"/>
      <c r="C755" s="121"/>
      <c r="D755" s="121"/>
    </row>
    <row r="756" spans="2:4">
      <c r="B756" s="120"/>
      <c r="C756" s="121"/>
      <c r="D756" s="121"/>
    </row>
    <row r="757" spans="2:4">
      <c r="B757" s="120"/>
      <c r="C757" s="121"/>
      <c r="D757" s="121"/>
    </row>
    <row r="758" spans="2:4">
      <c r="B758" s="120"/>
      <c r="C758" s="121"/>
      <c r="D758" s="121"/>
    </row>
    <row r="759" spans="2:4">
      <c r="B759" s="120"/>
      <c r="C759" s="121"/>
      <c r="D759" s="121"/>
    </row>
    <row r="760" spans="2:4">
      <c r="B760" s="120"/>
      <c r="C760" s="121"/>
      <c r="D760" s="121"/>
    </row>
    <row r="761" spans="2:4">
      <c r="B761" s="120"/>
      <c r="C761" s="121"/>
      <c r="D761" s="121"/>
    </row>
    <row r="762" spans="2:4">
      <c r="B762" s="120"/>
      <c r="C762" s="121"/>
      <c r="D762" s="121"/>
    </row>
    <row r="763" spans="2:4">
      <c r="B763" s="120"/>
      <c r="C763" s="121"/>
      <c r="D763" s="121"/>
    </row>
    <row r="764" spans="2:4">
      <c r="B764" s="120"/>
      <c r="C764" s="121"/>
      <c r="D764" s="121"/>
    </row>
    <row r="765" spans="2:4">
      <c r="B765" s="120"/>
      <c r="C765" s="121"/>
      <c r="D765" s="121"/>
    </row>
    <row r="766" spans="2:4">
      <c r="B766" s="120"/>
      <c r="C766" s="121"/>
      <c r="D766" s="121"/>
    </row>
    <row r="767" spans="2:4">
      <c r="B767" s="120"/>
      <c r="C767" s="121"/>
      <c r="D767" s="121"/>
    </row>
    <row r="768" spans="2:4">
      <c r="B768" s="120"/>
      <c r="C768" s="121"/>
      <c r="D768" s="121"/>
    </row>
    <row r="769" spans="2:4">
      <c r="B769" s="120"/>
      <c r="C769" s="121"/>
      <c r="D769" s="121"/>
    </row>
    <row r="770" spans="2:4">
      <c r="B770" s="120"/>
      <c r="C770" s="121"/>
      <c r="D770" s="121"/>
    </row>
    <row r="771" spans="2:4">
      <c r="B771" s="120"/>
      <c r="C771" s="121"/>
      <c r="D771" s="121"/>
    </row>
    <row r="772" spans="2:4">
      <c r="B772" s="120"/>
      <c r="C772" s="121"/>
      <c r="D772" s="121"/>
    </row>
    <row r="773" spans="2:4">
      <c r="B773" s="120"/>
      <c r="C773" s="121"/>
      <c r="D773" s="121"/>
    </row>
    <row r="774" spans="2:4">
      <c r="B774" s="120"/>
      <c r="C774" s="121"/>
      <c r="D774" s="121"/>
    </row>
    <row r="775" spans="2:4">
      <c r="B775" s="120"/>
      <c r="C775" s="121"/>
      <c r="D775" s="121"/>
    </row>
    <row r="776" spans="2:4">
      <c r="B776" s="120"/>
      <c r="C776" s="121"/>
      <c r="D776" s="121"/>
    </row>
    <row r="777" spans="2:4">
      <c r="B777" s="120"/>
      <c r="C777" s="121"/>
      <c r="D777" s="121"/>
    </row>
    <row r="778" spans="2:4">
      <c r="B778" s="120"/>
      <c r="C778" s="121"/>
      <c r="D778" s="121"/>
    </row>
    <row r="779" spans="2:4">
      <c r="B779" s="120"/>
      <c r="C779" s="121"/>
      <c r="D779" s="121"/>
    </row>
    <row r="780" spans="2:4">
      <c r="B780" s="120"/>
      <c r="C780" s="121"/>
      <c r="D780" s="121"/>
    </row>
    <row r="781" spans="2:4">
      <c r="B781" s="120"/>
      <c r="C781" s="121"/>
      <c r="D781" s="121"/>
    </row>
    <row r="782" spans="2:4">
      <c r="B782" s="120"/>
      <c r="C782" s="121"/>
      <c r="D782" s="121"/>
    </row>
    <row r="783" spans="2:4">
      <c r="B783" s="120"/>
      <c r="C783" s="121"/>
      <c r="D783" s="121"/>
    </row>
    <row r="784" spans="2:4">
      <c r="B784" s="120"/>
      <c r="C784" s="121"/>
      <c r="D784" s="121"/>
    </row>
    <row r="785" spans="2:4">
      <c r="B785" s="120"/>
      <c r="C785" s="121"/>
      <c r="D785" s="121"/>
    </row>
    <row r="786" spans="2:4">
      <c r="B786" s="120"/>
      <c r="C786" s="121"/>
      <c r="D786" s="121"/>
    </row>
    <row r="787" spans="2:4">
      <c r="B787" s="120"/>
      <c r="C787" s="121"/>
      <c r="D787" s="121"/>
    </row>
    <row r="788" spans="2:4">
      <c r="B788" s="120"/>
      <c r="C788" s="121"/>
      <c r="D788" s="121"/>
    </row>
    <row r="789" spans="2:4">
      <c r="B789" s="120"/>
      <c r="C789" s="121"/>
      <c r="D789" s="121"/>
    </row>
    <row r="790" spans="2:4">
      <c r="B790" s="120"/>
      <c r="C790" s="121"/>
      <c r="D790" s="121"/>
    </row>
    <row r="791" spans="2:4">
      <c r="B791" s="120"/>
      <c r="C791" s="121"/>
      <c r="D791" s="121"/>
    </row>
    <row r="792" spans="2:4">
      <c r="B792" s="120"/>
      <c r="C792" s="121"/>
      <c r="D792" s="121"/>
    </row>
    <row r="793" spans="2:4">
      <c r="B793" s="120"/>
      <c r="C793" s="121"/>
      <c r="D793" s="121"/>
    </row>
    <row r="794" spans="2:4">
      <c r="B794" s="120"/>
      <c r="C794" s="121"/>
      <c r="D794" s="121"/>
    </row>
    <row r="795" spans="2:4">
      <c r="B795" s="120"/>
      <c r="C795" s="121"/>
      <c r="D795" s="121"/>
    </row>
    <row r="796" spans="2:4">
      <c r="B796" s="120"/>
      <c r="C796" s="121"/>
      <c r="D796" s="121"/>
    </row>
    <row r="797" spans="2:4">
      <c r="B797" s="120"/>
      <c r="C797" s="121"/>
      <c r="D797" s="121"/>
    </row>
    <row r="798" spans="2:4">
      <c r="B798" s="120"/>
      <c r="C798" s="121"/>
      <c r="D798" s="121"/>
    </row>
    <row r="799" spans="2:4">
      <c r="B799" s="120"/>
      <c r="C799" s="121"/>
      <c r="D799" s="121"/>
    </row>
    <row r="800" spans="2:4">
      <c r="B800" s="120"/>
      <c r="C800" s="121"/>
      <c r="D800" s="121"/>
    </row>
    <row r="801" spans="2:4">
      <c r="B801" s="120"/>
      <c r="C801" s="121"/>
      <c r="D801" s="121"/>
    </row>
    <row r="802" spans="2:4">
      <c r="B802" s="120"/>
      <c r="C802" s="121"/>
      <c r="D802" s="121"/>
    </row>
    <row r="803" spans="2:4">
      <c r="B803" s="120"/>
      <c r="C803" s="121"/>
      <c r="D803" s="121"/>
    </row>
    <row r="804" spans="2:4">
      <c r="B804" s="120"/>
      <c r="C804" s="121"/>
      <c r="D804" s="121"/>
    </row>
    <row r="805" spans="2:4">
      <c r="B805" s="120"/>
      <c r="C805" s="121"/>
      <c r="D805" s="121"/>
    </row>
    <row r="806" spans="2:4">
      <c r="B806" s="120"/>
      <c r="C806" s="121"/>
      <c r="D806" s="121"/>
    </row>
    <row r="807" spans="2:4">
      <c r="B807" s="120"/>
      <c r="C807" s="121"/>
      <c r="D807" s="121"/>
    </row>
    <row r="808" spans="2:4">
      <c r="B808" s="120"/>
      <c r="C808" s="121"/>
      <c r="D808" s="121"/>
    </row>
    <row r="809" spans="2:4">
      <c r="B809" s="120"/>
      <c r="C809" s="121"/>
      <c r="D809" s="121"/>
    </row>
    <row r="810" spans="2:4">
      <c r="B810" s="120"/>
      <c r="C810" s="121"/>
      <c r="D810" s="121"/>
    </row>
    <row r="811" spans="2:4">
      <c r="B811" s="120"/>
      <c r="C811" s="121"/>
      <c r="D811" s="121"/>
    </row>
    <row r="812" spans="2:4">
      <c r="B812" s="120"/>
      <c r="C812" s="121"/>
      <c r="D812" s="121"/>
    </row>
    <row r="813" spans="2:4">
      <c r="B813" s="120"/>
      <c r="C813" s="121"/>
      <c r="D813" s="121"/>
    </row>
    <row r="814" spans="2:4">
      <c r="B814" s="120"/>
      <c r="C814" s="121"/>
      <c r="D814" s="121"/>
    </row>
    <row r="815" spans="2:4">
      <c r="B815" s="120"/>
      <c r="C815" s="121"/>
      <c r="D815" s="121"/>
    </row>
    <row r="816" spans="2:4">
      <c r="B816" s="120"/>
      <c r="C816" s="121"/>
      <c r="D816" s="121"/>
    </row>
    <row r="817" spans="2:4">
      <c r="B817" s="120"/>
      <c r="C817" s="121"/>
      <c r="D817" s="121"/>
    </row>
    <row r="818" spans="2:4">
      <c r="B818" s="120"/>
      <c r="C818" s="121"/>
      <c r="D818" s="121"/>
    </row>
    <row r="819" spans="2:4">
      <c r="B819" s="120"/>
      <c r="C819" s="121"/>
      <c r="D819" s="121"/>
    </row>
    <row r="820" spans="2:4">
      <c r="B820" s="120"/>
      <c r="C820" s="121"/>
      <c r="D820" s="121"/>
    </row>
    <row r="821" spans="2:4">
      <c r="B821" s="120"/>
      <c r="C821" s="121"/>
      <c r="D821" s="121"/>
    </row>
    <row r="822" spans="2:4">
      <c r="B822" s="120"/>
      <c r="C822" s="121"/>
      <c r="D822" s="121"/>
    </row>
    <row r="823" spans="2:4">
      <c r="B823" s="120"/>
      <c r="C823" s="121"/>
      <c r="D823" s="121"/>
    </row>
    <row r="824" spans="2:4">
      <c r="B824" s="120"/>
      <c r="C824" s="121"/>
      <c r="D824" s="121"/>
    </row>
    <row r="825" spans="2:4">
      <c r="B825" s="120"/>
      <c r="C825" s="121"/>
      <c r="D825" s="121"/>
    </row>
    <row r="826" spans="2:4">
      <c r="B826" s="120"/>
      <c r="C826" s="121"/>
      <c r="D826" s="121"/>
    </row>
    <row r="827" spans="2:4">
      <c r="B827" s="120"/>
      <c r="C827" s="121"/>
      <c r="D827" s="121"/>
    </row>
    <row r="828" spans="2:4">
      <c r="B828" s="120"/>
      <c r="C828" s="121"/>
      <c r="D828" s="121"/>
    </row>
    <row r="829" spans="2:4">
      <c r="B829" s="120"/>
      <c r="C829" s="121"/>
      <c r="D829" s="121"/>
    </row>
    <row r="830" spans="2:4">
      <c r="B830" s="120"/>
      <c r="C830" s="121"/>
      <c r="D830" s="121"/>
    </row>
    <row r="831" spans="2:4">
      <c r="B831" s="120"/>
      <c r="C831" s="121"/>
      <c r="D831" s="121"/>
    </row>
    <row r="832" spans="2:4">
      <c r="B832" s="120"/>
      <c r="C832" s="121"/>
      <c r="D832" s="121"/>
    </row>
    <row r="833" spans="2:4">
      <c r="B833" s="120"/>
      <c r="C833" s="121"/>
      <c r="D833" s="121"/>
    </row>
    <row r="834" spans="2:4">
      <c r="B834" s="120"/>
      <c r="C834" s="121"/>
      <c r="D834" s="121"/>
    </row>
    <row r="835" spans="2:4">
      <c r="B835" s="120"/>
      <c r="C835" s="121"/>
      <c r="D835" s="121"/>
    </row>
    <row r="836" spans="2:4">
      <c r="B836" s="120"/>
      <c r="C836" s="121"/>
      <c r="D836" s="121"/>
    </row>
    <row r="837" spans="2:4">
      <c r="B837" s="120"/>
      <c r="C837" s="121"/>
      <c r="D837" s="121"/>
    </row>
    <row r="838" spans="2:4">
      <c r="B838" s="120"/>
      <c r="C838" s="121"/>
      <c r="D838" s="121"/>
    </row>
    <row r="839" spans="2:4">
      <c r="B839" s="120"/>
      <c r="C839" s="121"/>
      <c r="D839" s="121"/>
    </row>
    <row r="840" spans="2:4">
      <c r="B840" s="120"/>
      <c r="C840" s="121"/>
      <c r="D840" s="121"/>
    </row>
    <row r="841" spans="2:4">
      <c r="B841" s="120"/>
      <c r="C841" s="121"/>
      <c r="D841" s="121"/>
    </row>
    <row r="842" spans="2:4">
      <c r="B842" s="120"/>
      <c r="C842" s="121"/>
      <c r="D842" s="121"/>
    </row>
    <row r="843" spans="2:4">
      <c r="B843" s="120"/>
      <c r="C843" s="121"/>
      <c r="D843" s="121"/>
    </row>
    <row r="844" spans="2:4">
      <c r="B844" s="120"/>
      <c r="C844" s="121"/>
      <c r="D844" s="121"/>
    </row>
    <row r="845" spans="2:4">
      <c r="B845" s="120"/>
      <c r="C845" s="121"/>
      <c r="D845" s="121"/>
    </row>
    <row r="846" spans="2:4">
      <c r="B846" s="120"/>
      <c r="C846" s="121"/>
      <c r="D846" s="121"/>
    </row>
    <row r="847" spans="2:4">
      <c r="B847" s="120"/>
      <c r="C847" s="121"/>
      <c r="D847" s="121"/>
    </row>
    <row r="848" spans="2:4">
      <c r="B848" s="120"/>
      <c r="C848" s="121"/>
      <c r="D848" s="121"/>
    </row>
    <row r="849" spans="2:4">
      <c r="B849" s="120"/>
      <c r="C849" s="121"/>
      <c r="D849" s="121"/>
    </row>
    <row r="850" spans="2:4">
      <c r="B850" s="120"/>
      <c r="C850" s="121"/>
      <c r="D850" s="121"/>
    </row>
    <row r="851" spans="2:4">
      <c r="B851" s="120"/>
      <c r="C851" s="121"/>
      <c r="D851" s="121"/>
    </row>
    <row r="852" spans="2:4">
      <c r="B852" s="120"/>
      <c r="C852" s="121"/>
      <c r="D852" s="121"/>
    </row>
    <row r="853" spans="2:4">
      <c r="B853" s="120"/>
      <c r="C853" s="121"/>
      <c r="D853" s="121"/>
    </row>
    <row r="854" spans="2:4">
      <c r="B854" s="120"/>
      <c r="C854" s="121"/>
      <c r="D854" s="121"/>
    </row>
    <row r="855" spans="2:4">
      <c r="B855" s="120"/>
      <c r="C855" s="121"/>
      <c r="D855" s="121"/>
    </row>
    <row r="856" spans="2:4">
      <c r="B856" s="120"/>
      <c r="C856" s="121"/>
      <c r="D856" s="121"/>
    </row>
    <row r="857" spans="2:4">
      <c r="B857" s="120"/>
      <c r="C857" s="121"/>
      <c r="D857" s="121"/>
    </row>
    <row r="858" spans="2:4">
      <c r="B858" s="120"/>
      <c r="C858" s="121"/>
      <c r="D858" s="121"/>
    </row>
    <row r="859" spans="2:4">
      <c r="B859" s="120"/>
      <c r="C859" s="121"/>
      <c r="D859" s="121"/>
    </row>
    <row r="860" spans="2:4">
      <c r="B860" s="120"/>
      <c r="C860" s="121"/>
      <c r="D860" s="121"/>
    </row>
    <row r="861" spans="2:4">
      <c r="B861" s="120"/>
      <c r="C861" s="121"/>
      <c r="D861" s="121"/>
    </row>
    <row r="862" spans="2:4">
      <c r="B862" s="120"/>
      <c r="C862" s="121"/>
      <c r="D862" s="121"/>
    </row>
    <row r="863" spans="2:4">
      <c r="B863" s="120"/>
      <c r="C863" s="121"/>
      <c r="D863" s="121"/>
    </row>
    <row r="864" spans="2:4">
      <c r="B864" s="120"/>
      <c r="C864" s="121"/>
      <c r="D864" s="121"/>
    </row>
    <row r="865" spans="2:4">
      <c r="B865" s="120"/>
      <c r="C865" s="121"/>
      <c r="D865" s="121"/>
    </row>
    <row r="866" spans="2:4">
      <c r="B866" s="120"/>
      <c r="C866" s="121"/>
      <c r="D866" s="121"/>
    </row>
    <row r="867" spans="2:4">
      <c r="B867" s="120"/>
      <c r="C867" s="121"/>
      <c r="D867" s="121"/>
    </row>
    <row r="868" spans="2:4">
      <c r="B868" s="120"/>
      <c r="C868" s="121"/>
      <c r="D868" s="121"/>
    </row>
    <row r="869" spans="2:4">
      <c r="B869" s="120"/>
      <c r="C869" s="121"/>
      <c r="D869" s="121"/>
    </row>
    <row r="870" spans="2:4">
      <c r="B870" s="120"/>
      <c r="C870" s="121"/>
      <c r="D870" s="121"/>
    </row>
    <row r="871" spans="2:4">
      <c r="B871" s="120"/>
      <c r="C871" s="121"/>
      <c r="D871" s="121"/>
    </row>
    <row r="872" spans="2:4">
      <c r="B872" s="120"/>
      <c r="C872" s="121"/>
      <c r="D872" s="121"/>
    </row>
    <row r="873" spans="2:4">
      <c r="B873" s="120"/>
      <c r="C873" s="121"/>
      <c r="D873" s="121"/>
    </row>
    <row r="874" spans="2:4">
      <c r="B874" s="120"/>
      <c r="C874" s="121"/>
      <c r="D874" s="121"/>
    </row>
    <row r="875" spans="2:4">
      <c r="B875" s="120"/>
      <c r="C875" s="121"/>
      <c r="D875" s="121"/>
    </row>
    <row r="876" spans="2:4">
      <c r="B876" s="120"/>
      <c r="C876" s="121"/>
      <c r="D876" s="121"/>
    </row>
    <row r="877" spans="2:4">
      <c r="B877" s="120"/>
      <c r="C877" s="121"/>
      <c r="D877" s="121"/>
    </row>
    <row r="878" spans="2:4">
      <c r="B878" s="120"/>
      <c r="C878" s="121"/>
      <c r="D878" s="121"/>
    </row>
    <row r="879" spans="2:4">
      <c r="B879" s="120"/>
      <c r="C879" s="121"/>
      <c r="D879" s="121"/>
    </row>
    <row r="880" spans="2:4">
      <c r="B880" s="120"/>
      <c r="C880" s="121"/>
      <c r="D880" s="121"/>
    </row>
    <row r="881" spans="2:4">
      <c r="B881" s="120"/>
      <c r="C881" s="121"/>
      <c r="D881" s="121"/>
    </row>
    <row r="882" spans="2:4">
      <c r="B882" s="120"/>
      <c r="C882" s="121"/>
      <c r="D882" s="121"/>
    </row>
    <row r="883" spans="2:4">
      <c r="B883" s="120"/>
      <c r="C883" s="121"/>
      <c r="D883" s="121"/>
    </row>
    <row r="884" spans="2:4">
      <c r="B884" s="120"/>
      <c r="C884" s="121"/>
      <c r="D884" s="121"/>
    </row>
    <row r="885" spans="2:4">
      <c r="B885" s="120"/>
      <c r="C885" s="121"/>
      <c r="D885" s="121"/>
    </row>
    <row r="886" spans="2:4">
      <c r="B886" s="120"/>
      <c r="C886" s="121"/>
      <c r="D886" s="121"/>
    </row>
    <row r="887" spans="2:4">
      <c r="B887" s="120"/>
      <c r="C887" s="121"/>
      <c r="D887" s="121"/>
    </row>
    <row r="888" spans="2:4">
      <c r="B888" s="120"/>
      <c r="C888" s="121"/>
      <c r="D888" s="121"/>
    </row>
    <row r="889" spans="2:4">
      <c r="B889" s="120"/>
      <c r="C889" s="121"/>
      <c r="D889" s="121"/>
    </row>
    <row r="890" spans="2:4">
      <c r="B890" s="120"/>
      <c r="C890" s="121"/>
      <c r="D890" s="121"/>
    </row>
    <row r="891" spans="2:4">
      <c r="B891" s="120"/>
      <c r="C891" s="121"/>
      <c r="D891" s="121"/>
    </row>
    <row r="892" spans="2:4">
      <c r="B892" s="120"/>
      <c r="C892" s="121"/>
      <c r="D892" s="121"/>
    </row>
    <row r="893" spans="2:4">
      <c r="B893" s="120"/>
      <c r="C893" s="121"/>
      <c r="D893" s="121"/>
    </row>
    <row r="894" spans="2:4">
      <c r="B894" s="120"/>
      <c r="C894" s="121"/>
      <c r="D894" s="121"/>
    </row>
    <row r="895" spans="2:4">
      <c r="B895" s="120"/>
      <c r="C895" s="121"/>
      <c r="D895" s="121"/>
    </row>
    <row r="896" spans="2:4">
      <c r="B896" s="120"/>
      <c r="C896" s="121"/>
      <c r="D896" s="121"/>
    </row>
    <row r="897" spans="2:4">
      <c r="B897" s="120"/>
      <c r="C897" s="121"/>
      <c r="D897" s="121"/>
    </row>
    <row r="898" spans="2:4">
      <c r="B898" s="120"/>
      <c r="C898" s="121"/>
      <c r="D898" s="121"/>
    </row>
    <row r="899" spans="2:4">
      <c r="B899" s="120"/>
      <c r="C899" s="121"/>
      <c r="D899" s="121"/>
    </row>
    <row r="900" spans="2:4">
      <c r="B900" s="120"/>
      <c r="C900" s="121"/>
      <c r="D900" s="121"/>
    </row>
    <row r="901" spans="2:4">
      <c r="B901" s="120"/>
      <c r="C901" s="121"/>
      <c r="D901" s="121"/>
    </row>
    <row r="902" spans="2:4">
      <c r="B902" s="120"/>
      <c r="C902" s="121"/>
      <c r="D902" s="121"/>
    </row>
    <row r="903" spans="2:4">
      <c r="B903" s="120"/>
      <c r="C903" s="121"/>
      <c r="D903" s="121"/>
    </row>
    <row r="904" spans="2:4">
      <c r="B904" s="120"/>
      <c r="C904" s="121"/>
      <c r="D904" s="121"/>
    </row>
    <row r="905" spans="2:4">
      <c r="B905" s="120"/>
      <c r="C905" s="121"/>
      <c r="D905" s="121"/>
    </row>
    <row r="906" spans="2:4">
      <c r="B906" s="120"/>
      <c r="C906" s="121"/>
      <c r="D906" s="121"/>
    </row>
    <row r="907" spans="2:4">
      <c r="B907" s="120"/>
      <c r="C907" s="121"/>
      <c r="D907" s="121"/>
    </row>
    <row r="908" spans="2:4">
      <c r="B908" s="120"/>
      <c r="C908" s="121"/>
      <c r="D908" s="121"/>
    </row>
    <row r="909" spans="2:4">
      <c r="B909" s="120"/>
      <c r="C909" s="121"/>
      <c r="D909" s="121"/>
    </row>
    <row r="910" spans="2:4">
      <c r="B910" s="120"/>
      <c r="C910" s="121"/>
      <c r="D910" s="121"/>
    </row>
    <row r="911" spans="2:4">
      <c r="B911" s="120"/>
      <c r="C911" s="121"/>
      <c r="D911" s="121"/>
    </row>
    <row r="912" spans="2:4">
      <c r="B912" s="120"/>
      <c r="C912" s="121"/>
      <c r="D912" s="121"/>
    </row>
    <row r="913" spans="2:4">
      <c r="B913" s="120"/>
      <c r="C913" s="121"/>
      <c r="D913" s="121"/>
    </row>
    <row r="914" spans="2:4">
      <c r="B914" s="120"/>
      <c r="C914" s="121"/>
      <c r="D914" s="121"/>
    </row>
    <row r="915" spans="2:4">
      <c r="B915" s="120"/>
      <c r="C915" s="121"/>
      <c r="D915" s="121"/>
    </row>
    <row r="916" spans="2:4">
      <c r="B916" s="120"/>
      <c r="C916" s="121"/>
      <c r="D916" s="121"/>
    </row>
    <row r="917" spans="2:4">
      <c r="B917" s="120"/>
      <c r="C917" s="121"/>
      <c r="D917" s="121"/>
    </row>
    <row r="918" spans="2:4">
      <c r="B918" s="120"/>
      <c r="C918" s="121"/>
      <c r="D918" s="121"/>
    </row>
    <row r="919" spans="2:4">
      <c r="B919" s="120"/>
      <c r="C919" s="121"/>
      <c r="D919" s="121"/>
    </row>
    <row r="920" spans="2:4">
      <c r="B920" s="120"/>
      <c r="C920" s="121"/>
      <c r="D920" s="121"/>
    </row>
    <row r="921" spans="2:4">
      <c r="B921" s="120"/>
      <c r="C921" s="121"/>
      <c r="D921" s="121"/>
    </row>
    <row r="922" spans="2:4">
      <c r="B922" s="120"/>
      <c r="C922" s="121"/>
      <c r="D922" s="121"/>
    </row>
    <row r="923" spans="2:4">
      <c r="B923" s="120"/>
      <c r="C923" s="121"/>
      <c r="D923" s="121"/>
    </row>
    <row r="924" spans="2:4">
      <c r="B924" s="120"/>
      <c r="C924" s="121"/>
      <c r="D924" s="121"/>
    </row>
    <row r="925" spans="2:4">
      <c r="B925" s="120"/>
      <c r="C925" s="121"/>
      <c r="D925" s="121"/>
    </row>
    <row r="926" spans="2:4">
      <c r="B926" s="120"/>
      <c r="C926" s="121"/>
      <c r="D926" s="121"/>
    </row>
    <row r="927" spans="2:4">
      <c r="B927" s="120"/>
      <c r="C927" s="121"/>
      <c r="D927" s="121"/>
    </row>
    <row r="928" spans="2:4">
      <c r="B928" s="120"/>
      <c r="C928" s="121"/>
      <c r="D928" s="121"/>
    </row>
    <row r="929" spans="2:4">
      <c r="B929" s="120"/>
      <c r="C929" s="121"/>
      <c r="D929" s="121"/>
    </row>
    <row r="930" spans="2:4">
      <c r="B930" s="120"/>
      <c r="C930" s="121"/>
      <c r="D930" s="121"/>
    </row>
    <row r="931" spans="2:4">
      <c r="B931" s="120"/>
      <c r="C931" s="121"/>
      <c r="D931" s="121"/>
    </row>
    <row r="932" spans="2:4">
      <c r="B932" s="120"/>
      <c r="C932" s="121"/>
      <c r="D932" s="121"/>
    </row>
    <row r="933" spans="2:4">
      <c r="B933" s="120"/>
      <c r="C933" s="121"/>
      <c r="D933" s="121"/>
    </row>
    <row r="934" spans="2:4">
      <c r="B934" s="120"/>
      <c r="C934" s="121"/>
      <c r="D934" s="121"/>
    </row>
    <row r="935" spans="2:4">
      <c r="B935" s="120"/>
      <c r="C935" s="121"/>
      <c r="D935" s="121"/>
    </row>
    <row r="936" spans="2:4">
      <c r="B936" s="120"/>
      <c r="C936" s="121"/>
      <c r="D936" s="121"/>
    </row>
    <row r="937" spans="2:4">
      <c r="B937" s="120"/>
      <c r="C937" s="121"/>
      <c r="D937" s="121"/>
    </row>
    <row r="938" spans="2:4">
      <c r="B938" s="120"/>
      <c r="C938" s="121"/>
      <c r="D938" s="121"/>
    </row>
    <row r="939" spans="2:4">
      <c r="B939" s="120"/>
      <c r="C939" s="121"/>
      <c r="D939" s="121"/>
    </row>
    <row r="940" spans="2:4">
      <c r="B940" s="120"/>
      <c r="C940" s="121"/>
      <c r="D940" s="121"/>
    </row>
    <row r="941" spans="2:4">
      <c r="B941" s="120"/>
      <c r="C941" s="121"/>
      <c r="D941" s="121"/>
    </row>
    <row r="942" spans="2:4">
      <c r="B942" s="120"/>
      <c r="C942" s="121"/>
      <c r="D942" s="121"/>
    </row>
    <row r="943" spans="2:4">
      <c r="B943" s="120"/>
      <c r="C943" s="121"/>
      <c r="D943" s="121"/>
    </row>
    <row r="944" spans="2:4">
      <c r="B944" s="120"/>
      <c r="C944" s="121"/>
      <c r="D944" s="121"/>
    </row>
    <row r="945" spans="2:4">
      <c r="B945" s="120"/>
      <c r="C945" s="121"/>
      <c r="D945" s="121"/>
    </row>
    <row r="946" spans="2:4">
      <c r="B946" s="120"/>
      <c r="C946" s="121"/>
      <c r="D946" s="121"/>
    </row>
    <row r="947" spans="2:4">
      <c r="B947" s="120"/>
      <c r="C947" s="121"/>
      <c r="D947" s="121"/>
    </row>
    <row r="948" spans="2:4">
      <c r="B948" s="120"/>
      <c r="C948" s="121"/>
      <c r="D948" s="121"/>
    </row>
    <row r="949" spans="2:4">
      <c r="B949" s="120"/>
      <c r="C949" s="121"/>
      <c r="D949" s="121"/>
    </row>
    <row r="950" spans="2:4">
      <c r="B950" s="120"/>
      <c r="C950" s="121"/>
      <c r="D950" s="121"/>
    </row>
    <row r="951" spans="2:4">
      <c r="B951" s="120"/>
      <c r="C951" s="121"/>
      <c r="D951" s="121"/>
    </row>
    <row r="952" spans="2:4">
      <c r="B952" s="120"/>
      <c r="C952" s="121"/>
      <c r="D952" s="121"/>
    </row>
    <row r="953" spans="2:4">
      <c r="B953" s="120"/>
      <c r="C953" s="121"/>
      <c r="D953" s="121"/>
    </row>
    <row r="954" spans="2:4">
      <c r="B954" s="120"/>
      <c r="C954" s="121"/>
      <c r="D954" s="121"/>
    </row>
    <row r="955" spans="2:4">
      <c r="B955" s="120"/>
      <c r="C955" s="121"/>
      <c r="D955" s="121"/>
    </row>
    <row r="956" spans="2:4">
      <c r="B956" s="120"/>
      <c r="C956" s="121"/>
      <c r="D956" s="121"/>
    </row>
    <row r="957" spans="2:4">
      <c r="B957" s="120"/>
      <c r="C957" s="121"/>
      <c r="D957" s="121"/>
    </row>
    <row r="958" spans="2:4">
      <c r="B958" s="120"/>
      <c r="C958" s="121"/>
      <c r="D958" s="121"/>
    </row>
    <row r="959" spans="2:4">
      <c r="B959" s="120"/>
      <c r="C959" s="121"/>
      <c r="D959" s="121"/>
    </row>
    <row r="960" spans="2:4">
      <c r="B960" s="120"/>
      <c r="C960" s="121"/>
      <c r="D960" s="121"/>
    </row>
    <row r="961" spans="2:4">
      <c r="B961" s="120"/>
      <c r="C961" s="121"/>
      <c r="D961" s="121"/>
    </row>
    <row r="962" spans="2:4">
      <c r="B962" s="120"/>
      <c r="C962" s="121"/>
      <c r="D962" s="121"/>
    </row>
    <row r="963" spans="2:4">
      <c r="B963" s="120"/>
      <c r="C963" s="121"/>
      <c r="D963" s="121"/>
    </row>
    <row r="964" spans="2:4">
      <c r="B964" s="120"/>
      <c r="C964" s="121"/>
      <c r="D964" s="121"/>
    </row>
    <row r="965" spans="2:4">
      <c r="B965" s="120"/>
      <c r="C965" s="121"/>
      <c r="D965" s="121"/>
    </row>
    <row r="966" spans="2:4">
      <c r="B966" s="120"/>
      <c r="C966" s="121"/>
      <c r="D966" s="121"/>
    </row>
    <row r="967" spans="2:4">
      <c r="B967" s="120"/>
      <c r="C967" s="121"/>
      <c r="D967" s="121"/>
    </row>
  </sheetData>
  <sheetProtection sheet="1" objects="1" scenarios="1"/>
  <mergeCells count="1">
    <mergeCell ref="B6:D6"/>
  </mergeCells>
  <phoneticPr fontId="5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7" tint="-0.249977111117893"/>
  </sheetPr>
  <dimension ref="B1:P399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58" style="2" bestFit="1" customWidth="1"/>
    <col min="4" max="4" width="5.28515625" style="2" bestFit="1" customWidth="1"/>
    <col min="5" max="5" width="4.5703125" style="1" bestFit="1" customWidth="1"/>
    <col min="6" max="6" width="4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8.140625" style="1" bestFit="1" customWidth="1"/>
    <col min="12" max="12" width="5.5703125" style="1" bestFit="1" customWidth="1"/>
    <col min="13" max="13" width="8" style="1" bestFit="1" customWidth="1"/>
    <col min="14" max="14" width="6.28515625" style="1" bestFit="1" customWidth="1"/>
    <col min="15" max="15" width="10" style="1" bestFit="1" customWidth="1"/>
    <col min="16" max="16" width="9" style="1" bestFit="1" customWidth="1"/>
    <col min="17" max="22" width="5.7109375" style="1" customWidth="1"/>
    <col min="23" max="16384" width="9.140625" style="1"/>
  </cols>
  <sheetData>
    <row r="1" spans="2:16">
      <c r="B1" s="46" t="s">
        <v>146</v>
      </c>
      <c r="C1" s="67" t="s" vm="1">
        <v>230</v>
      </c>
    </row>
    <row r="2" spans="2:16">
      <c r="B2" s="46" t="s">
        <v>145</v>
      </c>
      <c r="C2" s="67" t="s">
        <v>231</v>
      </c>
    </row>
    <row r="3" spans="2:16">
      <c r="B3" s="46" t="s">
        <v>147</v>
      </c>
      <c r="C3" s="67" t="s">
        <v>232</v>
      </c>
    </row>
    <row r="4" spans="2:16">
      <c r="B4" s="46" t="s">
        <v>148</v>
      </c>
      <c r="C4" s="67">
        <v>8802</v>
      </c>
    </row>
    <row r="6" spans="2:16" ht="26.25" customHeight="1">
      <c r="B6" s="154" t="s">
        <v>184</v>
      </c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  <c r="O6" s="155"/>
      <c r="P6" s="156"/>
    </row>
    <row r="7" spans="2:16" s="3" customFormat="1" ht="78.75">
      <c r="B7" s="21" t="s">
        <v>117</v>
      </c>
      <c r="C7" s="29" t="s">
        <v>47</v>
      </c>
      <c r="D7" s="29" t="s">
        <v>67</v>
      </c>
      <c r="E7" s="29" t="s">
        <v>14</v>
      </c>
      <c r="F7" s="29" t="s">
        <v>68</v>
      </c>
      <c r="G7" s="29" t="s">
        <v>105</v>
      </c>
      <c r="H7" s="29" t="s">
        <v>17</v>
      </c>
      <c r="I7" s="29" t="s">
        <v>104</v>
      </c>
      <c r="J7" s="29" t="s">
        <v>16</v>
      </c>
      <c r="K7" s="29" t="s">
        <v>182</v>
      </c>
      <c r="L7" s="29" t="s">
        <v>211</v>
      </c>
      <c r="M7" s="29" t="s">
        <v>183</v>
      </c>
      <c r="N7" s="29" t="s">
        <v>60</v>
      </c>
      <c r="O7" s="29" t="s">
        <v>149</v>
      </c>
      <c r="P7" s="30" t="s">
        <v>151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213</v>
      </c>
      <c r="M8" s="31" t="s">
        <v>209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25" t="s">
        <v>3177</v>
      </c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126">
        <v>0</v>
      </c>
      <c r="N10" s="81"/>
      <c r="O10" s="127">
        <v>0</v>
      </c>
      <c r="P10" s="127">
        <v>0</v>
      </c>
    </row>
    <row r="11" spans="2:16" ht="20.25" customHeight="1">
      <c r="B11" s="128" t="s">
        <v>221</v>
      </c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</row>
    <row r="12" spans="2:16">
      <c r="B12" s="128" t="s">
        <v>113</v>
      </c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</row>
    <row r="13" spans="2:16">
      <c r="B13" s="128" t="s">
        <v>212</v>
      </c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</row>
    <row r="14" spans="2:16">
      <c r="B14" s="81"/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</row>
    <row r="15" spans="2:16"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</row>
    <row r="16" spans="2:16"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</row>
    <row r="17" spans="2:16"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</row>
    <row r="18" spans="2:16">
      <c r="B18" s="81"/>
      <c r="C18" s="81"/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81"/>
    </row>
    <row r="19" spans="2:16">
      <c r="B19" s="81"/>
      <c r="C19" s="81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</row>
    <row r="20" spans="2:16">
      <c r="B20" s="81"/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</row>
    <row r="21" spans="2:16">
      <c r="B21" s="81"/>
      <c r="C21" s="81"/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1"/>
    </row>
    <row r="22" spans="2:16"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</row>
    <row r="23" spans="2:16">
      <c r="B23" s="81"/>
      <c r="C23" s="81"/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1"/>
    </row>
    <row r="24" spans="2:16">
      <c r="B24" s="81"/>
      <c r="C24" s="81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</row>
    <row r="25" spans="2:16">
      <c r="B25" s="81"/>
      <c r="C25" s="81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</row>
    <row r="26" spans="2:16">
      <c r="B26" s="81"/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</row>
    <row r="27" spans="2:16">
      <c r="B27" s="81"/>
      <c r="C27" s="81"/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</row>
    <row r="28" spans="2:16">
      <c r="B28" s="81"/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</row>
    <row r="29" spans="2:16">
      <c r="B29" s="81"/>
      <c r="C29" s="81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</row>
    <row r="30" spans="2:16">
      <c r="B30" s="81"/>
      <c r="C30" s="81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</row>
    <row r="31" spans="2:16">
      <c r="B31" s="81"/>
      <c r="C31" s="81"/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</row>
    <row r="32" spans="2:16">
      <c r="B32" s="81"/>
      <c r="C32" s="81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</row>
    <row r="33" spans="2:16">
      <c r="B33" s="81"/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</row>
    <row r="34" spans="2:16">
      <c r="B34" s="81"/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</row>
    <row r="35" spans="2:16">
      <c r="B35" s="81"/>
      <c r="C35" s="81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</row>
    <row r="36" spans="2:16">
      <c r="B36" s="81"/>
      <c r="C36" s="81"/>
      <c r="D36" s="81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</row>
    <row r="37" spans="2:16">
      <c r="B37" s="81"/>
      <c r="C37" s="81"/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</row>
    <row r="38" spans="2:16">
      <c r="B38" s="81"/>
      <c r="C38" s="81"/>
      <c r="D38" s="81"/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</row>
    <row r="39" spans="2:16">
      <c r="B39" s="81"/>
      <c r="C39" s="81"/>
      <c r="D39" s="81"/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81"/>
    </row>
    <row r="40" spans="2:16">
      <c r="B40" s="81"/>
      <c r="C40" s="81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</row>
    <row r="41" spans="2:16">
      <c r="B41" s="81"/>
      <c r="C41" s="81"/>
      <c r="D41" s="81"/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</row>
    <row r="42" spans="2:16">
      <c r="B42" s="81"/>
      <c r="C42" s="81"/>
      <c r="D42" s="81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</row>
    <row r="43" spans="2:16">
      <c r="B43" s="81"/>
      <c r="C43" s="81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</row>
    <row r="44" spans="2:16">
      <c r="B44" s="81"/>
      <c r="C44" s="81"/>
      <c r="D44" s="81"/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</row>
    <row r="45" spans="2:16">
      <c r="B45" s="81"/>
      <c r="C45" s="81"/>
      <c r="D45" s="81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</row>
    <row r="46" spans="2:16">
      <c r="B46" s="81"/>
      <c r="C46" s="81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</row>
    <row r="47" spans="2:16">
      <c r="B47" s="81"/>
      <c r="C47" s="81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</row>
    <row r="48" spans="2:16">
      <c r="B48" s="81"/>
      <c r="C48" s="81"/>
      <c r="D48" s="81"/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</row>
    <row r="49" spans="2:16">
      <c r="B49" s="81"/>
      <c r="C49" s="81"/>
      <c r="D49" s="81"/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81"/>
    </row>
    <row r="50" spans="2:16">
      <c r="B50" s="81"/>
      <c r="C50" s="81"/>
      <c r="D50" s="81"/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</row>
    <row r="51" spans="2:16"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1"/>
      <c r="O51" s="81"/>
      <c r="P51" s="81"/>
    </row>
    <row r="52" spans="2:16">
      <c r="B52" s="81"/>
      <c r="C52" s="81"/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81"/>
    </row>
    <row r="53" spans="2:16">
      <c r="B53" s="81"/>
      <c r="C53" s="81"/>
      <c r="D53" s="81"/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81"/>
      <c r="P53" s="81"/>
    </row>
    <row r="54" spans="2:16">
      <c r="B54" s="81"/>
      <c r="C54" s="81"/>
      <c r="D54" s="81"/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</row>
    <row r="55" spans="2:16">
      <c r="B55" s="81"/>
      <c r="C55" s="81"/>
      <c r="D55" s="81"/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  <c r="P55" s="81"/>
    </row>
    <row r="56" spans="2:16">
      <c r="B56" s="81"/>
      <c r="C56" s="81"/>
      <c r="D56" s="81"/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</row>
    <row r="57" spans="2:16">
      <c r="B57" s="81"/>
      <c r="C57" s="81"/>
      <c r="D57" s="81"/>
      <c r="E57" s="81"/>
      <c r="F57" s="81"/>
      <c r="G57" s="81"/>
      <c r="H57" s="81"/>
      <c r="I57" s="81"/>
      <c r="J57" s="81"/>
      <c r="K57" s="81"/>
      <c r="L57" s="81"/>
      <c r="M57" s="81"/>
      <c r="N57" s="81"/>
      <c r="O57" s="81"/>
      <c r="P57" s="81"/>
    </row>
    <row r="58" spans="2:16">
      <c r="B58" s="81"/>
      <c r="C58" s="81"/>
      <c r="D58" s="81"/>
      <c r="E58" s="81"/>
      <c r="F58" s="81"/>
      <c r="G58" s="81"/>
      <c r="H58" s="81"/>
      <c r="I58" s="81"/>
      <c r="J58" s="81"/>
      <c r="K58" s="81"/>
      <c r="L58" s="81"/>
      <c r="M58" s="81"/>
      <c r="N58" s="81"/>
      <c r="O58" s="81"/>
      <c r="P58" s="81"/>
    </row>
    <row r="59" spans="2:16">
      <c r="B59" s="81"/>
      <c r="C59" s="81"/>
      <c r="D59" s="81"/>
      <c r="E59" s="81"/>
      <c r="F59" s="81"/>
      <c r="G59" s="81"/>
      <c r="H59" s="81"/>
      <c r="I59" s="81"/>
      <c r="J59" s="81"/>
      <c r="K59" s="81"/>
      <c r="L59" s="81"/>
      <c r="M59" s="81"/>
      <c r="N59" s="81"/>
      <c r="O59" s="81"/>
      <c r="P59" s="81"/>
    </row>
    <row r="60" spans="2:16">
      <c r="B60" s="81"/>
      <c r="C60" s="81"/>
      <c r="D60" s="81"/>
      <c r="E60" s="81"/>
      <c r="F60" s="81"/>
      <c r="G60" s="81"/>
      <c r="H60" s="81"/>
      <c r="I60" s="81"/>
      <c r="J60" s="81"/>
      <c r="K60" s="81"/>
      <c r="L60" s="81"/>
      <c r="M60" s="81"/>
      <c r="N60" s="81"/>
      <c r="O60" s="81"/>
      <c r="P60" s="81"/>
    </row>
    <row r="61" spans="2:16">
      <c r="B61" s="81"/>
      <c r="C61" s="81"/>
      <c r="D61" s="81"/>
      <c r="E61" s="81"/>
      <c r="F61" s="81"/>
      <c r="G61" s="81"/>
      <c r="H61" s="81"/>
      <c r="I61" s="81"/>
      <c r="J61" s="81"/>
      <c r="K61" s="81"/>
      <c r="L61" s="81"/>
      <c r="M61" s="81"/>
      <c r="N61" s="81"/>
      <c r="O61" s="81"/>
      <c r="P61" s="81"/>
    </row>
    <row r="62" spans="2:16">
      <c r="B62" s="81"/>
      <c r="C62" s="81"/>
      <c r="D62" s="81"/>
      <c r="E62" s="81"/>
      <c r="F62" s="81"/>
      <c r="G62" s="81"/>
      <c r="H62" s="81"/>
      <c r="I62" s="81"/>
      <c r="J62" s="81"/>
      <c r="K62" s="81"/>
      <c r="L62" s="81"/>
      <c r="M62" s="81"/>
      <c r="N62" s="81"/>
      <c r="O62" s="81"/>
      <c r="P62" s="81"/>
    </row>
    <row r="63" spans="2:16">
      <c r="B63" s="81"/>
      <c r="C63" s="81"/>
      <c r="D63" s="81"/>
      <c r="E63" s="81"/>
      <c r="F63" s="81"/>
      <c r="G63" s="81"/>
      <c r="H63" s="81"/>
      <c r="I63" s="81"/>
      <c r="J63" s="81"/>
      <c r="K63" s="81"/>
      <c r="L63" s="81"/>
      <c r="M63" s="81"/>
      <c r="N63" s="81"/>
      <c r="O63" s="81"/>
      <c r="P63" s="81"/>
    </row>
    <row r="64" spans="2:16">
      <c r="B64" s="81"/>
      <c r="C64" s="81"/>
      <c r="D64" s="81"/>
      <c r="E64" s="81"/>
      <c r="F64" s="81"/>
      <c r="G64" s="81"/>
      <c r="H64" s="81"/>
      <c r="I64" s="81"/>
      <c r="J64" s="81"/>
      <c r="K64" s="81"/>
      <c r="L64" s="81"/>
      <c r="M64" s="81"/>
      <c r="N64" s="81"/>
      <c r="O64" s="81"/>
      <c r="P64" s="81"/>
    </row>
    <row r="65" spans="2:16">
      <c r="B65" s="81"/>
      <c r="C65" s="81"/>
      <c r="D65" s="81"/>
      <c r="E65" s="81"/>
      <c r="F65" s="81"/>
      <c r="G65" s="81"/>
      <c r="H65" s="81"/>
      <c r="I65" s="81"/>
      <c r="J65" s="81"/>
      <c r="K65" s="81"/>
      <c r="L65" s="81"/>
      <c r="M65" s="81"/>
      <c r="N65" s="81"/>
      <c r="O65" s="81"/>
      <c r="P65" s="81"/>
    </row>
    <row r="66" spans="2:16">
      <c r="B66" s="81"/>
      <c r="C66" s="81"/>
      <c r="D66" s="81"/>
      <c r="E66" s="81"/>
      <c r="F66" s="81"/>
      <c r="G66" s="81"/>
      <c r="H66" s="81"/>
      <c r="I66" s="81"/>
      <c r="J66" s="81"/>
      <c r="K66" s="81"/>
      <c r="L66" s="81"/>
      <c r="M66" s="81"/>
      <c r="N66" s="81"/>
      <c r="O66" s="81"/>
      <c r="P66" s="81"/>
    </row>
    <row r="67" spans="2:16">
      <c r="B67" s="81"/>
      <c r="C67" s="81"/>
      <c r="D67" s="81"/>
      <c r="E67" s="81"/>
      <c r="F67" s="81"/>
      <c r="G67" s="81"/>
      <c r="H67" s="81"/>
      <c r="I67" s="81"/>
      <c r="J67" s="81"/>
      <c r="K67" s="81"/>
      <c r="L67" s="81"/>
      <c r="M67" s="81"/>
      <c r="N67" s="81"/>
      <c r="O67" s="81"/>
      <c r="P67" s="81"/>
    </row>
    <row r="68" spans="2:16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6">
      <c r="B69" s="81"/>
      <c r="C69" s="81"/>
      <c r="D69" s="81"/>
      <c r="E69" s="81"/>
      <c r="F69" s="81"/>
      <c r="G69" s="81"/>
      <c r="H69" s="81"/>
      <c r="I69" s="81"/>
      <c r="J69" s="81"/>
      <c r="K69" s="81"/>
      <c r="L69" s="81"/>
      <c r="M69" s="81"/>
      <c r="N69" s="81"/>
      <c r="O69" s="81"/>
      <c r="P69" s="81"/>
    </row>
    <row r="70" spans="2:16">
      <c r="B70" s="81"/>
      <c r="C70" s="81"/>
      <c r="D70" s="81"/>
      <c r="E70" s="81"/>
      <c r="F70" s="81"/>
      <c r="G70" s="81"/>
      <c r="H70" s="81"/>
      <c r="I70" s="81"/>
      <c r="J70" s="81"/>
      <c r="K70" s="81"/>
      <c r="L70" s="81"/>
      <c r="M70" s="81"/>
      <c r="N70" s="81"/>
      <c r="O70" s="81"/>
      <c r="P70" s="81"/>
    </row>
    <row r="71" spans="2:16">
      <c r="B71" s="81"/>
      <c r="C71" s="81"/>
      <c r="D71" s="81"/>
      <c r="E71" s="81"/>
      <c r="F71" s="81"/>
      <c r="G71" s="81"/>
      <c r="H71" s="81"/>
      <c r="I71" s="81"/>
      <c r="J71" s="81"/>
      <c r="K71" s="81"/>
      <c r="L71" s="81"/>
      <c r="M71" s="81"/>
      <c r="N71" s="81"/>
      <c r="O71" s="81"/>
      <c r="P71" s="81"/>
    </row>
    <row r="72" spans="2:16">
      <c r="B72" s="81"/>
      <c r="C72" s="81"/>
      <c r="D72" s="81"/>
      <c r="E72" s="81"/>
      <c r="F72" s="81"/>
      <c r="G72" s="81"/>
      <c r="H72" s="81"/>
      <c r="I72" s="81"/>
      <c r="J72" s="81"/>
      <c r="K72" s="81"/>
      <c r="L72" s="81"/>
      <c r="M72" s="81"/>
      <c r="N72" s="81"/>
      <c r="O72" s="81"/>
      <c r="P72" s="81"/>
    </row>
    <row r="73" spans="2:16">
      <c r="B73" s="81"/>
      <c r="C73" s="81"/>
      <c r="D73" s="81"/>
      <c r="E73" s="81"/>
      <c r="F73" s="81"/>
      <c r="G73" s="81"/>
      <c r="H73" s="81"/>
      <c r="I73" s="81"/>
      <c r="J73" s="81"/>
      <c r="K73" s="81"/>
      <c r="L73" s="81"/>
      <c r="M73" s="81"/>
      <c r="N73" s="81"/>
      <c r="O73" s="81"/>
      <c r="P73" s="81"/>
    </row>
    <row r="74" spans="2:16">
      <c r="B74" s="81"/>
      <c r="C74" s="81"/>
      <c r="D74" s="81"/>
      <c r="E74" s="81"/>
      <c r="F74" s="81"/>
      <c r="G74" s="81"/>
      <c r="H74" s="81"/>
      <c r="I74" s="81"/>
      <c r="J74" s="81"/>
      <c r="K74" s="81"/>
      <c r="L74" s="81"/>
      <c r="M74" s="81"/>
      <c r="N74" s="81"/>
      <c r="O74" s="81"/>
      <c r="P74" s="81"/>
    </row>
    <row r="75" spans="2:16">
      <c r="B75" s="81"/>
      <c r="C75" s="81"/>
      <c r="D75" s="81"/>
      <c r="E75" s="81"/>
      <c r="F75" s="81"/>
      <c r="G75" s="81"/>
      <c r="H75" s="81"/>
      <c r="I75" s="81"/>
      <c r="J75" s="81"/>
      <c r="K75" s="81"/>
      <c r="L75" s="81"/>
      <c r="M75" s="81"/>
      <c r="N75" s="81"/>
      <c r="O75" s="81"/>
      <c r="P75" s="81"/>
    </row>
    <row r="76" spans="2:16">
      <c r="B76" s="81"/>
      <c r="C76" s="81"/>
      <c r="D76" s="81"/>
      <c r="E76" s="81"/>
      <c r="F76" s="81"/>
      <c r="G76" s="81"/>
      <c r="H76" s="81"/>
      <c r="I76" s="81"/>
      <c r="J76" s="81"/>
      <c r="K76" s="81"/>
      <c r="L76" s="81"/>
      <c r="M76" s="81"/>
      <c r="N76" s="81"/>
      <c r="O76" s="81"/>
      <c r="P76" s="81"/>
    </row>
    <row r="77" spans="2:16">
      <c r="B77" s="81"/>
      <c r="C77" s="81"/>
      <c r="D77" s="81"/>
      <c r="E77" s="81"/>
      <c r="F77" s="81"/>
      <c r="G77" s="81"/>
      <c r="H77" s="81"/>
      <c r="I77" s="81"/>
      <c r="J77" s="81"/>
      <c r="K77" s="81"/>
      <c r="L77" s="81"/>
      <c r="M77" s="81"/>
      <c r="N77" s="81"/>
      <c r="O77" s="81"/>
      <c r="P77" s="81"/>
    </row>
    <row r="78" spans="2:16">
      <c r="B78" s="81"/>
      <c r="C78" s="81"/>
      <c r="D78" s="81"/>
      <c r="E78" s="81"/>
      <c r="F78" s="81"/>
      <c r="G78" s="81"/>
      <c r="H78" s="81"/>
      <c r="I78" s="81"/>
      <c r="J78" s="81"/>
      <c r="K78" s="81"/>
      <c r="L78" s="81"/>
      <c r="M78" s="81"/>
      <c r="N78" s="81"/>
      <c r="O78" s="81"/>
      <c r="P78" s="81"/>
    </row>
    <row r="79" spans="2:16">
      <c r="B79" s="81"/>
      <c r="C79" s="81"/>
      <c r="D79" s="81"/>
      <c r="E79" s="81"/>
      <c r="F79" s="81"/>
      <c r="G79" s="81"/>
      <c r="H79" s="81"/>
      <c r="I79" s="81"/>
      <c r="J79" s="81"/>
      <c r="K79" s="81"/>
      <c r="L79" s="81"/>
      <c r="M79" s="81"/>
      <c r="N79" s="81"/>
      <c r="O79" s="81"/>
      <c r="P79" s="81"/>
    </row>
    <row r="80" spans="2:16">
      <c r="B80" s="81"/>
      <c r="C80" s="81"/>
      <c r="D80" s="81"/>
      <c r="E80" s="81"/>
      <c r="F80" s="81"/>
      <c r="G80" s="81"/>
      <c r="H80" s="81"/>
      <c r="I80" s="81"/>
      <c r="J80" s="81"/>
      <c r="K80" s="81"/>
      <c r="L80" s="81"/>
      <c r="M80" s="81"/>
      <c r="N80" s="81"/>
      <c r="O80" s="81"/>
      <c r="P80" s="81"/>
    </row>
    <row r="81" spans="2:16">
      <c r="B81" s="81"/>
      <c r="C81" s="81"/>
      <c r="D81" s="81"/>
      <c r="E81" s="81"/>
      <c r="F81" s="81"/>
      <c r="G81" s="81"/>
      <c r="H81" s="81"/>
      <c r="I81" s="81"/>
      <c r="J81" s="81"/>
      <c r="K81" s="81"/>
      <c r="L81" s="81"/>
      <c r="M81" s="81"/>
      <c r="N81" s="81"/>
      <c r="O81" s="81"/>
      <c r="P81" s="81"/>
    </row>
    <row r="82" spans="2:16">
      <c r="B82" s="81"/>
      <c r="C82" s="81"/>
      <c r="D82" s="81"/>
      <c r="E82" s="81"/>
      <c r="F82" s="81"/>
      <c r="G82" s="81"/>
      <c r="H82" s="81"/>
      <c r="I82" s="81"/>
      <c r="J82" s="81"/>
      <c r="K82" s="81"/>
      <c r="L82" s="81"/>
      <c r="M82" s="81"/>
      <c r="N82" s="81"/>
      <c r="O82" s="81"/>
      <c r="P82" s="81"/>
    </row>
    <row r="83" spans="2:16">
      <c r="B83" s="81"/>
      <c r="C83" s="81"/>
      <c r="D83" s="81"/>
      <c r="E83" s="81"/>
      <c r="F83" s="81"/>
      <c r="G83" s="81"/>
      <c r="H83" s="81"/>
      <c r="I83" s="81"/>
      <c r="J83" s="81"/>
      <c r="K83" s="81"/>
      <c r="L83" s="81"/>
      <c r="M83" s="81"/>
      <c r="N83" s="81"/>
      <c r="O83" s="81"/>
      <c r="P83" s="81"/>
    </row>
    <row r="84" spans="2:16">
      <c r="B84" s="81"/>
      <c r="C84" s="81"/>
      <c r="D84" s="81"/>
      <c r="E84" s="81"/>
      <c r="F84" s="81"/>
      <c r="G84" s="81"/>
      <c r="H84" s="81"/>
      <c r="I84" s="81"/>
      <c r="J84" s="81"/>
      <c r="K84" s="81"/>
      <c r="L84" s="81"/>
      <c r="M84" s="81"/>
      <c r="N84" s="81"/>
      <c r="O84" s="81"/>
      <c r="P84" s="81"/>
    </row>
    <row r="85" spans="2:16">
      <c r="B85" s="81"/>
      <c r="C85" s="81"/>
      <c r="D85" s="81"/>
      <c r="E85" s="81"/>
      <c r="F85" s="81"/>
      <c r="G85" s="81"/>
      <c r="H85" s="81"/>
      <c r="I85" s="81"/>
      <c r="J85" s="81"/>
      <c r="K85" s="81"/>
      <c r="L85" s="81"/>
      <c r="M85" s="81"/>
      <c r="N85" s="81"/>
      <c r="O85" s="81"/>
      <c r="P85" s="81"/>
    </row>
    <row r="86" spans="2:16">
      <c r="B86" s="81"/>
      <c r="C86" s="81"/>
      <c r="D86" s="81"/>
      <c r="E86" s="81"/>
      <c r="F86" s="81"/>
      <c r="G86" s="81"/>
      <c r="H86" s="81"/>
      <c r="I86" s="81"/>
      <c r="J86" s="81"/>
      <c r="K86" s="81"/>
      <c r="L86" s="81"/>
      <c r="M86" s="81"/>
      <c r="N86" s="81"/>
      <c r="O86" s="81"/>
      <c r="P86" s="81"/>
    </row>
    <row r="87" spans="2:16">
      <c r="B87" s="81"/>
      <c r="C87" s="81"/>
      <c r="D87" s="81"/>
      <c r="E87" s="81"/>
      <c r="F87" s="81"/>
      <c r="G87" s="81"/>
      <c r="H87" s="81"/>
      <c r="I87" s="81"/>
      <c r="J87" s="81"/>
      <c r="K87" s="81"/>
      <c r="L87" s="81"/>
      <c r="M87" s="81"/>
      <c r="N87" s="81"/>
      <c r="O87" s="81"/>
      <c r="P87" s="81"/>
    </row>
    <row r="88" spans="2:16">
      <c r="B88" s="81"/>
      <c r="C88" s="81"/>
      <c r="D88" s="81"/>
      <c r="E88" s="81"/>
      <c r="F88" s="81"/>
      <c r="G88" s="81"/>
      <c r="H88" s="81"/>
      <c r="I88" s="81"/>
      <c r="J88" s="81"/>
      <c r="K88" s="81"/>
      <c r="L88" s="81"/>
      <c r="M88" s="81"/>
      <c r="N88" s="81"/>
      <c r="O88" s="81"/>
      <c r="P88" s="81"/>
    </row>
    <row r="89" spans="2:16">
      <c r="B89" s="81"/>
      <c r="C89" s="81"/>
      <c r="D89" s="81"/>
      <c r="E89" s="81"/>
      <c r="F89" s="81"/>
      <c r="G89" s="81"/>
      <c r="H89" s="81"/>
      <c r="I89" s="81"/>
      <c r="J89" s="81"/>
      <c r="K89" s="81"/>
      <c r="L89" s="81"/>
      <c r="M89" s="81"/>
      <c r="N89" s="81"/>
      <c r="O89" s="81"/>
      <c r="P89" s="81"/>
    </row>
    <row r="90" spans="2:16">
      <c r="B90" s="81"/>
      <c r="C90" s="81"/>
      <c r="D90" s="81"/>
      <c r="E90" s="81"/>
      <c r="F90" s="81"/>
      <c r="G90" s="81"/>
      <c r="H90" s="81"/>
      <c r="I90" s="81"/>
      <c r="J90" s="81"/>
      <c r="K90" s="81"/>
      <c r="L90" s="81"/>
      <c r="M90" s="81"/>
      <c r="N90" s="81"/>
      <c r="O90" s="81"/>
      <c r="P90" s="81"/>
    </row>
    <row r="91" spans="2:16">
      <c r="B91" s="81"/>
      <c r="C91" s="81"/>
      <c r="D91" s="81"/>
      <c r="E91" s="81"/>
      <c r="F91" s="81"/>
      <c r="G91" s="81"/>
      <c r="H91" s="81"/>
      <c r="I91" s="81"/>
      <c r="J91" s="81"/>
      <c r="K91" s="81"/>
      <c r="L91" s="81"/>
      <c r="M91" s="81"/>
      <c r="N91" s="81"/>
      <c r="O91" s="81"/>
      <c r="P91" s="81"/>
    </row>
    <row r="92" spans="2:16">
      <c r="B92" s="81"/>
      <c r="C92" s="81"/>
      <c r="D92" s="81"/>
      <c r="E92" s="81"/>
      <c r="F92" s="81"/>
      <c r="G92" s="81"/>
      <c r="H92" s="81"/>
      <c r="I92" s="81"/>
      <c r="J92" s="81"/>
      <c r="K92" s="81"/>
      <c r="L92" s="81"/>
      <c r="M92" s="81"/>
      <c r="N92" s="81"/>
      <c r="O92" s="81"/>
      <c r="P92" s="81"/>
    </row>
    <row r="93" spans="2:16">
      <c r="B93" s="81"/>
      <c r="C93" s="81"/>
      <c r="D93" s="81"/>
      <c r="E93" s="81"/>
      <c r="F93" s="81"/>
      <c r="G93" s="81"/>
      <c r="H93" s="81"/>
      <c r="I93" s="81"/>
      <c r="J93" s="81"/>
      <c r="K93" s="81"/>
      <c r="L93" s="81"/>
      <c r="M93" s="81"/>
      <c r="N93" s="81"/>
      <c r="O93" s="81"/>
      <c r="P93" s="81"/>
    </row>
    <row r="94" spans="2:16">
      <c r="B94" s="81"/>
      <c r="C94" s="81"/>
      <c r="D94" s="81"/>
      <c r="E94" s="81"/>
      <c r="F94" s="81"/>
      <c r="G94" s="81"/>
      <c r="H94" s="81"/>
      <c r="I94" s="81"/>
      <c r="J94" s="81"/>
      <c r="K94" s="81"/>
      <c r="L94" s="81"/>
      <c r="M94" s="81"/>
      <c r="N94" s="81"/>
      <c r="O94" s="81"/>
      <c r="P94" s="81"/>
    </row>
    <row r="95" spans="2:16">
      <c r="B95" s="81"/>
      <c r="C95" s="81"/>
      <c r="D95" s="81"/>
      <c r="E95" s="81"/>
      <c r="F95" s="81"/>
      <c r="G95" s="81"/>
      <c r="H95" s="81"/>
      <c r="I95" s="81"/>
      <c r="J95" s="81"/>
      <c r="K95" s="81"/>
      <c r="L95" s="81"/>
      <c r="M95" s="81"/>
      <c r="N95" s="81"/>
      <c r="O95" s="81"/>
      <c r="P95" s="81"/>
    </row>
    <row r="96" spans="2:16">
      <c r="B96" s="81"/>
      <c r="C96" s="81"/>
      <c r="D96" s="81"/>
      <c r="E96" s="81"/>
      <c r="F96" s="81"/>
      <c r="G96" s="81"/>
      <c r="H96" s="81"/>
      <c r="I96" s="81"/>
      <c r="J96" s="81"/>
      <c r="K96" s="81"/>
      <c r="L96" s="81"/>
      <c r="M96" s="81"/>
      <c r="N96" s="81"/>
      <c r="O96" s="81"/>
      <c r="P96" s="81"/>
    </row>
    <row r="97" spans="2:16">
      <c r="B97" s="81"/>
      <c r="C97" s="81"/>
      <c r="D97" s="81"/>
      <c r="E97" s="81"/>
      <c r="F97" s="81"/>
      <c r="G97" s="81"/>
      <c r="H97" s="81"/>
      <c r="I97" s="81"/>
      <c r="J97" s="81"/>
      <c r="K97" s="81"/>
      <c r="L97" s="81"/>
      <c r="M97" s="81"/>
      <c r="N97" s="81"/>
      <c r="O97" s="81"/>
      <c r="P97" s="81"/>
    </row>
    <row r="98" spans="2:16">
      <c r="B98" s="81"/>
      <c r="C98" s="81"/>
      <c r="D98" s="81"/>
      <c r="E98" s="81"/>
      <c r="F98" s="81"/>
      <c r="G98" s="81"/>
      <c r="H98" s="81"/>
      <c r="I98" s="81"/>
      <c r="J98" s="81"/>
      <c r="K98" s="81"/>
      <c r="L98" s="81"/>
      <c r="M98" s="81"/>
      <c r="N98" s="81"/>
      <c r="O98" s="81"/>
      <c r="P98" s="81"/>
    </row>
    <row r="99" spans="2:16">
      <c r="B99" s="81"/>
      <c r="C99" s="81"/>
      <c r="D99" s="81"/>
      <c r="E99" s="81"/>
      <c r="F99" s="81"/>
      <c r="G99" s="81"/>
      <c r="H99" s="81"/>
      <c r="I99" s="81"/>
      <c r="J99" s="81"/>
      <c r="K99" s="81"/>
      <c r="L99" s="81"/>
      <c r="M99" s="81"/>
      <c r="N99" s="81"/>
      <c r="O99" s="81"/>
      <c r="P99" s="81"/>
    </row>
    <row r="100" spans="2:16">
      <c r="B100" s="81"/>
      <c r="C100" s="81"/>
      <c r="D100" s="81"/>
      <c r="E100" s="81"/>
      <c r="F100" s="81"/>
      <c r="G100" s="81"/>
      <c r="H100" s="81"/>
      <c r="I100" s="81"/>
      <c r="J100" s="81"/>
      <c r="K100" s="81"/>
      <c r="L100" s="81"/>
      <c r="M100" s="81"/>
      <c r="N100" s="81"/>
      <c r="O100" s="81"/>
      <c r="P100" s="81"/>
    </row>
    <row r="101" spans="2:16">
      <c r="B101" s="81"/>
      <c r="C101" s="81"/>
      <c r="D101" s="81"/>
      <c r="E101" s="81"/>
      <c r="F101" s="81"/>
      <c r="G101" s="81"/>
      <c r="H101" s="81"/>
      <c r="I101" s="81"/>
      <c r="J101" s="81"/>
      <c r="K101" s="81"/>
      <c r="L101" s="81"/>
      <c r="M101" s="81"/>
      <c r="N101" s="81"/>
      <c r="O101" s="81"/>
      <c r="P101" s="81"/>
    </row>
    <row r="102" spans="2:16">
      <c r="B102" s="81"/>
      <c r="C102" s="81"/>
      <c r="D102" s="81"/>
      <c r="E102" s="81"/>
      <c r="F102" s="81"/>
      <c r="G102" s="81"/>
      <c r="H102" s="81"/>
      <c r="I102" s="81"/>
      <c r="J102" s="81"/>
      <c r="K102" s="81"/>
      <c r="L102" s="81"/>
      <c r="M102" s="81"/>
      <c r="N102" s="81"/>
      <c r="O102" s="81"/>
      <c r="P102" s="81"/>
    </row>
    <row r="103" spans="2:16">
      <c r="B103" s="81"/>
      <c r="C103" s="81"/>
      <c r="D103" s="81"/>
      <c r="E103" s="81"/>
      <c r="F103" s="81"/>
      <c r="G103" s="81"/>
      <c r="H103" s="81"/>
      <c r="I103" s="81"/>
      <c r="J103" s="81"/>
      <c r="K103" s="81"/>
      <c r="L103" s="81"/>
      <c r="M103" s="81"/>
      <c r="N103" s="81"/>
      <c r="O103" s="81"/>
      <c r="P103" s="81"/>
    </row>
    <row r="104" spans="2:16">
      <c r="B104" s="81"/>
      <c r="C104" s="81"/>
      <c r="D104" s="81"/>
      <c r="E104" s="81"/>
      <c r="F104" s="81"/>
      <c r="G104" s="81"/>
      <c r="H104" s="81"/>
      <c r="I104" s="81"/>
      <c r="J104" s="81"/>
      <c r="K104" s="81"/>
      <c r="L104" s="81"/>
      <c r="M104" s="81"/>
      <c r="N104" s="81"/>
      <c r="O104" s="81"/>
      <c r="P104" s="81"/>
    </row>
    <row r="105" spans="2:16">
      <c r="B105" s="81"/>
      <c r="C105" s="81"/>
      <c r="D105" s="81"/>
      <c r="E105" s="81"/>
      <c r="F105" s="81"/>
      <c r="G105" s="81"/>
      <c r="H105" s="81"/>
      <c r="I105" s="81"/>
      <c r="J105" s="81"/>
      <c r="K105" s="81"/>
      <c r="L105" s="81"/>
      <c r="M105" s="81"/>
      <c r="N105" s="81"/>
      <c r="O105" s="81"/>
      <c r="P105" s="81"/>
    </row>
    <row r="106" spans="2:16">
      <c r="B106" s="81"/>
      <c r="C106" s="81"/>
      <c r="D106" s="81"/>
      <c r="E106" s="81"/>
      <c r="F106" s="81"/>
      <c r="G106" s="81"/>
      <c r="H106" s="81"/>
      <c r="I106" s="81"/>
      <c r="J106" s="81"/>
      <c r="K106" s="81"/>
      <c r="L106" s="81"/>
      <c r="M106" s="81"/>
      <c r="N106" s="81"/>
      <c r="O106" s="81"/>
      <c r="P106" s="81"/>
    </row>
    <row r="107" spans="2:16">
      <c r="B107" s="81"/>
      <c r="C107" s="81"/>
      <c r="D107" s="81"/>
      <c r="E107" s="81"/>
      <c r="F107" s="81"/>
      <c r="G107" s="81"/>
      <c r="H107" s="81"/>
      <c r="I107" s="81"/>
      <c r="J107" s="81"/>
      <c r="K107" s="81"/>
      <c r="L107" s="81"/>
      <c r="M107" s="81"/>
      <c r="N107" s="81"/>
      <c r="O107" s="81"/>
      <c r="P107" s="81"/>
    </row>
    <row r="108" spans="2:16">
      <c r="B108" s="81"/>
      <c r="C108" s="81"/>
      <c r="D108" s="81"/>
      <c r="E108" s="81"/>
      <c r="F108" s="81"/>
      <c r="G108" s="81"/>
      <c r="H108" s="81"/>
      <c r="I108" s="81"/>
      <c r="J108" s="81"/>
      <c r="K108" s="81"/>
      <c r="L108" s="81"/>
      <c r="M108" s="81"/>
      <c r="N108" s="81"/>
      <c r="O108" s="81"/>
      <c r="P108" s="81"/>
    </row>
    <row r="109" spans="2:16">
      <c r="B109" s="81"/>
      <c r="C109" s="81"/>
      <c r="D109" s="81"/>
      <c r="E109" s="81"/>
      <c r="F109" s="81"/>
      <c r="G109" s="81"/>
      <c r="H109" s="81"/>
      <c r="I109" s="81"/>
      <c r="J109" s="81"/>
      <c r="K109" s="81"/>
      <c r="L109" s="81"/>
      <c r="M109" s="81"/>
      <c r="N109" s="81"/>
      <c r="O109" s="81"/>
      <c r="P109" s="81"/>
    </row>
    <row r="110" spans="2:16">
      <c r="B110" s="120"/>
      <c r="C110" s="120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</row>
    <row r="111" spans="2:16">
      <c r="B111" s="120"/>
      <c r="C111" s="120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</row>
    <row r="112" spans="2:16">
      <c r="B112" s="120"/>
      <c r="C112" s="120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</row>
    <row r="113" spans="2:16">
      <c r="B113" s="120"/>
      <c r="C113" s="120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</row>
    <row r="114" spans="2:16">
      <c r="B114" s="120"/>
      <c r="C114" s="120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</row>
    <row r="115" spans="2:16">
      <c r="B115" s="120"/>
      <c r="C115" s="120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</row>
    <row r="116" spans="2:16">
      <c r="B116" s="120"/>
      <c r="C116" s="120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</row>
    <row r="117" spans="2:16">
      <c r="B117" s="120"/>
      <c r="C117" s="120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</row>
    <row r="118" spans="2:16">
      <c r="B118" s="120"/>
      <c r="C118" s="120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</row>
    <row r="119" spans="2:16">
      <c r="B119" s="120"/>
      <c r="C119" s="120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</row>
    <row r="120" spans="2:16">
      <c r="B120" s="120"/>
      <c r="C120" s="120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</row>
    <row r="121" spans="2:16">
      <c r="B121" s="120"/>
      <c r="C121" s="120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</row>
    <row r="122" spans="2:16">
      <c r="B122" s="120"/>
      <c r="C122" s="120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</row>
    <row r="123" spans="2:16">
      <c r="B123" s="120"/>
      <c r="C123" s="120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</row>
    <row r="124" spans="2:16">
      <c r="B124" s="120"/>
      <c r="C124" s="120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</row>
    <row r="125" spans="2:16">
      <c r="B125" s="120"/>
      <c r="C125" s="120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</row>
    <row r="126" spans="2:16">
      <c r="B126" s="120"/>
      <c r="C126" s="120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</row>
    <row r="127" spans="2:16">
      <c r="B127" s="120"/>
      <c r="C127" s="120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</row>
    <row r="128" spans="2:16">
      <c r="B128" s="120"/>
      <c r="C128" s="120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</row>
    <row r="129" spans="2:16">
      <c r="B129" s="120"/>
      <c r="C129" s="120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</row>
    <row r="130" spans="2:16">
      <c r="B130" s="120"/>
      <c r="C130" s="120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</row>
    <row r="131" spans="2:16">
      <c r="B131" s="120"/>
      <c r="C131" s="120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</row>
    <row r="132" spans="2:16">
      <c r="B132" s="120"/>
      <c r="C132" s="120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</row>
    <row r="133" spans="2:16">
      <c r="B133" s="120"/>
      <c r="C133" s="120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</row>
    <row r="134" spans="2:16">
      <c r="B134" s="120"/>
      <c r="C134" s="120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</row>
    <row r="135" spans="2:16">
      <c r="B135" s="120"/>
      <c r="C135" s="120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</row>
    <row r="136" spans="2:16">
      <c r="B136" s="120"/>
      <c r="C136" s="120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</row>
    <row r="137" spans="2:16">
      <c r="B137" s="120"/>
      <c r="C137" s="120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</row>
    <row r="138" spans="2:16">
      <c r="B138" s="120"/>
      <c r="C138" s="120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</row>
    <row r="139" spans="2:16">
      <c r="B139" s="120"/>
      <c r="C139" s="120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</row>
    <row r="140" spans="2:16">
      <c r="B140" s="120"/>
      <c r="C140" s="120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</row>
    <row r="141" spans="2:16">
      <c r="B141" s="120"/>
      <c r="C141" s="120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</row>
    <row r="142" spans="2:16">
      <c r="B142" s="120"/>
      <c r="C142" s="120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</row>
    <row r="143" spans="2:16">
      <c r="B143" s="120"/>
      <c r="C143" s="120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</row>
    <row r="144" spans="2:16">
      <c r="B144" s="120"/>
      <c r="C144" s="120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</row>
    <row r="145" spans="2:16">
      <c r="B145" s="120"/>
      <c r="C145" s="120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</row>
    <row r="146" spans="2:16">
      <c r="B146" s="120"/>
      <c r="C146" s="120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</row>
    <row r="147" spans="2:16">
      <c r="B147" s="120"/>
      <c r="C147" s="120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</row>
    <row r="148" spans="2:16">
      <c r="B148" s="120"/>
      <c r="C148" s="120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</row>
    <row r="149" spans="2:16">
      <c r="B149" s="120"/>
      <c r="C149" s="120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</row>
    <row r="150" spans="2:16">
      <c r="B150" s="120"/>
      <c r="C150" s="120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</row>
    <row r="151" spans="2:16">
      <c r="B151" s="120"/>
      <c r="C151" s="120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</row>
    <row r="152" spans="2:16">
      <c r="B152" s="120"/>
      <c r="C152" s="120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</row>
    <row r="153" spans="2:16">
      <c r="B153" s="120"/>
      <c r="C153" s="120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</row>
    <row r="154" spans="2:16">
      <c r="B154" s="120"/>
      <c r="C154" s="120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</row>
    <row r="155" spans="2:16">
      <c r="B155" s="120"/>
      <c r="C155" s="120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</row>
    <row r="156" spans="2:16">
      <c r="B156" s="120"/>
      <c r="C156" s="120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</row>
    <row r="157" spans="2:16">
      <c r="B157" s="120"/>
      <c r="C157" s="120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</row>
    <row r="158" spans="2:16">
      <c r="B158" s="120"/>
      <c r="C158" s="120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</row>
    <row r="159" spans="2:16">
      <c r="B159" s="120"/>
      <c r="C159" s="120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</row>
    <row r="160" spans="2:16">
      <c r="B160" s="120"/>
      <c r="C160" s="120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</row>
    <row r="161" spans="2:16">
      <c r="B161" s="120"/>
      <c r="C161" s="120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</row>
    <row r="162" spans="2:16">
      <c r="B162" s="120"/>
      <c r="C162" s="120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</row>
    <row r="163" spans="2:16">
      <c r="B163" s="120"/>
      <c r="C163" s="120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</row>
    <row r="164" spans="2:16">
      <c r="B164" s="120"/>
      <c r="C164" s="120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</row>
    <row r="165" spans="2:16">
      <c r="B165" s="120"/>
      <c r="C165" s="120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</row>
    <row r="166" spans="2:16">
      <c r="B166" s="120"/>
      <c r="C166" s="120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</row>
    <row r="167" spans="2:16">
      <c r="B167" s="120"/>
      <c r="C167" s="120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</row>
    <row r="168" spans="2:16">
      <c r="B168" s="120"/>
      <c r="C168" s="120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</row>
    <row r="169" spans="2:16">
      <c r="B169" s="120"/>
      <c r="C169" s="120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</row>
    <row r="170" spans="2:16">
      <c r="B170" s="120"/>
      <c r="C170" s="120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</row>
    <row r="171" spans="2:16">
      <c r="B171" s="120"/>
      <c r="C171" s="120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</row>
    <row r="172" spans="2:16">
      <c r="B172" s="120"/>
      <c r="C172" s="120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</row>
    <row r="173" spans="2:16">
      <c r="B173" s="120"/>
      <c r="C173" s="120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</row>
    <row r="174" spans="2:16">
      <c r="B174" s="120"/>
      <c r="C174" s="120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</row>
    <row r="175" spans="2:16">
      <c r="B175" s="120"/>
      <c r="C175" s="120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</row>
    <row r="176" spans="2:16">
      <c r="B176" s="120"/>
      <c r="C176" s="120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</row>
    <row r="177" spans="2:16">
      <c r="B177" s="120"/>
      <c r="C177" s="120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</row>
    <row r="178" spans="2:16">
      <c r="B178" s="120"/>
      <c r="C178" s="120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</row>
    <row r="179" spans="2:16">
      <c r="B179" s="120"/>
      <c r="C179" s="120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</row>
    <row r="180" spans="2:16">
      <c r="B180" s="120"/>
      <c r="C180" s="120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</row>
    <row r="181" spans="2:16">
      <c r="B181" s="120"/>
      <c r="C181" s="120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</row>
    <row r="182" spans="2:16">
      <c r="B182" s="120"/>
      <c r="C182" s="120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</row>
    <row r="183" spans="2:16">
      <c r="B183" s="120"/>
      <c r="C183" s="120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</row>
    <row r="184" spans="2:16">
      <c r="B184" s="120"/>
      <c r="C184" s="120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</row>
    <row r="185" spans="2:16">
      <c r="B185" s="120"/>
      <c r="C185" s="120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</row>
    <row r="186" spans="2:16">
      <c r="B186" s="120"/>
      <c r="C186" s="120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</row>
    <row r="187" spans="2:16">
      <c r="B187" s="120"/>
      <c r="C187" s="120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</row>
    <row r="188" spans="2:16">
      <c r="B188" s="120"/>
      <c r="C188" s="120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</row>
    <row r="189" spans="2:16">
      <c r="B189" s="120"/>
      <c r="C189" s="120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</row>
    <row r="190" spans="2:16">
      <c r="B190" s="120"/>
      <c r="C190" s="120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</row>
    <row r="191" spans="2:16">
      <c r="B191" s="120"/>
      <c r="C191" s="120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</row>
    <row r="192" spans="2:16">
      <c r="B192" s="120"/>
      <c r="C192" s="120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</row>
    <row r="193" spans="2:16">
      <c r="B193" s="120"/>
      <c r="C193" s="120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</row>
    <row r="194" spans="2:16">
      <c r="B194" s="120"/>
      <c r="C194" s="120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</row>
    <row r="195" spans="2:16">
      <c r="B195" s="120"/>
      <c r="C195" s="120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</row>
    <row r="196" spans="2:16">
      <c r="B196" s="120"/>
      <c r="C196" s="120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</row>
    <row r="197" spans="2:16">
      <c r="B197" s="120"/>
      <c r="C197" s="120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</row>
    <row r="198" spans="2:16">
      <c r="B198" s="120"/>
      <c r="C198" s="120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</row>
    <row r="199" spans="2:16">
      <c r="B199" s="120"/>
      <c r="C199" s="120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</row>
    <row r="200" spans="2:16">
      <c r="B200" s="120"/>
      <c r="C200" s="120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</row>
    <row r="201" spans="2:16">
      <c r="B201" s="120"/>
      <c r="C201" s="120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</row>
    <row r="202" spans="2:16">
      <c r="B202" s="120"/>
      <c r="C202" s="120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</row>
    <row r="203" spans="2:16">
      <c r="B203" s="120"/>
      <c r="C203" s="120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</row>
    <row r="204" spans="2:16">
      <c r="B204" s="120"/>
      <c r="C204" s="120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</row>
    <row r="205" spans="2:16">
      <c r="B205" s="120"/>
      <c r="C205" s="120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</row>
    <row r="206" spans="2:16">
      <c r="B206" s="120"/>
      <c r="C206" s="120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</row>
    <row r="207" spans="2:16">
      <c r="B207" s="120"/>
      <c r="C207" s="120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</row>
    <row r="208" spans="2:16">
      <c r="B208" s="120"/>
      <c r="C208" s="120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</row>
    <row r="209" spans="2:16">
      <c r="B209" s="120"/>
      <c r="C209" s="120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</row>
    <row r="210" spans="2:16">
      <c r="B210" s="120"/>
      <c r="C210" s="120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</row>
    <row r="211" spans="2:16">
      <c r="B211" s="120"/>
      <c r="C211" s="120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</row>
    <row r="212" spans="2:16">
      <c r="B212" s="120"/>
      <c r="C212" s="120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</row>
    <row r="213" spans="2:16">
      <c r="B213" s="120"/>
      <c r="C213" s="120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</row>
    <row r="214" spans="2:16">
      <c r="B214" s="120"/>
      <c r="C214" s="120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</row>
    <row r="215" spans="2:16">
      <c r="B215" s="120"/>
      <c r="C215" s="120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</row>
    <row r="216" spans="2:16">
      <c r="B216" s="120"/>
      <c r="C216" s="120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</row>
    <row r="217" spans="2:16">
      <c r="B217" s="120"/>
      <c r="C217" s="120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</row>
    <row r="218" spans="2:16">
      <c r="D218" s="1"/>
    </row>
    <row r="219" spans="2:16">
      <c r="D219" s="1"/>
    </row>
    <row r="220" spans="2:16">
      <c r="D220" s="1"/>
    </row>
    <row r="221" spans="2:16">
      <c r="D221" s="1"/>
    </row>
    <row r="222" spans="2:16">
      <c r="D222" s="1"/>
    </row>
    <row r="223" spans="2:16">
      <c r="D223" s="1"/>
    </row>
    <row r="224" spans="2:16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D391" s="1"/>
    </row>
    <row r="392" spans="2:4">
      <c r="D392" s="1"/>
    </row>
    <row r="393" spans="2:4"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B397" s="41"/>
      <c r="D397" s="1"/>
    </row>
    <row r="398" spans="2:4">
      <c r="B398" s="41"/>
      <c r="D398" s="1"/>
    </row>
    <row r="399" spans="2:4">
      <c r="B399" s="3"/>
      <c r="D399" s="1"/>
    </row>
  </sheetData>
  <sheetProtection sheet="1" objects="1" scenarios="1"/>
  <mergeCells count="1">
    <mergeCell ref="B6:P6"/>
  </mergeCells>
  <dataValidations count="1">
    <dataValidation allowBlank="1" showInputMessage="1" showErrorMessage="1" sqref="B31:P1048576 C24:P30 A1:A1048576 C5:C23 D1:P23 B1:B23 Q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7030A0"/>
  </sheetPr>
  <dimension ref="B1:P411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58" style="2" bestFit="1" customWidth="1"/>
    <col min="4" max="4" width="5.28515625" style="2" bestFit="1" customWidth="1"/>
    <col min="5" max="5" width="4.5703125" style="1" bestFit="1" customWidth="1"/>
    <col min="6" max="6" width="4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8.140625" style="1" bestFit="1" customWidth="1"/>
    <col min="12" max="12" width="7" style="1" bestFit="1" customWidth="1"/>
    <col min="13" max="13" width="8" style="1" bestFit="1" customWidth="1"/>
    <col min="14" max="14" width="6.28515625" style="1" bestFit="1" customWidth="1"/>
    <col min="15" max="15" width="10" style="1" bestFit="1" customWidth="1"/>
    <col min="16" max="16" width="9" style="1" bestFit="1" customWidth="1"/>
    <col min="17" max="17" width="5.7109375" style="1" customWidth="1"/>
    <col min="18" max="16384" width="9.140625" style="1"/>
  </cols>
  <sheetData>
    <row r="1" spans="2:16">
      <c r="B1" s="46" t="s">
        <v>146</v>
      </c>
      <c r="C1" s="67" t="s" vm="1">
        <v>230</v>
      </c>
    </row>
    <row r="2" spans="2:16">
      <c r="B2" s="46" t="s">
        <v>145</v>
      </c>
      <c r="C2" s="67" t="s">
        <v>231</v>
      </c>
    </row>
    <row r="3" spans="2:16">
      <c r="B3" s="46" t="s">
        <v>147</v>
      </c>
      <c r="C3" s="67" t="s">
        <v>232</v>
      </c>
    </row>
    <row r="4" spans="2:16">
      <c r="B4" s="46" t="s">
        <v>148</v>
      </c>
      <c r="C4" s="67">
        <v>8802</v>
      </c>
    </row>
    <row r="6" spans="2:16" ht="26.25" customHeight="1">
      <c r="B6" s="154" t="s">
        <v>185</v>
      </c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  <c r="O6" s="155"/>
      <c r="P6" s="156"/>
    </row>
    <row r="7" spans="2:16" s="3" customFormat="1" ht="78.75">
      <c r="B7" s="21" t="s">
        <v>117</v>
      </c>
      <c r="C7" s="29" t="s">
        <v>47</v>
      </c>
      <c r="D7" s="29" t="s">
        <v>67</v>
      </c>
      <c r="E7" s="29" t="s">
        <v>14</v>
      </c>
      <c r="F7" s="29" t="s">
        <v>68</v>
      </c>
      <c r="G7" s="29" t="s">
        <v>105</v>
      </c>
      <c r="H7" s="29" t="s">
        <v>17</v>
      </c>
      <c r="I7" s="29" t="s">
        <v>104</v>
      </c>
      <c r="J7" s="29" t="s">
        <v>16</v>
      </c>
      <c r="K7" s="29" t="s">
        <v>182</v>
      </c>
      <c r="L7" s="29" t="s">
        <v>206</v>
      </c>
      <c r="M7" s="29" t="s">
        <v>183</v>
      </c>
      <c r="N7" s="29" t="s">
        <v>60</v>
      </c>
      <c r="O7" s="29" t="s">
        <v>149</v>
      </c>
      <c r="P7" s="30" t="s">
        <v>151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213</v>
      </c>
      <c r="M8" s="31" t="s">
        <v>209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25" t="s">
        <v>3178</v>
      </c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126">
        <v>0</v>
      </c>
      <c r="N10" s="81"/>
      <c r="O10" s="127">
        <v>0</v>
      </c>
      <c r="P10" s="127">
        <v>0</v>
      </c>
    </row>
    <row r="11" spans="2:16" ht="20.25" customHeight="1">
      <c r="B11" s="128" t="s">
        <v>221</v>
      </c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</row>
    <row r="12" spans="2:16">
      <c r="B12" s="128" t="s">
        <v>113</v>
      </c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</row>
    <row r="13" spans="2:16">
      <c r="B13" s="128" t="s">
        <v>212</v>
      </c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</row>
    <row r="14" spans="2:16">
      <c r="B14" s="81"/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</row>
    <row r="15" spans="2:16"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</row>
    <row r="16" spans="2:16"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</row>
    <row r="17" spans="2:16"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</row>
    <row r="18" spans="2:16">
      <c r="B18" s="81"/>
      <c r="C18" s="81"/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81"/>
    </row>
    <row r="19" spans="2:16">
      <c r="B19" s="81"/>
      <c r="C19" s="81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</row>
    <row r="20" spans="2:16">
      <c r="B20" s="81"/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</row>
    <row r="21" spans="2:16">
      <c r="B21" s="81"/>
      <c r="C21" s="81"/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1"/>
    </row>
    <row r="22" spans="2:16"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</row>
    <row r="23" spans="2:16">
      <c r="B23" s="81"/>
      <c r="C23" s="81"/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1"/>
    </row>
    <row r="24" spans="2:16">
      <c r="B24" s="81"/>
      <c r="C24" s="81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</row>
    <row r="25" spans="2:16">
      <c r="B25" s="81"/>
      <c r="C25" s="81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</row>
    <row r="26" spans="2:16">
      <c r="B26" s="81"/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</row>
    <row r="27" spans="2:16">
      <c r="B27" s="81"/>
      <c r="C27" s="81"/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</row>
    <row r="28" spans="2:16">
      <c r="B28" s="81"/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</row>
    <row r="29" spans="2:16">
      <c r="B29" s="81"/>
      <c r="C29" s="81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</row>
    <row r="30" spans="2:16">
      <c r="B30" s="81"/>
      <c r="C30" s="81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</row>
    <row r="31" spans="2:16">
      <c r="B31" s="81"/>
      <c r="C31" s="81"/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</row>
    <row r="32" spans="2:16">
      <c r="B32" s="81"/>
      <c r="C32" s="81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</row>
    <row r="33" spans="2:16">
      <c r="B33" s="81"/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</row>
    <row r="34" spans="2:16">
      <c r="B34" s="81"/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</row>
    <row r="35" spans="2:16">
      <c r="B35" s="81"/>
      <c r="C35" s="81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</row>
    <row r="36" spans="2:16">
      <c r="B36" s="81"/>
      <c r="C36" s="81"/>
      <c r="D36" s="81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</row>
    <row r="37" spans="2:16">
      <c r="B37" s="81"/>
      <c r="C37" s="81"/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</row>
    <row r="38" spans="2:16">
      <c r="B38" s="81"/>
      <c r="C38" s="81"/>
      <c r="D38" s="81"/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</row>
    <row r="39" spans="2:16">
      <c r="B39" s="81"/>
      <c r="C39" s="81"/>
      <c r="D39" s="81"/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81"/>
    </row>
    <row r="40" spans="2:16">
      <c r="B40" s="81"/>
      <c r="C40" s="81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</row>
    <row r="41" spans="2:16">
      <c r="B41" s="81"/>
      <c r="C41" s="81"/>
      <c r="D41" s="81"/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</row>
    <row r="42" spans="2:16">
      <c r="B42" s="81"/>
      <c r="C42" s="81"/>
      <c r="D42" s="81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</row>
    <row r="43" spans="2:16">
      <c r="B43" s="81"/>
      <c r="C43" s="81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</row>
    <row r="44" spans="2:16">
      <c r="B44" s="81"/>
      <c r="C44" s="81"/>
      <c r="D44" s="81"/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</row>
    <row r="45" spans="2:16">
      <c r="B45" s="81"/>
      <c r="C45" s="81"/>
      <c r="D45" s="81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</row>
    <row r="46" spans="2:16">
      <c r="B46" s="81"/>
      <c r="C46" s="81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</row>
    <row r="47" spans="2:16">
      <c r="B47" s="81"/>
      <c r="C47" s="81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</row>
    <row r="48" spans="2:16">
      <c r="B48" s="81"/>
      <c r="C48" s="81"/>
      <c r="D48" s="81"/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</row>
    <row r="49" spans="2:16">
      <c r="B49" s="81"/>
      <c r="C49" s="81"/>
      <c r="D49" s="81"/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81"/>
    </row>
    <row r="50" spans="2:16">
      <c r="B50" s="81"/>
      <c r="C50" s="81"/>
      <c r="D50" s="81"/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</row>
    <row r="51" spans="2:16"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1"/>
      <c r="O51" s="81"/>
      <c r="P51" s="81"/>
    </row>
    <row r="52" spans="2:16">
      <c r="B52" s="81"/>
      <c r="C52" s="81"/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81"/>
    </row>
    <row r="53" spans="2:16">
      <c r="B53" s="81"/>
      <c r="C53" s="81"/>
      <c r="D53" s="81"/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81"/>
      <c r="P53" s="81"/>
    </row>
    <row r="54" spans="2:16">
      <c r="B54" s="81"/>
      <c r="C54" s="81"/>
      <c r="D54" s="81"/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</row>
    <row r="55" spans="2:16">
      <c r="B55" s="81"/>
      <c r="C55" s="81"/>
      <c r="D55" s="81"/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  <c r="P55" s="81"/>
    </row>
    <row r="56" spans="2:16">
      <c r="B56" s="81"/>
      <c r="C56" s="81"/>
      <c r="D56" s="81"/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</row>
    <row r="57" spans="2:16">
      <c r="B57" s="81"/>
      <c r="C57" s="81"/>
      <c r="D57" s="81"/>
      <c r="E57" s="81"/>
      <c r="F57" s="81"/>
      <c r="G57" s="81"/>
      <c r="H57" s="81"/>
      <c r="I57" s="81"/>
      <c r="J57" s="81"/>
      <c r="K57" s="81"/>
      <c r="L57" s="81"/>
      <c r="M57" s="81"/>
      <c r="N57" s="81"/>
      <c r="O57" s="81"/>
      <c r="P57" s="81"/>
    </row>
    <row r="58" spans="2:16">
      <c r="B58" s="81"/>
      <c r="C58" s="81"/>
      <c r="D58" s="81"/>
      <c r="E58" s="81"/>
      <c r="F58" s="81"/>
      <c r="G58" s="81"/>
      <c r="H58" s="81"/>
      <c r="I58" s="81"/>
      <c r="J58" s="81"/>
      <c r="K58" s="81"/>
      <c r="L58" s="81"/>
      <c r="M58" s="81"/>
      <c r="N58" s="81"/>
      <c r="O58" s="81"/>
      <c r="P58" s="81"/>
    </row>
    <row r="59" spans="2:16">
      <c r="B59" s="81"/>
      <c r="C59" s="81"/>
      <c r="D59" s="81"/>
      <c r="E59" s="81"/>
      <c r="F59" s="81"/>
      <c r="G59" s="81"/>
      <c r="H59" s="81"/>
      <c r="I59" s="81"/>
      <c r="J59" s="81"/>
      <c r="K59" s="81"/>
      <c r="L59" s="81"/>
      <c r="M59" s="81"/>
      <c r="N59" s="81"/>
      <c r="O59" s="81"/>
      <c r="P59" s="81"/>
    </row>
    <row r="60" spans="2:16">
      <c r="B60" s="81"/>
      <c r="C60" s="81"/>
      <c r="D60" s="81"/>
      <c r="E60" s="81"/>
      <c r="F60" s="81"/>
      <c r="G60" s="81"/>
      <c r="H60" s="81"/>
      <c r="I60" s="81"/>
      <c r="J60" s="81"/>
      <c r="K60" s="81"/>
      <c r="L60" s="81"/>
      <c r="M60" s="81"/>
      <c r="N60" s="81"/>
      <c r="O60" s="81"/>
      <c r="P60" s="81"/>
    </row>
    <row r="61" spans="2:16">
      <c r="B61" s="81"/>
      <c r="C61" s="81"/>
      <c r="D61" s="81"/>
      <c r="E61" s="81"/>
      <c r="F61" s="81"/>
      <c r="G61" s="81"/>
      <c r="H61" s="81"/>
      <c r="I61" s="81"/>
      <c r="J61" s="81"/>
      <c r="K61" s="81"/>
      <c r="L61" s="81"/>
      <c r="M61" s="81"/>
      <c r="N61" s="81"/>
      <c r="O61" s="81"/>
      <c r="P61" s="81"/>
    </row>
    <row r="62" spans="2:16">
      <c r="B62" s="81"/>
      <c r="C62" s="81"/>
      <c r="D62" s="81"/>
      <c r="E62" s="81"/>
      <c r="F62" s="81"/>
      <c r="G62" s="81"/>
      <c r="H62" s="81"/>
      <c r="I62" s="81"/>
      <c r="J62" s="81"/>
      <c r="K62" s="81"/>
      <c r="L62" s="81"/>
      <c r="M62" s="81"/>
      <c r="N62" s="81"/>
      <c r="O62" s="81"/>
      <c r="P62" s="81"/>
    </row>
    <row r="63" spans="2:16">
      <c r="B63" s="81"/>
      <c r="C63" s="81"/>
      <c r="D63" s="81"/>
      <c r="E63" s="81"/>
      <c r="F63" s="81"/>
      <c r="G63" s="81"/>
      <c r="H63" s="81"/>
      <c r="I63" s="81"/>
      <c r="J63" s="81"/>
      <c r="K63" s="81"/>
      <c r="L63" s="81"/>
      <c r="M63" s="81"/>
      <c r="N63" s="81"/>
      <c r="O63" s="81"/>
      <c r="P63" s="81"/>
    </row>
    <row r="64" spans="2:16">
      <c r="B64" s="81"/>
      <c r="C64" s="81"/>
      <c r="D64" s="81"/>
      <c r="E64" s="81"/>
      <c r="F64" s="81"/>
      <c r="G64" s="81"/>
      <c r="H64" s="81"/>
      <c r="I64" s="81"/>
      <c r="J64" s="81"/>
      <c r="K64" s="81"/>
      <c r="L64" s="81"/>
      <c r="M64" s="81"/>
      <c r="N64" s="81"/>
      <c r="O64" s="81"/>
      <c r="P64" s="81"/>
    </row>
    <row r="65" spans="2:16">
      <c r="B65" s="81"/>
      <c r="C65" s="81"/>
      <c r="D65" s="81"/>
      <c r="E65" s="81"/>
      <c r="F65" s="81"/>
      <c r="G65" s="81"/>
      <c r="H65" s="81"/>
      <c r="I65" s="81"/>
      <c r="J65" s="81"/>
      <c r="K65" s="81"/>
      <c r="L65" s="81"/>
      <c r="M65" s="81"/>
      <c r="N65" s="81"/>
      <c r="O65" s="81"/>
      <c r="P65" s="81"/>
    </row>
    <row r="66" spans="2:16">
      <c r="B66" s="81"/>
      <c r="C66" s="81"/>
      <c r="D66" s="81"/>
      <c r="E66" s="81"/>
      <c r="F66" s="81"/>
      <c r="G66" s="81"/>
      <c r="H66" s="81"/>
      <c r="I66" s="81"/>
      <c r="J66" s="81"/>
      <c r="K66" s="81"/>
      <c r="L66" s="81"/>
      <c r="M66" s="81"/>
      <c r="N66" s="81"/>
      <c r="O66" s="81"/>
      <c r="P66" s="81"/>
    </row>
    <row r="67" spans="2:16">
      <c r="B67" s="81"/>
      <c r="C67" s="81"/>
      <c r="D67" s="81"/>
      <c r="E67" s="81"/>
      <c r="F67" s="81"/>
      <c r="G67" s="81"/>
      <c r="H67" s="81"/>
      <c r="I67" s="81"/>
      <c r="J67" s="81"/>
      <c r="K67" s="81"/>
      <c r="L67" s="81"/>
      <c r="M67" s="81"/>
      <c r="N67" s="81"/>
      <c r="O67" s="81"/>
      <c r="P67" s="81"/>
    </row>
    <row r="68" spans="2:16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6">
      <c r="B69" s="81"/>
      <c r="C69" s="81"/>
      <c r="D69" s="81"/>
      <c r="E69" s="81"/>
      <c r="F69" s="81"/>
      <c r="G69" s="81"/>
      <c r="H69" s="81"/>
      <c r="I69" s="81"/>
      <c r="J69" s="81"/>
      <c r="K69" s="81"/>
      <c r="L69" s="81"/>
      <c r="M69" s="81"/>
      <c r="N69" s="81"/>
      <c r="O69" s="81"/>
      <c r="P69" s="81"/>
    </row>
    <row r="70" spans="2:16">
      <c r="B70" s="81"/>
      <c r="C70" s="81"/>
      <c r="D70" s="81"/>
      <c r="E70" s="81"/>
      <c r="F70" s="81"/>
      <c r="G70" s="81"/>
      <c r="H70" s="81"/>
      <c r="I70" s="81"/>
      <c r="J70" s="81"/>
      <c r="K70" s="81"/>
      <c r="L70" s="81"/>
      <c r="M70" s="81"/>
      <c r="N70" s="81"/>
      <c r="O70" s="81"/>
      <c r="P70" s="81"/>
    </row>
    <row r="71" spans="2:16">
      <c r="B71" s="81"/>
      <c r="C71" s="81"/>
      <c r="D71" s="81"/>
      <c r="E71" s="81"/>
      <c r="F71" s="81"/>
      <c r="G71" s="81"/>
      <c r="H71" s="81"/>
      <c r="I71" s="81"/>
      <c r="J71" s="81"/>
      <c r="K71" s="81"/>
      <c r="L71" s="81"/>
      <c r="M71" s="81"/>
      <c r="N71" s="81"/>
      <c r="O71" s="81"/>
      <c r="P71" s="81"/>
    </row>
    <row r="72" spans="2:16">
      <c r="B72" s="81"/>
      <c r="C72" s="81"/>
      <c r="D72" s="81"/>
      <c r="E72" s="81"/>
      <c r="F72" s="81"/>
      <c r="G72" s="81"/>
      <c r="H72" s="81"/>
      <c r="I72" s="81"/>
      <c r="J72" s="81"/>
      <c r="K72" s="81"/>
      <c r="L72" s="81"/>
      <c r="M72" s="81"/>
      <c r="N72" s="81"/>
      <c r="O72" s="81"/>
      <c r="P72" s="81"/>
    </row>
    <row r="73" spans="2:16">
      <c r="B73" s="81"/>
      <c r="C73" s="81"/>
      <c r="D73" s="81"/>
      <c r="E73" s="81"/>
      <c r="F73" s="81"/>
      <c r="G73" s="81"/>
      <c r="H73" s="81"/>
      <c r="I73" s="81"/>
      <c r="J73" s="81"/>
      <c r="K73" s="81"/>
      <c r="L73" s="81"/>
      <c r="M73" s="81"/>
      <c r="N73" s="81"/>
      <c r="O73" s="81"/>
      <c r="P73" s="81"/>
    </row>
    <row r="74" spans="2:16">
      <c r="B74" s="81"/>
      <c r="C74" s="81"/>
      <c r="D74" s="81"/>
      <c r="E74" s="81"/>
      <c r="F74" s="81"/>
      <c r="G74" s="81"/>
      <c r="H74" s="81"/>
      <c r="I74" s="81"/>
      <c r="J74" s="81"/>
      <c r="K74" s="81"/>
      <c r="L74" s="81"/>
      <c r="M74" s="81"/>
      <c r="N74" s="81"/>
      <c r="O74" s="81"/>
      <c r="P74" s="81"/>
    </row>
    <row r="75" spans="2:16">
      <c r="B75" s="81"/>
      <c r="C75" s="81"/>
      <c r="D75" s="81"/>
      <c r="E75" s="81"/>
      <c r="F75" s="81"/>
      <c r="G75" s="81"/>
      <c r="H75" s="81"/>
      <c r="I75" s="81"/>
      <c r="J75" s="81"/>
      <c r="K75" s="81"/>
      <c r="L75" s="81"/>
      <c r="M75" s="81"/>
      <c r="N75" s="81"/>
      <c r="O75" s="81"/>
      <c r="P75" s="81"/>
    </row>
    <row r="76" spans="2:16">
      <c r="B76" s="81"/>
      <c r="C76" s="81"/>
      <c r="D76" s="81"/>
      <c r="E76" s="81"/>
      <c r="F76" s="81"/>
      <c r="G76" s="81"/>
      <c r="H76" s="81"/>
      <c r="I76" s="81"/>
      <c r="J76" s="81"/>
      <c r="K76" s="81"/>
      <c r="L76" s="81"/>
      <c r="M76" s="81"/>
      <c r="N76" s="81"/>
      <c r="O76" s="81"/>
      <c r="P76" s="81"/>
    </row>
    <row r="77" spans="2:16">
      <c r="B77" s="81"/>
      <c r="C77" s="81"/>
      <c r="D77" s="81"/>
      <c r="E77" s="81"/>
      <c r="F77" s="81"/>
      <c r="G77" s="81"/>
      <c r="H77" s="81"/>
      <c r="I77" s="81"/>
      <c r="J77" s="81"/>
      <c r="K77" s="81"/>
      <c r="L77" s="81"/>
      <c r="M77" s="81"/>
      <c r="N77" s="81"/>
      <c r="O77" s="81"/>
      <c r="P77" s="81"/>
    </row>
    <row r="78" spans="2:16">
      <c r="B78" s="81"/>
      <c r="C78" s="81"/>
      <c r="D78" s="81"/>
      <c r="E78" s="81"/>
      <c r="F78" s="81"/>
      <c r="G78" s="81"/>
      <c r="H78" s="81"/>
      <c r="I78" s="81"/>
      <c r="J78" s="81"/>
      <c r="K78" s="81"/>
      <c r="L78" s="81"/>
      <c r="M78" s="81"/>
      <c r="N78" s="81"/>
      <c r="O78" s="81"/>
      <c r="P78" s="81"/>
    </row>
    <row r="79" spans="2:16">
      <c r="B79" s="81"/>
      <c r="C79" s="81"/>
      <c r="D79" s="81"/>
      <c r="E79" s="81"/>
      <c r="F79" s="81"/>
      <c r="G79" s="81"/>
      <c r="H79" s="81"/>
      <c r="I79" s="81"/>
      <c r="J79" s="81"/>
      <c r="K79" s="81"/>
      <c r="L79" s="81"/>
      <c r="M79" s="81"/>
      <c r="N79" s="81"/>
      <c r="O79" s="81"/>
      <c r="P79" s="81"/>
    </row>
    <row r="80" spans="2:16">
      <c r="B80" s="81"/>
      <c r="C80" s="81"/>
      <c r="D80" s="81"/>
      <c r="E80" s="81"/>
      <c r="F80" s="81"/>
      <c r="G80" s="81"/>
      <c r="H80" s="81"/>
      <c r="I80" s="81"/>
      <c r="J80" s="81"/>
      <c r="K80" s="81"/>
      <c r="L80" s="81"/>
      <c r="M80" s="81"/>
      <c r="N80" s="81"/>
      <c r="O80" s="81"/>
      <c r="P80" s="81"/>
    </row>
    <row r="81" spans="2:16">
      <c r="B81" s="81"/>
      <c r="C81" s="81"/>
      <c r="D81" s="81"/>
      <c r="E81" s="81"/>
      <c r="F81" s="81"/>
      <c r="G81" s="81"/>
      <c r="H81" s="81"/>
      <c r="I81" s="81"/>
      <c r="J81" s="81"/>
      <c r="K81" s="81"/>
      <c r="L81" s="81"/>
      <c r="M81" s="81"/>
      <c r="N81" s="81"/>
      <c r="O81" s="81"/>
      <c r="P81" s="81"/>
    </row>
    <row r="82" spans="2:16">
      <c r="B82" s="81"/>
      <c r="C82" s="81"/>
      <c r="D82" s="81"/>
      <c r="E82" s="81"/>
      <c r="F82" s="81"/>
      <c r="G82" s="81"/>
      <c r="H82" s="81"/>
      <c r="I82" s="81"/>
      <c r="J82" s="81"/>
      <c r="K82" s="81"/>
      <c r="L82" s="81"/>
      <c r="M82" s="81"/>
      <c r="N82" s="81"/>
      <c r="O82" s="81"/>
      <c r="P82" s="81"/>
    </row>
    <row r="83" spans="2:16">
      <c r="B83" s="81"/>
      <c r="C83" s="81"/>
      <c r="D83" s="81"/>
      <c r="E83" s="81"/>
      <c r="F83" s="81"/>
      <c r="G83" s="81"/>
      <c r="H83" s="81"/>
      <c r="I83" s="81"/>
      <c r="J83" s="81"/>
      <c r="K83" s="81"/>
      <c r="L83" s="81"/>
      <c r="M83" s="81"/>
      <c r="N83" s="81"/>
      <c r="O83" s="81"/>
      <c r="P83" s="81"/>
    </row>
    <row r="84" spans="2:16">
      <c r="B84" s="81"/>
      <c r="C84" s="81"/>
      <c r="D84" s="81"/>
      <c r="E84" s="81"/>
      <c r="F84" s="81"/>
      <c r="G84" s="81"/>
      <c r="H84" s="81"/>
      <c r="I84" s="81"/>
      <c r="J84" s="81"/>
      <c r="K84" s="81"/>
      <c r="L84" s="81"/>
      <c r="M84" s="81"/>
      <c r="N84" s="81"/>
      <c r="O84" s="81"/>
      <c r="P84" s="81"/>
    </row>
    <row r="85" spans="2:16">
      <c r="B85" s="81"/>
      <c r="C85" s="81"/>
      <c r="D85" s="81"/>
      <c r="E85" s="81"/>
      <c r="F85" s="81"/>
      <c r="G85" s="81"/>
      <c r="H85" s="81"/>
      <c r="I85" s="81"/>
      <c r="J85" s="81"/>
      <c r="K85" s="81"/>
      <c r="L85" s="81"/>
      <c r="M85" s="81"/>
      <c r="N85" s="81"/>
      <c r="O85" s="81"/>
      <c r="P85" s="81"/>
    </row>
    <row r="86" spans="2:16">
      <c r="B86" s="81"/>
      <c r="C86" s="81"/>
      <c r="D86" s="81"/>
      <c r="E86" s="81"/>
      <c r="F86" s="81"/>
      <c r="G86" s="81"/>
      <c r="H86" s="81"/>
      <c r="I86" s="81"/>
      <c r="J86" s="81"/>
      <c r="K86" s="81"/>
      <c r="L86" s="81"/>
      <c r="M86" s="81"/>
      <c r="N86" s="81"/>
      <c r="O86" s="81"/>
      <c r="P86" s="81"/>
    </row>
    <row r="87" spans="2:16">
      <c r="B87" s="81"/>
      <c r="C87" s="81"/>
      <c r="D87" s="81"/>
      <c r="E87" s="81"/>
      <c r="F87" s="81"/>
      <c r="G87" s="81"/>
      <c r="H87" s="81"/>
      <c r="I87" s="81"/>
      <c r="J87" s="81"/>
      <c r="K87" s="81"/>
      <c r="L87" s="81"/>
      <c r="M87" s="81"/>
      <c r="N87" s="81"/>
      <c r="O87" s="81"/>
      <c r="P87" s="81"/>
    </row>
    <row r="88" spans="2:16">
      <c r="B88" s="81"/>
      <c r="C88" s="81"/>
      <c r="D88" s="81"/>
      <c r="E88" s="81"/>
      <c r="F88" s="81"/>
      <c r="G88" s="81"/>
      <c r="H88" s="81"/>
      <c r="I88" s="81"/>
      <c r="J88" s="81"/>
      <c r="K88" s="81"/>
      <c r="L88" s="81"/>
      <c r="M88" s="81"/>
      <c r="N88" s="81"/>
      <c r="O88" s="81"/>
      <c r="P88" s="81"/>
    </row>
    <row r="89" spans="2:16">
      <c r="B89" s="81"/>
      <c r="C89" s="81"/>
      <c r="D89" s="81"/>
      <c r="E89" s="81"/>
      <c r="F89" s="81"/>
      <c r="G89" s="81"/>
      <c r="H89" s="81"/>
      <c r="I89" s="81"/>
      <c r="J89" s="81"/>
      <c r="K89" s="81"/>
      <c r="L89" s="81"/>
      <c r="M89" s="81"/>
      <c r="N89" s="81"/>
      <c r="O89" s="81"/>
      <c r="P89" s="81"/>
    </row>
    <row r="90" spans="2:16">
      <c r="B90" s="81"/>
      <c r="C90" s="81"/>
      <c r="D90" s="81"/>
      <c r="E90" s="81"/>
      <c r="F90" s="81"/>
      <c r="G90" s="81"/>
      <c r="H90" s="81"/>
      <c r="I90" s="81"/>
      <c r="J90" s="81"/>
      <c r="K90" s="81"/>
      <c r="L90" s="81"/>
      <c r="M90" s="81"/>
      <c r="N90" s="81"/>
      <c r="O90" s="81"/>
      <c r="P90" s="81"/>
    </row>
    <row r="91" spans="2:16">
      <c r="B91" s="81"/>
      <c r="C91" s="81"/>
      <c r="D91" s="81"/>
      <c r="E91" s="81"/>
      <c r="F91" s="81"/>
      <c r="G91" s="81"/>
      <c r="H91" s="81"/>
      <c r="I91" s="81"/>
      <c r="J91" s="81"/>
      <c r="K91" s="81"/>
      <c r="L91" s="81"/>
      <c r="M91" s="81"/>
      <c r="N91" s="81"/>
      <c r="O91" s="81"/>
      <c r="P91" s="81"/>
    </row>
    <row r="92" spans="2:16">
      <c r="B92" s="81"/>
      <c r="C92" s="81"/>
      <c r="D92" s="81"/>
      <c r="E92" s="81"/>
      <c r="F92" s="81"/>
      <c r="G92" s="81"/>
      <c r="H92" s="81"/>
      <c r="I92" s="81"/>
      <c r="J92" s="81"/>
      <c r="K92" s="81"/>
      <c r="L92" s="81"/>
      <c r="M92" s="81"/>
      <c r="N92" s="81"/>
      <c r="O92" s="81"/>
      <c r="P92" s="81"/>
    </row>
    <row r="93" spans="2:16">
      <c r="B93" s="81"/>
      <c r="C93" s="81"/>
      <c r="D93" s="81"/>
      <c r="E93" s="81"/>
      <c r="F93" s="81"/>
      <c r="G93" s="81"/>
      <c r="H93" s="81"/>
      <c r="I93" s="81"/>
      <c r="J93" s="81"/>
      <c r="K93" s="81"/>
      <c r="L93" s="81"/>
      <c r="M93" s="81"/>
      <c r="N93" s="81"/>
      <c r="O93" s="81"/>
      <c r="P93" s="81"/>
    </row>
    <row r="94" spans="2:16">
      <c r="B94" s="81"/>
      <c r="C94" s="81"/>
      <c r="D94" s="81"/>
      <c r="E94" s="81"/>
      <c r="F94" s="81"/>
      <c r="G94" s="81"/>
      <c r="H94" s="81"/>
      <c r="I94" s="81"/>
      <c r="J94" s="81"/>
      <c r="K94" s="81"/>
      <c r="L94" s="81"/>
      <c r="M94" s="81"/>
      <c r="N94" s="81"/>
      <c r="O94" s="81"/>
      <c r="P94" s="81"/>
    </row>
    <row r="95" spans="2:16">
      <c r="B95" s="81"/>
      <c r="C95" s="81"/>
      <c r="D95" s="81"/>
      <c r="E95" s="81"/>
      <c r="F95" s="81"/>
      <c r="G95" s="81"/>
      <c r="H95" s="81"/>
      <c r="I95" s="81"/>
      <c r="J95" s="81"/>
      <c r="K95" s="81"/>
      <c r="L95" s="81"/>
      <c r="M95" s="81"/>
      <c r="N95" s="81"/>
      <c r="O95" s="81"/>
      <c r="P95" s="81"/>
    </row>
    <row r="96" spans="2:16">
      <c r="B96" s="81"/>
      <c r="C96" s="81"/>
      <c r="D96" s="81"/>
      <c r="E96" s="81"/>
      <c r="F96" s="81"/>
      <c r="G96" s="81"/>
      <c r="H96" s="81"/>
      <c r="I96" s="81"/>
      <c r="J96" s="81"/>
      <c r="K96" s="81"/>
      <c r="L96" s="81"/>
      <c r="M96" s="81"/>
      <c r="N96" s="81"/>
      <c r="O96" s="81"/>
      <c r="P96" s="81"/>
    </row>
    <row r="97" spans="2:16">
      <c r="B97" s="81"/>
      <c r="C97" s="81"/>
      <c r="D97" s="81"/>
      <c r="E97" s="81"/>
      <c r="F97" s="81"/>
      <c r="G97" s="81"/>
      <c r="H97" s="81"/>
      <c r="I97" s="81"/>
      <c r="J97" s="81"/>
      <c r="K97" s="81"/>
      <c r="L97" s="81"/>
      <c r="M97" s="81"/>
      <c r="N97" s="81"/>
      <c r="O97" s="81"/>
      <c r="P97" s="81"/>
    </row>
    <row r="98" spans="2:16">
      <c r="B98" s="81"/>
      <c r="C98" s="81"/>
      <c r="D98" s="81"/>
      <c r="E98" s="81"/>
      <c r="F98" s="81"/>
      <c r="G98" s="81"/>
      <c r="H98" s="81"/>
      <c r="I98" s="81"/>
      <c r="J98" s="81"/>
      <c r="K98" s="81"/>
      <c r="L98" s="81"/>
      <c r="M98" s="81"/>
      <c r="N98" s="81"/>
      <c r="O98" s="81"/>
      <c r="P98" s="81"/>
    </row>
    <row r="99" spans="2:16">
      <c r="B99" s="81"/>
      <c r="C99" s="81"/>
      <c r="D99" s="81"/>
      <c r="E99" s="81"/>
      <c r="F99" s="81"/>
      <c r="G99" s="81"/>
      <c r="H99" s="81"/>
      <c r="I99" s="81"/>
      <c r="J99" s="81"/>
      <c r="K99" s="81"/>
      <c r="L99" s="81"/>
      <c r="M99" s="81"/>
      <c r="N99" s="81"/>
      <c r="O99" s="81"/>
      <c r="P99" s="81"/>
    </row>
    <row r="100" spans="2:16">
      <c r="B100" s="81"/>
      <c r="C100" s="81"/>
      <c r="D100" s="81"/>
      <c r="E100" s="81"/>
      <c r="F100" s="81"/>
      <c r="G100" s="81"/>
      <c r="H100" s="81"/>
      <c r="I100" s="81"/>
      <c r="J100" s="81"/>
      <c r="K100" s="81"/>
      <c r="L100" s="81"/>
      <c r="M100" s="81"/>
      <c r="N100" s="81"/>
      <c r="O100" s="81"/>
      <c r="P100" s="81"/>
    </row>
    <row r="101" spans="2:16">
      <c r="B101" s="81"/>
      <c r="C101" s="81"/>
      <c r="D101" s="81"/>
      <c r="E101" s="81"/>
      <c r="F101" s="81"/>
      <c r="G101" s="81"/>
      <c r="H101" s="81"/>
      <c r="I101" s="81"/>
      <c r="J101" s="81"/>
      <c r="K101" s="81"/>
      <c r="L101" s="81"/>
      <c r="M101" s="81"/>
      <c r="N101" s="81"/>
      <c r="O101" s="81"/>
      <c r="P101" s="81"/>
    </row>
    <row r="102" spans="2:16">
      <c r="B102" s="81"/>
      <c r="C102" s="81"/>
      <c r="D102" s="81"/>
      <c r="E102" s="81"/>
      <c r="F102" s="81"/>
      <c r="G102" s="81"/>
      <c r="H102" s="81"/>
      <c r="I102" s="81"/>
      <c r="J102" s="81"/>
      <c r="K102" s="81"/>
      <c r="L102" s="81"/>
      <c r="M102" s="81"/>
      <c r="N102" s="81"/>
      <c r="O102" s="81"/>
      <c r="P102" s="81"/>
    </row>
    <row r="103" spans="2:16">
      <c r="B103" s="81"/>
      <c r="C103" s="81"/>
      <c r="D103" s="81"/>
      <c r="E103" s="81"/>
      <c r="F103" s="81"/>
      <c r="G103" s="81"/>
      <c r="H103" s="81"/>
      <c r="I103" s="81"/>
      <c r="J103" s="81"/>
      <c r="K103" s="81"/>
      <c r="L103" s="81"/>
      <c r="M103" s="81"/>
      <c r="N103" s="81"/>
      <c r="O103" s="81"/>
      <c r="P103" s="81"/>
    </row>
    <row r="104" spans="2:16">
      <c r="B104" s="81"/>
      <c r="C104" s="81"/>
      <c r="D104" s="81"/>
      <c r="E104" s="81"/>
      <c r="F104" s="81"/>
      <c r="G104" s="81"/>
      <c r="H104" s="81"/>
      <c r="I104" s="81"/>
      <c r="J104" s="81"/>
      <c r="K104" s="81"/>
      <c r="L104" s="81"/>
      <c r="M104" s="81"/>
      <c r="N104" s="81"/>
      <c r="O104" s="81"/>
      <c r="P104" s="81"/>
    </row>
    <row r="105" spans="2:16">
      <c r="B105" s="81"/>
      <c r="C105" s="81"/>
      <c r="D105" s="81"/>
      <c r="E105" s="81"/>
      <c r="F105" s="81"/>
      <c r="G105" s="81"/>
      <c r="H105" s="81"/>
      <c r="I105" s="81"/>
      <c r="J105" s="81"/>
      <c r="K105" s="81"/>
      <c r="L105" s="81"/>
      <c r="M105" s="81"/>
      <c r="N105" s="81"/>
      <c r="O105" s="81"/>
      <c r="P105" s="81"/>
    </row>
    <row r="106" spans="2:16">
      <c r="B106" s="81"/>
      <c r="C106" s="81"/>
      <c r="D106" s="81"/>
      <c r="E106" s="81"/>
      <c r="F106" s="81"/>
      <c r="G106" s="81"/>
      <c r="H106" s="81"/>
      <c r="I106" s="81"/>
      <c r="J106" s="81"/>
      <c r="K106" s="81"/>
      <c r="L106" s="81"/>
      <c r="M106" s="81"/>
      <c r="N106" s="81"/>
      <c r="O106" s="81"/>
      <c r="P106" s="81"/>
    </row>
    <row r="107" spans="2:16">
      <c r="B107" s="81"/>
      <c r="C107" s="81"/>
      <c r="D107" s="81"/>
      <c r="E107" s="81"/>
      <c r="F107" s="81"/>
      <c r="G107" s="81"/>
      <c r="H107" s="81"/>
      <c r="I107" s="81"/>
      <c r="J107" s="81"/>
      <c r="K107" s="81"/>
      <c r="L107" s="81"/>
      <c r="M107" s="81"/>
      <c r="N107" s="81"/>
      <c r="O107" s="81"/>
      <c r="P107" s="81"/>
    </row>
    <row r="108" spans="2:16">
      <c r="B108" s="81"/>
      <c r="C108" s="81"/>
      <c r="D108" s="81"/>
      <c r="E108" s="81"/>
      <c r="F108" s="81"/>
      <c r="G108" s="81"/>
      <c r="H108" s="81"/>
      <c r="I108" s="81"/>
      <c r="J108" s="81"/>
      <c r="K108" s="81"/>
      <c r="L108" s="81"/>
      <c r="M108" s="81"/>
      <c r="N108" s="81"/>
      <c r="O108" s="81"/>
      <c r="P108" s="81"/>
    </row>
    <row r="109" spans="2:16">
      <c r="B109" s="81"/>
      <c r="C109" s="81"/>
      <c r="D109" s="81"/>
      <c r="E109" s="81"/>
      <c r="F109" s="81"/>
      <c r="G109" s="81"/>
      <c r="H109" s="81"/>
      <c r="I109" s="81"/>
      <c r="J109" s="81"/>
      <c r="K109" s="81"/>
      <c r="L109" s="81"/>
      <c r="M109" s="81"/>
      <c r="N109" s="81"/>
      <c r="O109" s="81"/>
      <c r="P109" s="81"/>
    </row>
    <row r="110" spans="2:16">
      <c r="B110" s="120"/>
      <c r="C110" s="120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</row>
    <row r="111" spans="2:16">
      <c r="B111" s="120"/>
      <c r="C111" s="120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</row>
    <row r="112" spans="2:16">
      <c r="B112" s="120"/>
      <c r="C112" s="120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</row>
    <row r="113" spans="2:16">
      <c r="B113" s="120"/>
      <c r="C113" s="120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</row>
    <row r="114" spans="2:16">
      <c r="B114" s="120"/>
      <c r="C114" s="120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</row>
    <row r="115" spans="2:16">
      <c r="B115" s="120"/>
      <c r="C115" s="120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</row>
    <row r="116" spans="2:16">
      <c r="B116" s="120"/>
      <c r="C116" s="120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</row>
    <row r="117" spans="2:16">
      <c r="B117" s="120"/>
      <c r="C117" s="120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</row>
    <row r="118" spans="2:16">
      <c r="B118" s="120"/>
      <c r="C118" s="120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</row>
    <row r="119" spans="2:16">
      <c r="B119" s="120"/>
      <c r="C119" s="120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</row>
    <row r="120" spans="2:16">
      <c r="B120" s="120"/>
      <c r="C120" s="120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</row>
    <row r="121" spans="2:16">
      <c r="B121" s="120"/>
      <c r="C121" s="120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</row>
    <row r="122" spans="2:16">
      <c r="B122" s="120"/>
      <c r="C122" s="120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</row>
    <row r="123" spans="2:16">
      <c r="B123" s="120"/>
      <c r="C123" s="120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</row>
    <row r="124" spans="2:16">
      <c r="B124" s="120"/>
      <c r="C124" s="120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</row>
    <row r="125" spans="2:16">
      <c r="B125" s="120"/>
      <c r="C125" s="120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</row>
    <row r="126" spans="2:16">
      <c r="B126" s="120"/>
      <c r="C126" s="120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</row>
    <row r="127" spans="2:16">
      <c r="B127" s="120"/>
      <c r="C127" s="120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</row>
    <row r="128" spans="2:16">
      <c r="B128" s="120"/>
      <c r="C128" s="120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</row>
    <row r="129" spans="2:16">
      <c r="B129" s="120"/>
      <c r="C129" s="120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</row>
    <row r="130" spans="2:16">
      <c r="B130" s="120"/>
      <c r="C130" s="120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</row>
    <row r="131" spans="2:16">
      <c r="B131" s="120"/>
      <c r="C131" s="120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</row>
    <row r="132" spans="2:16">
      <c r="B132" s="120"/>
      <c r="C132" s="120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</row>
    <row r="133" spans="2:16">
      <c r="B133" s="120"/>
      <c r="C133" s="120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</row>
    <row r="134" spans="2:16">
      <c r="B134" s="120"/>
      <c r="C134" s="120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</row>
    <row r="135" spans="2:16">
      <c r="B135" s="120"/>
      <c r="C135" s="120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</row>
    <row r="136" spans="2:16">
      <c r="B136" s="120"/>
      <c r="C136" s="120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</row>
    <row r="137" spans="2:16">
      <c r="B137" s="120"/>
      <c r="C137" s="120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</row>
    <row r="138" spans="2:16">
      <c r="B138" s="120"/>
      <c r="C138" s="120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</row>
    <row r="139" spans="2:16">
      <c r="B139" s="120"/>
      <c r="C139" s="120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</row>
    <row r="140" spans="2:16">
      <c r="B140" s="120"/>
      <c r="C140" s="120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</row>
    <row r="141" spans="2:16">
      <c r="B141" s="120"/>
      <c r="C141" s="120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</row>
    <row r="142" spans="2:16">
      <c r="B142" s="120"/>
      <c r="C142" s="120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</row>
    <row r="143" spans="2:16">
      <c r="B143" s="120"/>
      <c r="C143" s="120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</row>
    <row r="144" spans="2:16">
      <c r="B144" s="120"/>
      <c r="C144" s="120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</row>
    <row r="145" spans="2:16">
      <c r="B145" s="120"/>
      <c r="C145" s="120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</row>
    <row r="146" spans="2:16">
      <c r="B146" s="120"/>
      <c r="C146" s="120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</row>
    <row r="147" spans="2:16">
      <c r="B147" s="120"/>
      <c r="C147" s="120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</row>
    <row r="148" spans="2:16">
      <c r="B148" s="120"/>
      <c r="C148" s="120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</row>
    <row r="149" spans="2:16">
      <c r="B149" s="120"/>
      <c r="C149" s="120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</row>
    <row r="150" spans="2:16">
      <c r="B150" s="120"/>
      <c r="C150" s="120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</row>
    <row r="151" spans="2:16">
      <c r="B151" s="120"/>
      <c r="C151" s="120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</row>
    <row r="152" spans="2:16">
      <c r="B152" s="120"/>
      <c r="C152" s="120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</row>
    <row r="153" spans="2:16">
      <c r="B153" s="120"/>
      <c r="C153" s="120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</row>
    <row r="154" spans="2:16">
      <c r="B154" s="120"/>
      <c r="C154" s="120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</row>
    <row r="155" spans="2:16">
      <c r="B155" s="120"/>
      <c r="C155" s="120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</row>
    <row r="156" spans="2:16">
      <c r="B156" s="120"/>
      <c r="C156" s="120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</row>
    <row r="157" spans="2:16">
      <c r="B157" s="120"/>
      <c r="C157" s="120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</row>
    <row r="158" spans="2:16">
      <c r="B158" s="120"/>
      <c r="C158" s="120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</row>
    <row r="159" spans="2:16">
      <c r="B159" s="120"/>
      <c r="C159" s="120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</row>
    <row r="160" spans="2:16">
      <c r="B160" s="120"/>
      <c r="C160" s="120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</row>
    <row r="161" spans="2:16">
      <c r="B161" s="120"/>
      <c r="C161" s="120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</row>
    <row r="162" spans="2:16">
      <c r="B162" s="120"/>
      <c r="C162" s="120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</row>
    <row r="163" spans="2:16">
      <c r="B163" s="120"/>
      <c r="C163" s="120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</row>
    <row r="164" spans="2:16">
      <c r="B164" s="120"/>
      <c r="C164" s="120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</row>
    <row r="165" spans="2:16">
      <c r="B165" s="120"/>
      <c r="C165" s="120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</row>
    <row r="166" spans="2:16">
      <c r="B166" s="120"/>
      <c r="C166" s="120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</row>
    <row r="167" spans="2:16">
      <c r="B167" s="120"/>
      <c r="C167" s="120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</row>
    <row r="168" spans="2:16">
      <c r="B168" s="120"/>
      <c r="C168" s="120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</row>
    <row r="169" spans="2:16">
      <c r="B169" s="120"/>
      <c r="C169" s="120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</row>
    <row r="170" spans="2:16">
      <c r="B170" s="120"/>
      <c r="C170" s="120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</row>
    <row r="171" spans="2:16">
      <c r="B171" s="120"/>
      <c r="C171" s="120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</row>
    <row r="172" spans="2:16">
      <c r="B172" s="120"/>
      <c r="C172" s="120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</row>
    <row r="173" spans="2:16">
      <c r="B173" s="120"/>
      <c r="C173" s="120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</row>
    <row r="174" spans="2:16">
      <c r="B174" s="120"/>
      <c r="C174" s="120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</row>
    <row r="175" spans="2:16">
      <c r="B175" s="120"/>
      <c r="C175" s="120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</row>
    <row r="176" spans="2:16">
      <c r="B176" s="120"/>
      <c r="C176" s="120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</row>
    <row r="177" spans="2:16">
      <c r="B177" s="120"/>
      <c r="C177" s="120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</row>
    <row r="178" spans="2:16">
      <c r="B178" s="120"/>
      <c r="C178" s="120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</row>
    <row r="179" spans="2:16">
      <c r="B179" s="120"/>
      <c r="C179" s="120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</row>
    <row r="180" spans="2:16">
      <c r="B180" s="120"/>
      <c r="C180" s="120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</row>
    <row r="181" spans="2:16">
      <c r="B181" s="120"/>
      <c r="C181" s="120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</row>
    <row r="182" spans="2:16">
      <c r="B182" s="120"/>
      <c r="C182" s="120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</row>
    <row r="183" spans="2:16">
      <c r="B183" s="120"/>
      <c r="C183" s="120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</row>
    <row r="184" spans="2:16">
      <c r="B184" s="120"/>
      <c r="C184" s="120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</row>
    <row r="185" spans="2:16">
      <c r="B185" s="120"/>
      <c r="C185" s="120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</row>
    <row r="186" spans="2:16">
      <c r="B186" s="120"/>
      <c r="C186" s="120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</row>
    <row r="187" spans="2:16">
      <c r="B187" s="120"/>
      <c r="C187" s="120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</row>
    <row r="188" spans="2:16">
      <c r="B188" s="120"/>
      <c r="C188" s="120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</row>
    <row r="189" spans="2:16">
      <c r="B189" s="120"/>
      <c r="C189" s="120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</row>
    <row r="190" spans="2:16">
      <c r="B190" s="120"/>
      <c r="C190" s="120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</row>
    <row r="191" spans="2:16">
      <c r="B191" s="120"/>
      <c r="C191" s="120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</row>
    <row r="192" spans="2:16">
      <c r="B192" s="120"/>
      <c r="C192" s="120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</row>
    <row r="193" spans="2:16">
      <c r="B193" s="120"/>
      <c r="C193" s="120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</row>
    <row r="194" spans="2:16">
      <c r="B194" s="120"/>
      <c r="C194" s="120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</row>
    <row r="195" spans="2:16">
      <c r="B195" s="120"/>
      <c r="C195" s="120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</row>
    <row r="196" spans="2:16">
      <c r="B196" s="120"/>
      <c r="C196" s="120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</row>
    <row r="197" spans="2:16">
      <c r="B197" s="120"/>
      <c r="C197" s="120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</row>
    <row r="198" spans="2:16">
      <c r="B198" s="120"/>
      <c r="C198" s="120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</row>
    <row r="199" spans="2:16">
      <c r="B199" s="120"/>
      <c r="C199" s="120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</row>
    <row r="200" spans="2:16">
      <c r="B200" s="120"/>
      <c r="C200" s="120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</row>
    <row r="201" spans="2:16">
      <c r="B201" s="120"/>
      <c r="C201" s="120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</row>
    <row r="202" spans="2:16">
      <c r="B202" s="120"/>
      <c r="C202" s="120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</row>
    <row r="203" spans="2:16">
      <c r="B203" s="120"/>
      <c r="C203" s="120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</row>
    <row r="204" spans="2:16">
      <c r="B204" s="120"/>
      <c r="C204" s="120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</row>
    <row r="205" spans="2:16">
      <c r="B205" s="120"/>
      <c r="C205" s="120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</row>
    <row r="206" spans="2:16">
      <c r="B206" s="120"/>
      <c r="C206" s="120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</row>
    <row r="207" spans="2:16">
      <c r="B207" s="120"/>
      <c r="C207" s="120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</row>
    <row r="208" spans="2:16">
      <c r="B208" s="120"/>
      <c r="C208" s="120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</row>
    <row r="209" spans="2:16">
      <c r="B209" s="120"/>
      <c r="C209" s="120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</row>
    <row r="210" spans="2:16">
      <c r="B210" s="120"/>
      <c r="C210" s="120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</row>
    <row r="211" spans="2:16">
      <c r="B211" s="120"/>
      <c r="C211" s="120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</row>
    <row r="212" spans="2:16">
      <c r="B212" s="120"/>
      <c r="C212" s="120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</row>
    <row r="213" spans="2:16">
      <c r="B213" s="120"/>
      <c r="C213" s="120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</row>
    <row r="214" spans="2:16">
      <c r="B214" s="120"/>
      <c r="C214" s="120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</row>
    <row r="215" spans="2:16">
      <c r="B215" s="120"/>
      <c r="C215" s="120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</row>
    <row r="216" spans="2:16">
      <c r="B216" s="120"/>
      <c r="C216" s="120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</row>
    <row r="217" spans="2:16">
      <c r="B217" s="120"/>
      <c r="C217" s="120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</row>
    <row r="218" spans="2:16">
      <c r="B218" s="120"/>
      <c r="C218" s="120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</row>
    <row r="219" spans="2:16">
      <c r="B219" s="120"/>
      <c r="C219" s="120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</row>
    <row r="220" spans="2:16">
      <c r="B220" s="120"/>
      <c r="C220" s="120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</row>
    <row r="221" spans="2:16">
      <c r="B221" s="120"/>
      <c r="C221" s="120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</row>
    <row r="222" spans="2:16">
      <c r="B222" s="120"/>
      <c r="C222" s="120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</row>
    <row r="223" spans="2:16">
      <c r="B223" s="120"/>
      <c r="C223" s="120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</row>
    <row r="224" spans="2:16">
      <c r="B224" s="120"/>
      <c r="C224" s="120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</row>
    <row r="225" spans="2:16">
      <c r="B225" s="120"/>
      <c r="C225" s="120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</row>
    <row r="226" spans="2:16">
      <c r="B226" s="120"/>
      <c r="C226" s="120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</row>
    <row r="227" spans="2:16">
      <c r="B227" s="120"/>
      <c r="C227" s="120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</row>
    <row r="228" spans="2:16">
      <c r="B228" s="120"/>
      <c r="C228" s="120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</row>
    <row r="229" spans="2:16">
      <c r="B229" s="120"/>
      <c r="C229" s="120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</row>
    <row r="230" spans="2:16">
      <c r="B230" s="120"/>
      <c r="C230" s="120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</row>
    <row r="231" spans="2:16">
      <c r="B231" s="120"/>
      <c r="C231" s="120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</row>
    <row r="232" spans="2:16">
      <c r="B232" s="120"/>
      <c r="C232" s="120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</row>
    <row r="233" spans="2:16">
      <c r="B233" s="120"/>
      <c r="C233" s="120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</row>
    <row r="234" spans="2:16">
      <c r="B234" s="120"/>
      <c r="C234" s="120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</row>
    <row r="235" spans="2:16">
      <c r="B235" s="120"/>
      <c r="C235" s="120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</row>
    <row r="236" spans="2:16">
      <c r="B236" s="120"/>
      <c r="C236" s="120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</row>
    <row r="237" spans="2:16">
      <c r="B237" s="120"/>
      <c r="C237" s="120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</row>
    <row r="238" spans="2:16">
      <c r="B238" s="120"/>
      <c r="C238" s="120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</row>
    <row r="239" spans="2:16">
      <c r="B239" s="120"/>
      <c r="C239" s="120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</row>
    <row r="240" spans="2:16">
      <c r="B240" s="120"/>
      <c r="C240" s="120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</row>
    <row r="241" spans="2:16">
      <c r="B241" s="120"/>
      <c r="C241" s="120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</row>
    <row r="242" spans="2:16">
      <c r="B242" s="120"/>
      <c r="C242" s="120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</row>
    <row r="243" spans="2:16">
      <c r="B243" s="120"/>
      <c r="C243" s="120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</row>
    <row r="244" spans="2:16">
      <c r="B244" s="120"/>
      <c r="C244" s="120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</row>
    <row r="245" spans="2:16">
      <c r="B245" s="120"/>
      <c r="C245" s="120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</row>
    <row r="246" spans="2:16">
      <c r="B246" s="120"/>
      <c r="C246" s="120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</row>
    <row r="247" spans="2:16">
      <c r="B247" s="120"/>
      <c r="C247" s="120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</row>
    <row r="248" spans="2:16">
      <c r="B248" s="120"/>
      <c r="C248" s="120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</row>
    <row r="249" spans="2:16">
      <c r="B249" s="120"/>
      <c r="C249" s="120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</row>
    <row r="250" spans="2:16">
      <c r="B250" s="120"/>
      <c r="C250" s="120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</row>
    <row r="251" spans="2:16">
      <c r="B251" s="120"/>
      <c r="C251" s="120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</row>
    <row r="252" spans="2:16">
      <c r="B252" s="120"/>
      <c r="C252" s="120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</row>
    <row r="253" spans="2:16">
      <c r="B253" s="120"/>
      <c r="C253" s="120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</row>
    <row r="254" spans="2:16">
      <c r="B254" s="120"/>
      <c r="C254" s="120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</row>
    <row r="255" spans="2:16">
      <c r="B255" s="120"/>
      <c r="C255" s="120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</row>
    <row r="256" spans="2:16">
      <c r="B256" s="120"/>
      <c r="C256" s="120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</row>
    <row r="257" spans="2:16">
      <c r="B257" s="120"/>
      <c r="C257" s="120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</row>
    <row r="258" spans="2:16">
      <c r="B258" s="120"/>
      <c r="C258" s="120"/>
      <c r="D258" s="121"/>
      <c r="E258" s="121"/>
      <c r="F258" s="121"/>
      <c r="G258" s="121"/>
      <c r="H258" s="121"/>
      <c r="I258" s="121"/>
      <c r="J258" s="121"/>
      <c r="K258" s="121"/>
      <c r="L258" s="121"/>
      <c r="M258" s="121"/>
      <c r="N258" s="121"/>
      <c r="O258" s="121"/>
      <c r="P258" s="121"/>
    </row>
    <row r="259" spans="2:16">
      <c r="B259" s="120"/>
      <c r="C259" s="120"/>
      <c r="D259" s="121"/>
      <c r="E259" s="121"/>
      <c r="F259" s="121"/>
      <c r="G259" s="121"/>
      <c r="H259" s="121"/>
      <c r="I259" s="121"/>
      <c r="J259" s="121"/>
      <c r="K259" s="121"/>
      <c r="L259" s="121"/>
      <c r="M259" s="121"/>
      <c r="N259" s="121"/>
      <c r="O259" s="121"/>
      <c r="P259" s="121"/>
    </row>
    <row r="260" spans="2:16">
      <c r="B260" s="120"/>
      <c r="C260" s="120"/>
      <c r="D260" s="121"/>
      <c r="E260" s="121"/>
      <c r="F260" s="121"/>
      <c r="G260" s="121"/>
      <c r="H260" s="121"/>
      <c r="I260" s="121"/>
      <c r="J260" s="121"/>
      <c r="K260" s="121"/>
      <c r="L260" s="121"/>
      <c r="M260" s="121"/>
      <c r="N260" s="121"/>
      <c r="O260" s="121"/>
      <c r="P260" s="121"/>
    </row>
    <row r="261" spans="2:16">
      <c r="B261" s="120"/>
      <c r="C261" s="120"/>
      <c r="D261" s="121"/>
      <c r="E261" s="121"/>
      <c r="F261" s="121"/>
      <c r="G261" s="121"/>
      <c r="H261" s="121"/>
      <c r="I261" s="121"/>
      <c r="J261" s="121"/>
      <c r="K261" s="121"/>
      <c r="L261" s="121"/>
      <c r="M261" s="121"/>
      <c r="N261" s="121"/>
      <c r="O261" s="121"/>
      <c r="P261" s="121"/>
    </row>
    <row r="262" spans="2:16">
      <c r="B262" s="120"/>
      <c r="C262" s="120"/>
      <c r="D262" s="121"/>
      <c r="E262" s="121"/>
      <c r="F262" s="121"/>
      <c r="G262" s="121"/>
      <c r="H262" s="121"/>
      <c r="I262" s="121"/>
      <c r="J262" s="121"/>
      <c r="K262" s="121"/>
      <c r="L262" s="121"/>
      <c r="M262" s="121"/>
      <c r="N262" s="121"/>
      <c r="O262" s="121"/>
      <c r="P262" s="121"/>
    </row>
    <row r="263" spans="2:16">
      <c r="B263" s="120"/>
      <c r="C263" s="120"/>
      <c r="D263" s="121"/>
      <c r="E263" s="121"/>
      <c r="F263" s="121"/>
      <c r="G263" s="121"/>
      <c r="H263" s="121"/>
      <c r="I263" s="121"/>
      <c r="J263" s="121"/>
      <c r="K263" s="121"/>
      <c r="L263" s="121"/>
      <c r="M263" s="121"/>
      <c r="N263" s="121"/>
      <c r="O263" s="121"/>
      <c r="P263" s="121"/>
    </row>
    <row r="264" spans="2:16">
      <c r="B264" s="120"/>
      <c r="C264" s="120"/>
      <c r="D264" s="121"/>
      <c r="E264" s="121"/>
      <c r="F264" s="121"/>
      <c r="G264" s="121"/>
      <c r="H264" s="121"/>
      <c r="I264" s="121"/>
      <c r="J264" s="121"/>
      <c r="K264" s="121"/>
      <c r="L264" s="121"/>
      <c r="M264" s="121"/>
      <c r="N264" s="121"/>
      <c r="O264" s="121"/>
      <c r="P264" s="121"/>
    </row>
    <row r="265" spans="2:16">
      <c r="B265" s="120"/>
      <c r="C265" s="120"/>
      <c r="D265" s="121"/>
      <c r="E265" s="121"/>
      <c r="F265" s="121"/>
      <c r="G265" s="121"/>
      <c r="H265" s="121"/>
      <c r="I265" s="121"/>
      <c r="J265" s="121"/>
      <c r="K265" s="121"/>
      <c r="L265" s="121"/>
      <c r="M265" s="121"/>
      <c r="N265" s="121"/>
      <c r="O265" s="121"/>
      <c r="P265" s="121"/>
    </row>
    <row r="266" spans="2:16">
      <c r="B266" s="120"/>
      <c r="C266" s="120"/>
      <c r="D266" s="121"/>
      <c r="E266" s="121"/>
      <c r="F266" s="121"/>
      <c r="G266" s="121"/>
      <c r="H266" s="121"/>
      <c r="I266" s="121"/>
      <c r="J266" s="121"/>
      <c r="K266" s="121"/>
      <c r="L266" s="121"/>
      <c r="M266" s="121"/>
      <c r="N266" s="121"/>
      <c r="O266" s="121"/>
      <c r="P266" s="121"/>
    </row>
    <row r="267" spans="2:16">
      <c r="B267" s="120"/>
      <c r="C267" s="120"/>
      <c r="D267" s="121"/>
      <c r="E267" s="121"/>
      <c r="F267" s="121"/>
      <c r="G267" s="121"/>
      <c r="H267" s="121"/>
      <c r="I267" s="121"/>
      <c r="J267" s="121"/>
      <c r="K267" s="121"/>
      <c r="L267" s="121"/>
      <c r="M267" s="121"/>
      <c r="N267" s="121"/>
      <c r="O267" s="121"/>
      <c r="P267" s="121"/>
    </row>
    <row r="268" spans="2:16">
      <c r="B268" s="120"/>
      <c r="C268" s="120"/>
      <c r="D268" s="121"/>
      <c r="E268" s="121"/>
      <c r="F268" s="121"/>
      <c r="G268" s="121"/>
      <c r="H268" s="121"/>
      <c r="I268" s="121"/>
      <c r="J268" s="121"/>
      <c r="K268" s="121"/>
      <c r="L268" s="121"/>
      <c r="M268" s="121"/>
      <c r="N268" s="121"/>
      <c r="O268" s="121"/>
      <c r="P268" s="121"/>
    </row>
    <row r="269" spans="2:16">
      <c r="B269" s="120"/>
      <c r="C269" s="120"/>
      <c r="D269" s="121"/>
      <c r="E269" s="121"/>
      <c r="F269" s="121"/>
      <c r="G269" s="121"/>
      <c r="H269" s="121"/>
      <c r="I269" s="121"/>
      <c r="J269" s="121"/>
      <c r="K269" s="121"/>
      <c r="L269" s="121"/>
      <c r="M269" s="121"/>
      <c r="N269" s="121"/>
      <c r="O269" s="121"/>
      <c r="P269" s="121"/>
    </row>
    <row r="270" spans="2:16">
      <c r="B270" s="120"/>
      <c r="C270" s="120"/>
      <c r="D270" s="121"/>
      <c r="E270" s="121"/>
      <c r="F270" s="121"/>
      <c r="G270" s="121"/>
      <c r="H270" s="121"/>
      <c r="I270" s="121"/>
      <c r="J270" s="121"/>
      <c r="K270" s="121"/>
      <c r="L270" s="121"/>
      <c r="M270" s="121"/>
      <c r="N270" s="121"/>
      <c r="O270" s="121"/>
      <c r="P270" s="121"/>
    </row>
    <row r="271" spans="2:16">
      <c r="B271" s="120"/>
      <c r="C271" s="120"/>
      <c r="D271" s="121"/>
      <c r="E271" s="121"/>
      <c r="F271" s="121"/>
      <c r="G271" s="121"/>
      <c r="H271" s="121"/>
      <c r="I271" s="121"/>
      <c r="J271" s="121"/>
      <c r="K271" s="121"/>
      <c r="L271" s="121"/>
      <c r="M271" s="121"/>
      <c r="N271" s="121"/>
      <c r="O271" s="121"/>
      <c r="P271" s="121"/>
    </row>
    <row r="272" spans="2:16">
      <c r="B272" s="120"/>
      <c r="C272" s="120"/>
      <c r="D272" s="121"/>
      <c r="E272" s="121"/>
      <c r="F272" s="121"/>
      <c r="G272" s="121"/>
      <c r="H272" s="121"/>
      <c r="I272" s="121"/>
      <c r="J272" s="121"/>
      <c r="K272" s="121"/>
      <c r="L272" s="121"/>
      <c r="M272" s="121"/>
      <c r="N272" s="121"/>
      <c r="O272" s="121"/>
      <c r="P272" s="121"/>
    </row>
    <row r="273" spans="2:16">
      <c r="B273" s="120"/>
      <c r="C273" s="120"/>
      <c r="D273" s="121"/>
      <c r="E273" s="121"/>
      <c r="F273" s="121"/>
      <c r="G273" s="121"/>
      <c r="H273" s="121"/>
      <c r="I273" s="121"/>
      <c r="J273" s="121"/>
      <c r="K273" s="121"/>
      <c r="L273" s="121"/>
      <c r="M273" s="121"/>
      <c r="N273" s="121"/>
      <c r="O273" s="121"/>
      <c r="P273" s="121"/>
    </row>
    <row r="274" spans="2:16">
      <c r="B274" s="120"/>
      <c r="C274" s="120"/>
      <c r="D274" s="121"/>
      <c r="E274" s="121"/>
      <c r="F274" s="121"/>
      <c r="G274" s="121"/>
      <c r="H274" s="121"/>
      <c r="I274" s="121"/>
      <c r="J274" s="121"/>
      <c r="K274" s="121"/>
      <c r="L274" s="121"/>
      <c r="M274" s="121"/>
      <c r="N274" s="121"/>
      <c r="O274" s="121"/>
      <c r="P274" s="121"/>
    </row>
    <row r="275" spans="2:16">
      <c r="B275" s="120"/>
      <c r="C275" s="120"/>
      <c r="D275" s="121"/>
      <c r="E275" s="121"/>
      <c r="F275" s="121"/>
      <c r="G275" s="121"/>
      <c r="H275" s="121"/>
      <c r="I275" s="121"/>
      <c r="J275" s="121"/>
      <c r="K275" s="121"/>
      <c r="L275" s="121"/>
      <c r="M275" s="121"/>
      <c r="N275" s="121"/>
      <c r="O275" s="121"/>
      <c r="P275" s="121"/>
    </row>
    <row r="276" spans="2:16">
      <c r="B276" s="120"/>
      <c r="C276" s="120"/>
      <c r="D276" s="121"/>
      <c r="E276" s="121"/>
      <c r="F276" s="121"/>
      <c r="G276" s="121"/>
      <c r="H276" s="121"/>
      <c r="I276" s="121"/>
      <c r="J276" s="121"/>
      <c r="K276" s="121"/>
      <c r="L276" s="121"/>
      <c r="M276" s="121"/>
      <c r="N276" s="121"/>
      <c r="O276" s="121"/>
      <c r="P276" s="121"/>
    </row>
    <row r="277" spans="2:16">
      <c r="B277" s="120"/>
      <c r="C277" s="120"/>
      <c r="D277" s="121"/>
      <c r="E277" s="121"/>
      <c r="F277" s="121"/>
      <c r="G277" s="121"/>
      <c r="H277" s="121"/>
      <c r="I277" s="121"/>
      <c r="J277" s="121"/>
      <c r="K277" s="121"/>
      <c r="L277" s="121"/>
      <c r="M277" s="121"/>
      <c r="N277" s="121"/>
      <c r="O277" s="121"/>
      <c r="P277" s="121"/>
    </row>
    <row r="278" spans="2:16">
      <c r="B278" s="120"/>
      <c r="C278" s="120"/>
      <c r="D278" s="121"/>
      <c r="E278" s="121"/>
      <c r="F278" s="121"/>
      <c r="G278" s="121"/>
      <c r="H278" s="121"/>
      <c r="I278" s="121"/>
      <c r="J278" s="121"/>
      <c r="K278" s="121"/>
      <c r="L278" s="121"/>
      <c r="M278" s="121"/>
      <c r="N278" s="121"/>
      <c r="O278" s="121"/>
      <c r="P278" s="121"/>
    </row>
    <row r="279" spans="2:16">
      <c r="B279" s="120"/>
      <c r="C279" s="120"/>
      <c r="D279" s="121"/>
      <c r="E279" s="121"/>
      <c r="F279" s="121"/>
      <c r="G279" s="121"/>
      <c r="H279" s="121"/>
      <c r="I279" s="121"/>
      <c r="J279" s="121"/>
      <c r="K279" s="121"/>
      <c r="L279" s="121"/>
      <c r="M279" s="121"/>
      <c r="N279" s="121"/>
      <c r="O279" s="121"/>
      <c r="P279" s="121"/>
    </row>
    <row r="280" spans="2:16">
      <c r="B280" s="120"/>
      <c r="C280" s="120"/>
      <c r="D280" s="121"/>
      <c r="E280" s="121"/>
      <c r="F280" s="121"/>
      <c r="G280" s="121"/>
      <c r="H280" s="121"/>
      <c r="I280" s="121"/>
      <c r="J280" s="121"/>
      <c r="K280" s="121"/>
      <c r="L280" s="121"/>
      <c r="M280" s="121"/>
      <c r="N280" s="121"/>
      <c r="O280" s="121"/>
      <c r="P280" s="121"/>
    </row>
    <row r="281" spans="2:16">
      <c r="B281" s="120"/>
      <c r="C281" s="120"/>
      <c r="D281" s="121"/>
      <c r="E281" s="121"/>
      <c r="F281" s="121"/>
      <c r="G281" s="121"/>
      <c r="H281" s="121"/>
      <c r="I281" s="121"/>
      <c r="J281" s="121"/>
      <c r="K281" s="121"/>
      <c r="L281" s="121"/>
      <c r="M281" s="121"/>
      <c r="N281" s="121"/>
      <c r="O281" s="121"/>
      <c r="P281" s="121"/>
    </row>
    <row r="282" spans="2:16">
      <c r="B282" s="120"/>
      <c r="C282" s="120"/>
      <c r="D282" s="121"/>
      <c r="E282" s="121"/>
      <c r="F282" s="121"/>
      <c r="G282" s="121"/>
      <c r="H282" s="121"/>
      <c r="I282" s="121"/>
      <c r="J282" s="121"/>
      <c r="K282" s="121"/>
      <c r="L282" s="121"/>
      <c r="M282" s="121"/>
      <c r="N282" s="121"/>
      <c r="O282" s="121"/>
      <c r="P282" s="121"/>
    </row>
    <row r="283" spans="2:16">
      <c r="B283" s="120"/>
      <c r="C283" s="120"/>
      <c r="D283" s="121"/>
      <c r="E283" s="121"/>
      <c r="F283" s="121"/>
      <c r="G283" s="121"/>
      <c r="H283" s="121"/>
      <c r="I283" s="121"/>
      <c r="J283" s="121"/>
      <c r="K283" s="121"/>
      <c r="L283" s="121"/>
      <c r="M283" s="121"/>
      <c r="N283" s="121"/>
      <c r="O283" s="121"/>
      <c r="P283" s="121"/>
    </row>
    <row r="284" spans="2:16">
      <c r="B284" s="120"/>
      <c r="C284" s="120"/>
      <c r="D284" s="121"/>
      <c r="E284" s="121"/>
      <c r="F284" s="121"/>
      <c r="G284" s="121"/>
      <c r="H284" s="121"/>
      <c r="I284" s="121"/>
      <c r="J284" s="121"/>
      <c r="K284" s="121"/>
      <c r="L284" s="121"/>
      <c r="M284" s="121"/>
      <c r="N284" s="121"/>
      <c r="O284" s="121"/>
      <c r="P284" s="121"/>
    </row>
    <row r="285" spans="2:16">
      <c r="B285" s="120"/>
      <c r="C285" s="120"/>
      <c r="D285" s="121"/>
      <c r="E285" s="121"/>
      <c r="F285" s="121"/>
      <c r="G285" s="121"/>
      <c r="H285" s="121"/>
      <c r="I285" s="121"/>
      <c r="J285" s="121"/>
      <c r="K285" s="121"/>
      <c r="L285" s="121"/>
      <c r="M285" s="121"/>
      <c r="N285" s="121"/>
      <c r="O285" s="121"/>
      <c r="P285" s="121"/>
    </row>
    <row r="286" spans="2:16">
      <c r="B286" s="120"/>
      <c r="C286" s="120"/>
      <c r="D286" s="121"/>
      <c r="E286" s="121"/>
      <c r="F286" s="121"/>
      <c r="G286" s="121"/>
      <c r="H286" s="121"/>
      <c r="I286" s="121"/>
      <c r="J286" s="121"/>
      <c r="K286" s="121"/>
      <c r="L286" s="121"/>
      <c r="M286" s="121"/>
      <c r="N286" s="121"/>
      <c r="O286" s="121"/>
      <c r="P286" s="121"/>
    </row>
    <row r="287" spans="2:16">
      <c r="B287" s="120"/>
      <c r="C287" s="120"/>
      <c r="D287" s="121"/>
      <c r="E287" s="121"/>
      <c r="F287" s="121"/>
      <c r="G287" s="121"/>
      <c r="H287" s="121"/>
      <c r="I287" s="121"/>
      <c r="J287" s="121"/>
      <c r="K287" s="121"/>
      <c r="L287" s="121"/>
      <c r="M287" s="121"/>
      <c r="N287" s="121"/>
      <c r="O287" s="121"/>
      <c r="P287" s="121"/>
    </row>
    <row r="288" spans="2:16">
      <c r="B288" s="120"/>
      <c r="C288" s="120"/>
      <c r="D288" s="121"/>
      <c r="E288" s="121"/>
      <c r="F288" s="121"/>
      <c r="G288" s="121"/>
      <c r="H288" s="121"/>
      <c r="I288" s="121"/>
      <c r="J288" s="121"/>
      <c r="K288" s="121"/>
      <c r="L288" s="121"/>
      <c r="M288" s="121"/>
      <c r="N288" s="121"/>
      <c r="O288" s="121"/>
      <c r="P288" s="121"/>
    </row>
    <row r="289" spans="2:16">
      <c r="B289" s="120"/>
      <c r="C289" s="120"/>
      <c r="D289" s="121"/>
      <c r="E289" s="121"/>
      <c r="F289" s="121"/>
      <c r="G289" s="121"/>
      <c r="H289" s="121"/>
      <c r="I289" s="121"/>
      <c r="J289" s="121"/>
      <c r="K289" s="121"/>
      <c r="L289" s="121"/>
      <c r="M289" s="121"/>
      <c r="N289" s="121"/>
      <c r="O289" s="121"/>
      <c r="P289" s="121"/>
    </row>
    <row r="290" spans="2:16">
      <c r="B290" s="120"/>
      <c r="C290" s="120"/>
      <c r="D290" s="121"/>
      <c r="E290" s="121"/>
      <c r="F290" s="121"/>
      <c r="G290" s="121"/>
      <c r="H290" s="121"/>
      <c r="I290" s="121"/>
      <c r="J290" s="121"/>
      <c r="K290" s="121"/>
      <c r="L290" s="121"/>
      <c r="M290" s="121"/>
      <c r="N290" s="121"/>
      <c r="O290" s="121"/>
      <c r="P290" s="121"/>
    </row>
    <row r="291" spans="2:16">
      <c r="B291" s="120"/>
      <c r="C291" s="120"/>
      <c r="D291" s="121"/>
      <c r="E291" s="121"/>
      <c r="F291" s="121"/>
      <c r="G291" s="121"/>
      <c r="H291" s="121"/>
      <c r="I291" s="121"/>
      <c r="J291" s="121"/>
      <c r="K291" s="121"/>
      <c r="L291" s="121"/>
      <c r="M291" s="121"/>
      <c r="N291" s="121"/>
      <c r="O291" s="121"/>
      <c r="P291" s="121"/>
    </row>
    <row r="292" spans="2:16">
      <c r="B292" s="120"/>
      <c r="C292" s="120"/>
      <c r="D292" s="121"/>
      <c r="E292" s="121"/>
      <c r="F292" s="121"/>
      <c r="G292" s="121"/>
      <c r="H292" s="121"/>
      <c r="I292" s="121"/>
      <c r="J292" s="121"/>
      <c r="K292" s="121"/>
      <c r="L292" s="121"/>
      <c r="M292" s="121"/>
      <c r="N292" s="121"/>
      <c r="O292" s="121"/>
      <c r="P292" s="121"/>
    </row>
    <row r="293" spans="2:16">
      <c r="B293" s="120"/>
      <c r="C293" s="120"/>
      <c r="D293" s="121"/>
      <c r="E293" s="121"/>
      <c r="F293" s="121"/>
      <c r="G293" s="121"/>
      <c r="H293" s="121"/>
      <c r="I293" s="121"/>
      <c r="J293" s="121"/>
      <c r="K293" s="121"/>
      <c r="L293" s="121"/>
      <c r="M293" s="121"/>
      <c r="N293" s="121"/>
      <c r="O293" s="121"/>
      <c r="P293" s="121"/>
    </row>
    <row r="294" spans="2:16">
      <c r="B294" s="120"/>
      <c r="C294" s="120"/>
      <c r="D294" s="121"/>
      <c r="E294" s="121"/>
      <c r="F294" s="121"/>
      <c r="G294" s="121"/>
      <c r="H294" s="121"/>
      <c r="I294" s="121"/>
      <c r="J294" s="121"/>
      <c r="K294" s="121"/>
      <c r="L294" s="121"/>
      <c r="M294" s="121"/>
      <c r="N294" s="121"/>
      <c r="O294" s="121"/>
      <c r="P294" s="121"/>
    </row>
    <row r="295" spans="2:16">
      <c r="B295" s="120"/>
      <c r="C295" s="120"/>
      <c r="D295" s="121"/>
      <c r="E295" s="121"/>
      <c r="F295" s="121"/>
      <c r="G295" s="121"/>
      <c r="H295" s="121"/>
      <c r="I295" s="121"/>
      <c r="J295" s="121"/>
      <c r="K295" s="121"/>
      <c r="L295" s="121"/>
      <c r="M295" s="121"/>
      <c r="N295" s="121"/>
      <c r="O295" s="121"/>
      <c r="P295" s="121"/>
    </row>
    <row r="296" spans="2:16">
      <c r="B296" s="120"/>
      <c r="C296" s="120"/>
      <c r="D296" s="121"/>
      <c r="E296" s="121"/>
      <c r="F296" s="121"/>
      <c r="G296" s="121"/>
      <c r="H296" s="121"/>
      <c r="I296" s="121"/>
      <c r="J296" s="121"/>
      <c r="K296" s="121"/>
      <c r="L296" s="121"/>
      <c r="M296" s="121"/>
      <c r="N296" s="121"/>
      <c r="O296" s="121"/>
      <c r="P296" s="121"/>
    </row>
    <row r="297" spans="2:16">
      <c r="B297" s="120"/>
      <c r="C297" s="120"/>
      <c r="D297" s="121"/>
      <c r="E297" s="121"/>
      <c r="F297" s="121"/>
      <c r="G297" s="121"/>
      <c r="H297" s="121"/>
      <c r="I297" s="121"/>
      <c r="J297" s="121"/>
      <c r="K297" s="121"/>
      <c r="L297" s="121"/>
      <c r="M297" s="121"/>
      <c r="N297" s="121"/>
      <c r="O297" s="121"/>
      <c r="P297" s="121"/>
    </row>
    <row r="298" spans="2:16">
      <c r="B298" s="120"/>
      <c r="C298" s="120"/>
      <c r="D298" s="121"/>
      <c r="E298" s="121"/>
      <c r="F298" s="121"/>
      <c r="G298" s="121"/>
      <c r="H298" s="121"/>
      <c r="I298" s="121"/>
      <c r="J298" s="121"/>
      <c r="K298" s="121"/>
      <c r="L298" s="121"/>
      <c r="M298" s="121"/>
      <c r="N298" s="121"/>
      <c r="O298" s="121"/>
      <c r="P298" s="121"/>
    </row>
    <row r="299" spans="2:16">
      <c r="B299" s="120"/>
      <c r="C299" s="120"/>
      <c r="D299" s="121"/>
      <c r="E299" s="121"/>
      <c r="F299" s="121"/>
      <c r="G299" s="121"/>
      <c r="H299" s="121"/>
      <c r="I299" s="121"/>
      <c r="J299" s="121"/>
      <c r="K299" s="121"/>
      <c r="L299" s="121"/>
      <c r="M299" s="121"/>
      <c r="N299" s="121"/>
      <c r="O299" s="121"/>
      <c r="P299" s="121"/>
    </row>
    <row r="300" spans="2:16">
      <c r="B300" s="120"/>
      <c r="C300" s="120"/>
      <c r="D300" s="121"/>
      <c r="E300" s="121"/>
      <c r="F300" s="121"/>
      <c r="G300" s="121"/>
      <c r="H300" s="121"/>
      <c r="I300" s="121"/>
      <c r="J300" s="121"/>
      <c r="K300" s="121"/>
      <c r="L300" s="121"/>
      <c r="M300" s="121"/>
      <c r="N300" s="121"/>
      <c r="O300" s="121"/>
      <c r="P300" s="121"/>
    </row>
    <row r="301" spans="2:16">
      <c r="B301" s="120"/>
      <c r="C301" s="120"/>
      <c r="D301" s="121"/>
      <c r="E301" s="121"/>
      <c r="F301" s="121"/>
      <c r="G301" s="121"/>
      <c r="H301" s="121"/>
      <c r="I301" s="121"/>
      <c r="J301" s="121"/>
      <c r="K301" s="121"/>
      <c r="L301" s="121"/>
      <c r="M301" s="121"/>
      <c r="N301" s="121"/>
      <c r="O301" s="121"/>
      <c r="P301" s="121"/>
    </row>
    <row r="302" spans="2:16">
      <c r="B302" s="120"/>
      <c r="C302" s="120"/>
      <c r="D302" s="121"/>
      <c r="E302" s="121"/>
      <c r="F302" s="121"/>
      <c r="G302" s="121"/>
      <c r="H302" s="121"/>
      <c r="I302" s="121"/>
      <c r="J302" s="121"/>
      <c r="K302" s="121"/>
      <c r="L302" s="121"/>
      <c r="M302" s="121"/>
      <c r="N302" s="121"/>
      <c r="O302" s="121"/>
      <c r="P302" s="121"/>
    </row>
    <row r="303" spans="2:16">
      <c r="B303" s="120"/>
      <c r="C303" s="120"/>
      <c r="D303" s="121"/>
      <c r="E303" s="121"/>
      <c r="F303" s="121"/>
      <c r="G303" s="121"/>
      <c r="H303" s="121"/>
      <c r="I303" s="121"/>
      <c r="J303" s="121"/>
      <c r="K303" s="121"/>
      <c r="L303" s="121"/>
      <c r="M303" s="121"/>
      <c r="N303" s="121"/>
      <c r="O303" s="121"/>
      <c r="P303" s="121"/>
    </row>
    <row r="304" spans="2:16">
      <c r="B304" s="120"/>
      <c r="C304" s="120"/>
      <c r="D304" s="121"/>
      <c r="E304" s="121"/>
      <c r="F304" s="121"/>
      <c r="G304" s="121"/>
      <c r="H304" s="121"/>
      <c r="I304" s="121"/>
      <c r="J304" s="121"/>
      <c r="K304" s="121"/>
      <c r="L304" s="121"/>
      <c r="M304" s="121"/>
      <c r="N304" s="121"/>
      <c r="O304" s="121"/>
      <c r="P304" s="121"/>
    </row>
    <row r="305" spans="2:16">
      <c r="B305" s="120"/>
      <c r="C305" s="120"/>
      <c r="D305" s="121"/>
      <c r="E305" s="121"/>
      <c r="F305" s="121"/>
      <c r="G305" s="121"/>
      <c r="H305" s="121"/>
      <c r="I305" s="121"/>
      <c r="J305" s="121"/>
      <c r="K305" s="121"/>
      <c r="L305" s="121"/>
      <c r="M305" s="121"/>
      <c r="N305" s="121"/>
      <c r="O305" s="121"/>
      <c r="P305" s="121"/>
    </row>
    <row r="306" spans="2:16">
      <c r="B306" s="120"/>
      <c r="C306" s="120"/>
      <c r="D306" s="121"/>
      <c r="E306" s="121"/>
      <c r="F306" s="121"/>
      <c r="G306" s="121"/>
      <c r="H306" s="121"/>
      <c r="I306" s="121"/>
      <c r="J306" s="121"/>
      <c r="K306" s="121"/>
      <c r="L306" s="121"/>
      <c r="M306" s="121"/>
      <c r="N306" s="121"/>
      <c r="O306" s="121"/>
      <c r="P306" s="121"/>
    </row>
    <row r="307" spans="2:16">
      <c r="B307" s="120"/>
      <c r="C307" s="120"/>
      <c r="D307" s="121"/>
      <c r="E307" s="121"/>
      <c r="F307" s="121"/>
      <c r="G307" s="121"/>
      <c r="H307" s="121"/>
      <c r="I307" s="121"/>
      <c r="J307" s="121"/>
      <c r="K307" s="121"/>
      <c r="L307" s="121"/>
      <c r="M307" s="121"/>
      <c r="N307" s="121"/>
      <c r="O307" s="121"/>
      <c r="P307" s="121"/>
    </row>
    <row r="308" spans="2:16">
      <c r="B308" s="120"/>
      <c r="C308" s="120"/>
      <c r="D308" s="121"/>
      <c r="E308" s="121"/>
      <c r="F308" s="121"/>
      <c r="G308" s="121"/>
      <c r="H308" s="121"/>
      <c r="I308" s="121"/>
      <c r="J308" s="121"/>
      <c r="K308" s="121"/>
      <c r="L308" s="121"/>
      <c r="M308" s="121"/>
      <c r="N308" s="121"/>
      <c r="O308" s="121"/>
      <c r="P308" s="121"/>
    </row>
    <row r="309" spans="2:16">
      <c r="B309" s="120"/>
      <c r="C309" s="120"/>
      <c r="D309" s="121"/>
      <c r="E309" s="121"/>
      <c r="F309" s="121"/>
      <c r="G309" s="121"/>
      <c r="H309" s="121"/>
      <c r="I309" s="121"/>
      <c r="J309" s="121"/>
      <c r="K309" s="121"/>
      <c r="L309" s="121"/>
      <c r="M309" s="121"/>
      <c r="N309" s="121"/>
      <c r="O309" s="121"/>
      <c r="P309" s="121"/>
    </row>
    <row r="310" spans="2:16">
      <c r="B310" s="120"/>
      <c r="C310" s="120"/>
      <c r="D310" s="121"/>
      <c r="E310" s="121"/>
      <c r="F310" s="121"/>
      <c r="G310" s="121"/>
      <c r="H310" s="121"/>
      <c r="I310" s="121"/>
      <c r="J310" s="121"/>
      <c r="K310" s="121"/>
      <c r="L310" s="121"/>
      <c r="M310" s="121"/>
      <c r="N310" s="121"/>
      <c r="O310" s="121"/>
      <c r="P310" s="121"/>
    </row>
    <row r="311" spans="2:16">
      <c r="B311" s="120"/>
      <c r="C311" s="120"/>
      <c r="D311" s="121"/>
      <c r="E311" s="121"/>
      <c r="F311" s="121"/>
      <c r="G311" s="121"/>
      <c r="H311" s="121"/>
      <c r="I311" s="121"/>
      <c r="J311" s="121"/>
      <c r="K311" s="121"/>
      <c r="L311" s="121"/>
      <c r="M311" s="121"/>
      <c r="N311" s="121"/>
      <c r="O311" s="121"/>
      <c r="P311" s="121"/>
    </row>
    <row r="312" spans="2:16">
      <c r="B312" s="120"/>
      <c r="C312" s="120"/>
      <c r="D312" s="121"/>
      <c r="E312" s="121"/>
      <c r="F312" s="121"/>
      <c r="G312" s="121"/>
      <c r="H312" s="121"/>
      <c r="I312" s="121"/>
      <c r="J312" s="121"/>
      <c r="K312" s="121"/>
      <c r="L312" s="121"/>
      <c r="M312" s="121"/>
      <c r="N312" s="121"/>
      <c r="O312" s="121"/>
      <c r="P312" s="121"/>
    </row>
    <row r="313" spans="2:16">
      <c r="B313" s="120"/>
      <c r="C313" s="120"/>
      <c r="D313" s="121"/>
      <c r="E313" s="121"/>
      <c r="F313" s="121"/>
      <c r="G313" s="121"/>
      <c r="H313" s="121"/>
      <c r="I313" s="121"/>
      <c r="J313" s="121"/>
      <c r="K313" s="121"/>
      <c r="L313" s="121"/>
      <c r="M313" s="121"/>
      <c r="N313" s="121"/>
      <c r="O313" s="121"/>
      <c r="P313" s="121"/>
    </row>
    <row r="314" spans="2:16">
      <c r="B314" s="120"/>
      <c r="C314" s="120"/>
      <c r="D314" s="121"/>
      <c r="E314" s="121"/>
      <c r="F314" s="121"/>
      <c r="G314" s="121"/>
      <c r="H314" s="121"/>
      <c r="I314" s="121"/>
      <c r="J314" s="121"/>
      <c r="K314" s="121"/>
      <c r="L314" s="121"/>
      <c r="M314" s="121"/>
      <c r="N314" s="121"/>
      <c r="O314" s="121"/>
      <c r="P314" s="121"/>
    </row>
    <row r="315" spans="2:16">
      <c r="B315" s="120"/>
      <c r="C315" s="120"/>
      <c r="D315" s="121"/>
      <c r="E315" s="121"/>
      <c r="F315" s="121"/>
      <c r="G315" s="121"/>
      <c r="H315" s="121"/>
      <c r="I315" s="121"/>
      <c r="J315" s="121"/>
      <c r="K315" s="121"/>
      <c r="L315" s="121"/>
      <c r="M315" s="121"/>
      <c r="N315" s="121"/>
      <c r="O315" s="121"/>
      <c r="P315" s="121"/>
    </row>
    <row r="316" spans="2:16">
      <c r="B316" s="120"/>
      <c r="C316" s="120"/>
      <c r="D316" s="121"/>
      <c r="E316" s="121"/>
      <c r="F316" s="121"/>
      <c r="G316" s="121"/>
      <c r="H316" s="121"/>
      <c r="I316" s="121"/>
      <c r="J316" s="121"/>
      <c r="K316" s="121"/>
      <c r="L316" s="121"/>
      <c r="M316" s="121"/>
      <c r="N316" s="121"/>
      <c r="O316" s="121"/>
      <c r="P316" s="121"/>
    </row>
    <row r="317" spans="2:16">
      <c r="B317" s="120"/>
      <c r="C317" s="120"/>
      <c r="D317" s="121"/>
      <c r="E317" s="121"/>
      <c r="F317" s="121"/>
      <c r="G317" s="121"/>
      <c r="H317" s="121"/>
      <c r="I317" s="121"/>
      <c r="J317" s="121"/>
      <c r="K317" s="121"/>
      <c r="L317" s="121"/>
      <c r="M317" s="121"/>
      <c r="N317" s="121"/>
      <c r="O317" s="121"/>
      <c r="P317" s="121"/>
    </row>
    <row r="318" spans="2:16">
      <c r="B318" s="120"/>
      <c r="C318" s="120"/>
      <c r="D318" s="121"/>
      <c r="E318" s="121"/>
      <c r="F318" s="121"/>
      <c r="G318" s="121"/>
      <c r="H318" s="121"/>
      <c r="I318" s="121"/>
      <c r="J318" s="121"/>
      <c r="K318" s="121"/>
      <c r="L318" s="121"/>
      <c r="M318" s="121"/>
      <c r="N318" s="121"/>
      <c r="O318" s="121"/>
      <c r="P318" s="121"/>
    </row>
    <row r="319" spans="2:16">
      <c r="B319" s="120"/>
      <c r="C319" s="120"/>
      <c r="D319" s="121"/>
      <c r="E319" s="121"/>
      <c r="F319" s="121"/>
      <c r="G319" s="121"/>
      <c r="H319" s="121"/>
      <c r="I319" s="121"/>
      <c r="J319" s="121"/>
      <c r="K319" s="121"/>
      <c r="L319" s="121"/>
      <c r="M319" s="121"/>
      <c r="N319" s="121"/>
      <c r="O319" s="121"/>
      <c r="P319" s="121"/>
    </row>
    <row r="320" spans="2:16">
      <c r="B320" s="120"/>
      <c r="C320" s="120"/>
      <c r="D320" s="121"/>
      <c r="E320" s="121"/>
      <c r="F320" s="121"/>
      <c r="G320" s="121"/>
      <c r="H320" s="121"/>
      <c r="I320" s="121"/>
      <c r="J320" s="121"/>
      <c r="K320" s="121"/>
      <c r="L320" s="121"/>
      <c r="M320" s="121"/>
      <c r="N320" s="121"/>
      <c r="O320" s="121"/>
      <c r="P320" s="121"/>
    </row>
    <row r="321" spans="2:16">
      <c r="B321" s="120"/>
      <c r="C321" s="120"/>
      <c r="D321" s="121"/>
      <c r="E321" s="121"/>
      <c r="F321" s="121"/>
      <c r="G321" s="121"/>
      <c r="H321" s="121"/>
      <c r="I321" s="121"/>
      <c r="J321" s="121"/>
      <c r="K321" s="121"/>
      <c r="L321" s="121"/>
      <c r="M321" s="121"/>
      <c r="N321" s="121"/>
      <c r="O321" s="121"/>
      <c r="P321" s="121"/>
    </row>
    <row r="322" spans="2:16">
      <c r="B322" s="120"/>
      <c r="C322" s="120"/>
      <c r="D322" s="121"/>
      <c r="E322" s="121"/>
      <c r="F322" s="121"/>
      <c r="G322" s="121"/>
      <c r="H322" s="121"/>
      <c r="I322" s="121"/>
      <c r="J322" s="121"/>
      <c r="K322" s="121"/>
      <c r="L322" s="121"/>
      <c r="M322" s="121"/>
      <c r="N322" s="121"/>
      <c r="O322" s="121"/>
      <c r="P322" s="121"/>
    </row>
    <row r="323" spans="2:16">
      <c r="B323" s="120"/>
      <c r="C323" s="120"/>
      <c r="D323" s="121"/>
      <c r="E323" s="121"/>
      <c r="F323" s="121"/>
      <c r="G323" s="121"/>
      <c r="H323" s="121"/>
      <c r="I323" s="121"/>
      <c r="J323" s="121"/>
      <c r="K323" s="121"/>
      <c r="L323" s="121"/>
      <c r="M323" s="121"/>
      <c r="N323" s="121"/>
      <c r="O323" s="121"/>
      <c r="P323" s="121"/>
    </row>
    <row r="324" spans="2:16">
      <c r="B324" s="120"/>
      <c r="C324" s="120"/>
      <c r="D324" s="121"/>
      <c r="E324" s="121"/>
      <c r="F324" s="121"/>
      <c r="G324" s="121"/>
      <c r="H324" s="121"/>
      <c r="I324" s="121"/>
      <c r="J324" s="121"/>
      <c r="K324" s="121"/>
      <c r="L324" s="121"/>
      <c r="M324" s="121"/>
      <c r="N324" s="121"/>
      <c r="O324" s="121"/>
      <c r="P324" s="121"/>
    </row>
    <row r="325" spans="2:16">
      <c r="B325" s="120"/>
      <c r="C325" s="120"/>
      <c r="D325" s="121"/>
      <c r="E325" s="121"/>
      <c r="F325" s="121"/>
      <c r="G325" s="121"/>
      <c r="H325" s="121"/>
      <c r="I325" s="121"/>
      <c r="J325" s="121"/>
      <c r="K325" s="121"/>
      <c r="L325" s="121"/>
      <c r="M325" s="121"/>
      <c r="N325" s="121"/>
      <c r="O325" s="121"/>
      <c r="P325" s="121"/>
    </row>
    <row r="326" spans="2:16">
      <c r="B326" s="120"/>
      <c r="C326" s="120"/>
      <c r="D326" s="121"/>
      <c r="E326" s="121"/>
      <c r="F326" s="121"/>
      <c r="G326" s="121"/>
      <c r="H326" s="121"/>
      <c r="I326" s="121"/>
      <c r="J326" s="121"/>
      <c r="K326" s="121"/>
      <c r="L326" s="121"/>
      <c r="M326" s="121"/>
      <c r="N326" s="121"/>
      <c r="O326" s="121"/>
      <c r="P326" s="121"/>
    </row>
    <row r="327" spans="2:16">
      <c r="B327" s="120"/>
      <c r="C327" s="120"/>
      <c r="D327" s="121"/>
      <c r="E327" s="121"/>
      <c r="F327" s="121"/>
      <c r="G327" s="121"/>
      <c r="H327" s="121"/>
      <c r="I327" s="121"/>
      <c r="J327" s="121"/>
      <c r="K327" s="121"/>
      <c r="L327" s="121"/>
      <c r="M327" s="121"/>
      <c r="N327" s="121"/>
      <c r="O327" s="121"/>
      <c r="P327" s="121"/>
    </row>
    <row r="328" spans="2:16">
      <c r="B328" s="120"/>
      <c r="C328" s="120"/>
      <c r="D328" s="121"/>
      <c r="E328" s="121"/>
      <c r="F328" s="121"/>
      <c r="G328" s="121"/>
      <c r="H328" s="121"/>
      <c r="I328" s="121"/>
      <c r="J328" s="121"/>
      <c r="K328" s="121"/>
      <c r="L328" s="121"/>
      <c r="M328" s="121"/>
      <c r="N328" s="121"/>
      <c r="O328" s="121"/>
      <c r="P328" s="121"/>
    </row>
    <row r="329" spans="2:16">
      <c r="B329" s="120"/>
      <c r="C329" s="120"/>
      <c r="D329" s="121"/>
      <c r="E329" s="121"/>
      <c r="F329" s="121"/>
      <c r="G329" s="121"/>
      <c r="H329" s="121"/>
      <c r="I329" s="121"/>
      <c r="J329" s="121"/>
      <c r="K329" s="121"/>
      <c r="L329" s="121"/>
      <c r="M329" s="121"/>
      <c r="N329" s="121"/>
      <c r="O329" s="121"/>
      <c r="P329" s="121"/>
    </row>
    <row r="330" spans="2:16">
      <c r="B330" s="120"/>
      <c r="C330" s="120"/>
      <c r="D330" s="121"/>
      <c r="E330" s="121"/>
      <c r="F330" s="121"/>
      <c r="G330" s="121"/>
      <c r="H330" s="121"/>
      <c r="I330" s="121"/>
      <c r="J330" s="121"/>
      <c r="K330" s="121"/>
      <c r="L330" s="121"/>
      <c r="M330" s="121"/>
      <c r="N330" s="121"/>
      <c r="O330" s="121"/>
      <c r="P330" s="121"/>
    </row>
    <row r="331" spans="2:16">
      <c r="B331" s="120"/>
      <c r="C331" s="120"/>
      <c r="D331" s="121"/>
      <c r="E331" s="121"/>
      <c r="F331" s="121"/>
      <c r="G331" s="121"/>
      <c r="H331" s="121"/>
      <c r="I331" s="121"/>
      <c r="J331" s="121"/>
      <c r="K331" s="121"/>
      <c r="L331" s="121"/>
      <c r="M331" s="121"/>
      <c r="N331" s="121"/>
      <c r="O331" s="121"/>
      <c r="P331" s="121"/>
    </row>
    <row r="332" spans="2:16">
      <c r="B332" s="120"/>
      <c r="C332" s="120"/>
      <c r="D332" s="121"/>
      <c r="E332" s="121"/>
      <c r="F332" s="121"/>
      <c r="G332" s="121"/>
      <c r="H332" s="121"/>
      <c r="I332" s="121"/>
      <c r="J332" s="121"/>
      <c r="K332" s="121"/>
      <c r="L332" s="121"/>
      <c r="M332" s="121"/>
      <c r="N332" s="121"/>
      <c r="O332" s="121"/>
      <c r="P332" s="121"/>
    </row>
    <row r="333" spans="2:16">
      <c r="B333" s="120"/>
      <c r="C333" s="120"/>
      <c r="D333" s="121"/>
      <c r="E333" s="121"/>
      <c r="F333" s="121"/>
      <c r="G333" s="121"/>
      <c r="H333" s="121"/>
      <c r="I333" s="121"/>
      <c r="J333" s="121"/>
      <c r="K333" s="121"/>
      <c r="L333" s="121"/>
      <c r="M333" s="121"/>
      <c r="N333" s="121"/>
      <c r="O333" s="121"/>
      <c r="P333" s="121"/>
    </row>
    <row r="334" spans="2:16">
      <c r="B334" s="120"/>
      <c r="C334" s="120"/>
      <c r="D334" s="121"/>
      <c r="E334" s="121"/>
      <c r="F334" s="121"/>
      <c r="G334" s="121"/>
      <c r="H334" s="121"/>
      <c r="I334" s="121"/>
      <c r="J334" s="121"/>
      <c r="K334" s="121"/>
      <c r="L334" s="121"/>
      <c r="M334" s="121"/>
      <c r="N334" s="121"/>
      <c r="O334" s="121"/>
      <c r="P334" s="121"/>
    </row>
    <row r="335" spans="2:16">
      <c r="B335" s="120"/>
      <c r="C335" s="120"/>
      <c r="D335" s="121"/>
      <c r="E335" s="121"/>
      <c r="F335" s="121"/>
      <c r="G335" s="121"/>
      <c r="H335" s="121"/>
      <c r="I335" s="121"/>
      <c r="J335" s="121"/>
      <c r="K335" s="121"/>
      <c r="L335" s="121"/>
      <c r="M335" s="121"/>
      <c r="N335" s="121"/>
      <c r="O335" s="121"/>
      <c r="P335" s="121"/>
    </row>
    <row r="336" spans="2:16">
      <c r="B336" s="120"/>
      <c r="C336" s="120"/>
      <c r="D336" s="121"/>
      <c r="E336" s="121"/>
      <c r="F336" s="121"/>
      <c r="G336" s="121"/>
      <c r="H336" s="121"/>
      <c r="I336" s="121"/>
      <c r="J336" s="121"/>
      <c r="K336" s="121"/>
      <c r="L336" s="121"/>
      <c r="M336" s="121"/>
      <c r="N336" s="121"/>
      <c r="O336" s="121"/>
      <c r="P336" s="121"/>
    </row>
    <row r="337" spans="2:16">
      <c r="B337" s="120"/>
      <c r="C337" s="120"/>
      <c r="D337" s="121"/>
      <c r="E337" s="121"/>
      <c r="F337" s="121"/>
      <c r="G337" s="121"/>
      <c r="H337" s="121"/>
      <c r="I337" s="121"/>
      <c r="J337" s="121"/>
      <c r="K337" s="121"/>
      <c r="L337" s="121"/>
      <c r="M337" s="121"/>
      <c r="N337" s="121"/>
      <c r="O337" s="121"/>
      <c r="P337" s="121"/>
    </row>
    <row r="338" spans="2:16">
      <c r="B338" s="120"/>
      <c r="C338" s="120"/>
      <c r="D338" s="121"/>
      <c r="E338" s="121"/>
      <c r="F338" s="121"/>
      <c r="G338" s="121"/>
      <c r="H338" s="121"/>
      <c r="I338" s="121"/>
      <c r="J338" s="121"/>
      <c r="K338" s="121"/>
      <c r="L338" s="121"/>
      <c r="M338" s="121"/>
      <c r="N338" s="121"/>
      <c r="O338" s="121"/>
      <c r="P338" s="121"/>
    </row>
    <row r="339" spans="2:16">
      <c r="B339" s="120"/>
      <c r="C339" s="120"/>
      <c r="D339" s="121"/>
      <c r="E339" s="121"/>
      <c r="F339" s="121"/>
      <c r="G339" s="121"/>
      <c r="H339" s="121"/>
      <c r="I339" s="121"/>
      <c r="J339" s="121"/>
      <c r="K339" s="121"/>
      <c r="L339" s="121"/>
      <c r="M339" s="121"/>
      <c r="N339" s="121"/>
      <c r="O339" s="121"/>
      <c r="P339" s="121"/>
    </row>
    <row r="340" spans="2:16">
      <c r="B340" s="120"/>
      <c r="C340" s="120"/>
      <c r="D340" s="121"/>
      <c r="E340" s="121"/>
      <c r="F340" s="121"/>
      <c r="G340" s="121"/>
      <c r="H340" s="121"/>
      <c r="I340" s="121"/>
      <c r="J340" s="121"/>
      <c r="K340" s="121"/>
      <c r="L340" s="121"/>
      <c r="M340" s="121"/>
      <c r="N340" s="121"/>
      <c r="O340" s="121"/>
      <c r="P340" s="121"/>
    </row>
    <row r="341" spans="2:16">
      <c r="B341" s="120"/>
      <c r="C341" s="120"/>
      <c r="D341" s="121"/>
      <c r="E341" s="121"/>
      <c r="F341" s="121"/>
      <c r="G341" s="121"/>
      <c r="H341" s="121"/>
      <c r="I341" s="121"/>
      <c r="J341" s="121"/>
      <c r="K341" s="121"/>
      <c r="L341" s="121"/>
      <c r="M341" s="121"/>
      <c r="N341" s="121"/>
      <c r="O341" s="121"/>
      <c r="P341" s="121"/>
    </row>
    <row r="342" spans="2:16">
      <c r="B342" s="120"/>
      <c r="C342" s="120"/>
      <c r="D342" s="121"/>
      <c r="E342" s="121"/>
      <c r="F342" s="121"/>
      <c r="G342" s="121"/>
      <c r="H342" s="121"/>
      <c r="I342" s="121"/>
      <c r="J342" s="121"/>
      <c r="K342" s="121"/>
      <c r="L342" s="121"/>
      <c r="M342" s="121"/>
      <c r="N342" s="121"/>
      <c r="O342" s="121"/>
      <c r="P342" s="121"/>
    </row>
    <row r="343" spans="2:16">
      <c r="B343" s="120"/>
      <c r="C343" s="120"/>
      <c r="D343" s="121"/>
      <c r="E343" s="121"/>
      <c r="F343" s="121"/>
      <c r="G343" s="121"/>
      <c r="H343" s="121"/>
      <c r="I343" s="121"/>
      <c r="J343" s="121"/>
      <c r="K343" s="121"/>
      <c r="L343" s="121"/>
      <c r="M343" s="121"/>
      <c r="N343" s="121"/>
      <c r="O343" s="121"/>
      <c r="P343" s="121"/>
    </row>
    <row r="344" spans="2:16">
      <c r="B344" s="120"/>
      <c r="C344" s="120"/>
      <c r="D344" s="121"/>
      <c r="E344" s="121"/>
      <c r="F344" s="121"/>
      <c r="G344" s="121"/>
      <c r="H344" s="121"/>
      <c r="I344" s="121"/>
      <c r="J344" s="121"/>
      <c r="K344" s="121"/>
      <c r="L344" s="121"/>
      <c r="M344" s="121"/>
      <c r="N344" s="121"/>
      <c r="O344" s="121"/>
      <c r="P344" s="121"/>
    </row>
    <row r="345" spans="2:16">
      <c r="B345" s="120"/>
      <c r="C345" s="120"/>
      <c r="D345" s="121"/>
      <c r="E345" s="121"/>
      <c r="F345" s="121"/>
      <c r="G345" s="121"/>
      <c r="H345" s="121"/>
      <c r="I345" s="121"/>
      <c r="J345" s="121"/>
      <c r="K345" s="121"/>
      <c r="L345" s="121"/>
      <c r="M345" s="121"/>
      <c r="N345" s="121"/>
      <c r="O345" s="121"/>
      <c r="P345" s="121"/>
    </row>
    <row r="346" spans="2:16">
      <c r="B346" s="120"/>
      <c r="C346" s="120"/>
      <c r="D346" s="121"/>
      <c r="E346" s="121"/>
      <c r="F346" s="121"/>
      <c r="G346" s="121"/>
      <c r="H346" s="121"/>
      <c r="I346" s="121"/>
      <c r="J346" s="121"/>
      <c r="K346" s="121"/>
      <c r="L346" s="121"/>
      <c r="M346" s="121"/>
      <c r="N346" s="121"/>
      <c r="O346" s="121"/>
      <c r="P346" s="121"/>
    </row>
    <row r="347" spans="2:16">
      <c r="B347" s="120"/>
      <c r="C347" s="120"/>
      <c r="D347" s="121"/>
      <c r="E347" s="121"/>
      <c r="F347" s="121"/>
      <c r="G347" s="121"/>
      <c r="H347" s="121"/>
      <c r="I347" s="121"/>
      <c r="J347" s="121"/>
      <c r="K347" s="121"/>
      <c r="L347" s="121"/>
      <c r="M347" s="121"/>
      <c r="N347" s="121"/>
      <c r="O347" s="121"/>
      <c r="P347" s="121"/>
    </row>
    <row r="348" spans="2:16">
      <c r="B348" s="120"/>
      <c r="C348" s="120"/>
      <c r="D348" s="121"/>
      <c r="E348" s="121"/>
      <c r="F348" s="121"/>
      <c r="G348" s="121"/>
      <c r="H348" s="121"/>
      <c r="I348" s="121"/>
      <c r="J348" s="121"/>
      <c r="K348" s="121"/>
      <c r="L348" s="121"/>
      <c r="M348" s="121"/>
      <c r="N348" s="121"/>
      <c r="O348" s="121"/>
      <c r="P348" s="121"/>
    </row>
    <row r="349" spans="2:16">
      <c r="B349" s="120"/>
      <c r="C349" s="120"/>
      <c r="D349" s="121"/>
      <c r="E349" s="121"/>
      <c r="F349" s="121"/>
      <c r="G349" s="121"/>
      <c r="H349" s="121"/>
      <c r="I349" s="121"/>
      <c r="J349" s="121"/>
      <c r="K349" s="121"/>
      <c r="L349" s="121"/>
      <c r="M349" s="121"/>
      <c r="N349" s="121"/>
      <c r="O349" s="121"/>
      <c r="P349" s="121"/>
    </row>
    <row r="350" spans="2:16">
      <c r="B350" s="120"/>
      <c r="C350" s="120"/>
      <c r="D350" s="121"/>
      <c r="E350" s="121"/>
      <c r="F350" s="121"/>
      <c r="G350" s="121"/>
      <c r="H350" s="121"/>
      <c r="I350" s="121"/>
      <c r="J350" s="121"/>
      <c r="K350" s="121"/>
      <c r="L350" s="121"/>
      <c r="M350" s="121"/>
      <c r="N350" s="121"/>
      <c r="O350" s="121"/>
      <c r="P350" s="121"/>
    </row>
    <row r="351" spans="2:16">
      <c r="B351" s="120"/>
      <c r="C351" s="120"/>
      <c r="D351" s="121"/>
      <c r="E351" s="121"/>
      <c r="F351" s="121"/>
      <c r="G351" s="121"/>
      <c r="H351" s="121"/>
      <c r="I351" s="121"/>
      <c r="J351" s="121"/>
      <c r="K351" s="121"/>
      <c r="L351" s="121"/>
      <c r="M351" s="121"/>
      <c r="N351" s="121"/>
      <c r="O351" s="121"/>
      <c r="P351" s="121"/>
    </row>
    <row r="352" spans="2:16">
      <c r="B352" s="120"/>
      <c r="C352" s="120"/>
      <c r="D352" s="121"/>
      <c r="E352" s="121"/>
      <c r="F352" s="121"/>
      <c r="G352" s="121"/>
      <c r="H352" s="121"/>
      <c r="I352" s="121"/>
      <c r="J352" s="121"/>
      <c r="K352" s="121"/>
      <c r="L352" s="121"/>
      <c r="M352" s="121"/>
      <c r="N352" s="121"/>
      <c r="O352" s="121"/>
      <c r="P352" s="121"/>
    </row>
    <row r="353" spans="2:16">
      <c r="B353" s="120"/>
      <c r="C353" s="120"/>
      <c r="D353" s="121"/>
      <c r="E353" s="121"/>
      <c r="F353" s="121"/>
      <c r="G353" s="121"/>
      <c r="H353" s="121"/>
      <c r="I353" s="121"/>
      <c r="J353" s="121"/>
      <c r="K353" s="121"/>
      <c r="L353" s="121"/>
      <c r="M353" s="121"/>
      <c r="N353" s="121"/>
      <c r="O353" s="121"/>
      <c r="P353" s="121"/>
    </row>
    <row r="354" spans="2:16">
      <c r="B354" s="120"/>
      <c r="C354" s="120"/>
      <c r="D354" s="121"/>
      <c r="E354" s="121"/>
      <c r="F354" s="121"/>
      <c r="G354" s="121"/>
      <c r="H354" s="121"/>
      <c r="I354" s="121"/>
      <c r="J354" s="121"/>
      <c r="K354" s="121"/>
      <c r="L354" s="121"/>
      <c r="M354" s="121"/>
      <c r="N354" s="121"/>
      <c r="O354" s="121"/>
      <c r="P354" s="121"/>
    </row>
    <row r="355" spans="2:16">
      <c r="B355" s="120"/>
      <c r="C355" s="120"/>
      <c r="D355" s="121"/>
      <c r="E355" s="121"/>
      <c r="F355" s="121"/>
      <c r="G355" s="121"/>
      <c r="H355" s="121"/>
      <c r="I355" s="121"/>
      <c r="J355" s="121"/>
      <c r="K355" s="121"/>
      <c r="L355" s="121"/>
      <c r="M355" s="121"/>
      <c r="N355" s="121"/>
      <c r="O355" s="121"/>
      <c r="P355" s="121"/>
    </row>
    <row r="356" spans="2:16">
      <c r="B356" s="120"/>
      <c r="C356" s="120"/>
      <c r="D356" s="121"/>
      <c r="E356" s="121"/>
      <c r="F356" s="121"/>
      <c r="G356" s="121"/>
      <c r="H356" s="121"/>
      <c r="I356" s="121"/>
      <c r="J356" s="121"/>
      <c r="K356" s="121"/>
      <c r="L356" s="121"/>
      <c r="M356" s="121"/>
      <c r="N356" s="121"/>
      <c r="O356" s="121"/>
      <c r="P356" s="121"/>
    </row>
    <row r="357" spans="2:16">
      <c r="B357" s="120"/>
      <c r="C357" s="120"/>
      <c r="D357" s="121"/>
      <c r="E357" s="121"/>
      <c r="F357" s="121"/>
      <c r="G357" s="121"/>
      <c r="H357" s="121"/>
      <c r="I357" s="121"/>
      <c r="J357" s="121"/>
      <c r="K357" s="121"/>
      <c r="L357" s="121"/>
      <c r="M357" s="121"/>
      <c r="N357" s="121"/>
      <c r="O357" s="121"/>
      <c r="P357" s="121"/>
    </row>
    <row r="358" spans="2:16">
      <c r="B358" s="120"/>
      <c r="C358" s="120"/>
      <c r="D358" s="121"/>
      <c r="E358" s="121"/>
      <c r="F358" s="121"/>
      <c r="G358" s="121"/>
      <c r="H358" s="121"/>
      <c r="I358" s="121"/>
      <c r="J358" s="121"/>
      <c r="K358" s="121"/>
      <c r="L358" s="121"/>
      <c r="M358" s="121"/>
      <c r="N358" s="121"/>
      <c r="O358" s="121"/>
      <c r="P358" s="121"/>
    </row>
    <row r="359" spans="2:16">
      <c r="B359" s="120"/>
      <c r="C359" s="120"/>
      <c r="D359" s="121"/>
      <c r="E359" s="121"/>
      <c r="F359" s="121"/>
      <c r="G359" s="121"/>
      <c r="H359" s="121"/>
      <c r="I359" s="121"/>
      <c r="J359" s="121"/>
      <c r="K359" s="121"/>
      <c r="L359" s="121"/>
      <c r="M359" s="121"/>
      <c r="N359" s="121"/>
      <c r="O359" s="121"/>
      <c r="P359" s="121"/>
    </row>
    <row r="360" spans="2:16">
      <c r="B360" s="120"/>
      <c r="C360" s="120"/>
      <c r="D360" s="121"/>
      <c r="E360" s="121"/>
      <c r="F360" s="121"/>
      <c r="G360" s="121"/>
      <c r="H360" s="121"/>
      <c r="I360" s="121"/>
      <c r="J360" s="121"/>
      <c r="K360" s="121"/>
      <c r="L360" s="121"/>
      <c r="M360" s="121"/>
      <c r="N360" s="121"/>
      <c r="O360" s="121"/>
      <c r="P360" s="121"/>
    </row>
    <row r="361" spans="2:16">
      <c r="B361" s="120"/>
      <c r="C361" s="120"/>
      <c r="D361" s="121"/>
      <c r="E361" s="121"/>
      <c r="F361" s="121"/>
      <c r="G361" s="121"/>
      <c r="H361" s="121"/>
      <c r="I361" s="121"/>
      <c r="J361" s="121"/>
      <c r="K361" s="121"/>
      <c r="L361" s="121"/>
      <c r="M361" s="121"/>
      <c r="N361" s="121"/>
      <c r="O361" s="121"/>
      <c r="P361" s="121"/>
    </row>
    <row r="362" spans="2:16">
      <c r="B362" s="120"/>
      <c r="C362" s="120"/>
      <c r="D362" s="121"/>
      <c r="E362" s="121"/>
      <c r="F362" s="121"/>
      <c r="G362" s="121"/>
      <c r="H362" s="121"/>
      <c r="I362" s="121"/>
      <c r="J362" s="121"/>
      <c r="K362" s="121"/>
      <c r="L362" s="121"/>
      <c r="M362" s="121"/>
      <c r="N362" s="121"/>
      <c r="O362" s="121"/>
      <c r="P362" s="121"/>
    </row>
    <row r="363" spans="2:16">
      <c r="B363" s="120"/>
      <c r="C363" s="120"/>
      <c r="D363" s="121"/>
      <c r="E363" s="121"/>
      <c r="F363" s="121"/>
      <c r="G363" s="121"/>
      <c r="H363" s="121"/>
      <c r="I363" s="121"/>
      <c r="J363" s="121"/>
      <c r="K363" s="121"/>
      <c r="L363" s="121"/>
      <c r="M363" s="121"/>
      <c r="N363" s="121"/>
      <c r="O363" s="121"/>
      <c r="P363" s="121"/>
    </row>
    <row r="364" spans="2:16">
      <c r="B364" s="120"/>
      <c r="C364" s="120"/>
      <c r="D364" s="121"/>
      <c r="E364" s="121"/>
      <c r="F364" s="121"/>
      <c r="G364" s="121"/>
      <c r="H364" s="121"/>
      <c r="I364" s="121"/>
      <c r="J364" s="121"/>
      <c r="K364" s="121"/>
      <c r="L364" s="121"/>
      <c r="M364" s="121"/>
      <c r="N364" s="121"/>
      <c r="O364" s="121"/>
      <c r="P364" s="121"/>
    </row>
    <row r="365" spans="2:16">
      <c r="B365" s="120"/>
      <c r="C365" s="120"/>
      <c r="D365" s="121"/>
      <c r="E365" s="121"/>
      <c r="F365" s="121"/>
      <c r="G365" s="121"/>
      <c r="H365" s="121"/>
      <c r="I365" s="121"/>
      <c r="J365" s="121"/>
      <c r="K365" s="121"/>
      <c r="L365" s="121"/>
      <c r="M365" s="121"/>
      <c r="N365" s="121"/>
      <c r="O365" s="121"/>
      <c r="P365" s="121"/>
    </row>
    <row r="366" spans="2:16">
      <c r="B366" s="120"/>
      <c r="C366" s="120"/>
      <c r="D366" s="121"/>
      <c r="E366" s="121"/>
      <c r="F366" s="121"/>
      <c r="G366" s="121"/>
      <c r="H366" s="121"/>
      <c r="I366" s="121"/>
      <c r="J366" s="121"/>
      <c r="K366" s="121"/>
      <c r="L366" s="121"/>
      <c r="M366" s="121"/>
      <c r="N366" s="121"/>
      <c r="O366" s="121"/>
      <c r="P366" s="121"/>
    </row>
    <row r="367" spans="2:16">
      <c r="B367" s="120"/>
      <c r="C367" s="120"/>
      <c r="D367" s="121"/>
      <c r="E367" s="121"/>
      <c r="F367" s="121"/>
      <c r="G367" s="121"/>
      <c r="H367" s="121"/>
      <c r="I367" s="121"/>
      <c r="J367" s="121"/>
      <c r="K367" s="121"/>
      <c r="L367" s="121"/>
      <c r="M367" s="121"/>
      <c r="N367" s="121"/>
      <c r="O367" s="121"/>
      <c r="P367" s="121"/>
    </row>
    <row r="368" spans="2:16">
      <c r="B368" s="120"/>
      <c r="C368" s="120"/>
      <c r="D368" s="121"/>
      <c r="E368" s="121"/>
      <c r="F368" s="121"/>
      <c r="G368" s="121"/>
      <c r="H368" s="121"/>
      <c r="I368" s="121"/>
      <c r="J368" s="121"/>
      <c r="K368" s="121"/>
      <c r="L368" s="121"/>
      <c r="M368" s="121"/>
      <c r="N368" s="121"/>
      <c r="O368" s="121"/>
      <c r="P368" s="121"/>
    </row>
    <row r="369" spans="2:16">
      <c r="B369" s="120"/>
      <c r="C369" s="120"/>
      <c r="D369" s="121"/>
      <c r="E369" s="121"/>
      <c r="F369" s="121"/>
      <c r="G369" s="121"/>
      <c r="H369" s="121"/>
      <c r="I369" s="121"/>
      <c r="J369" s="121"/>
      <c r="K369" s="121"/>
      <c r="L369" s="121"/>
      <c r="M369" s="121"/>
      <c r="N369" s="121"/>
      <c r="O369" s="121"/>
      <c r="P369" s="121"/>
    </row>
    <row r="370" spans="2:16">
      <c r="B370" s="120"/>
      <c r="C370" s="120"/>
      <c r="D370" s="121"/>
      <c r="E370" s="121"/>
      <c r="F370" s="121"/>
      <c r="G370" s="121"/>
      <c r="H370" s="121"/>
      <c r="I370" s="121"/>
      <c r="J370" s="121"/>
      <c r="K370" s="121"/>
      <c r="L370" s="121"/>
      <c r="M370" s="121"/>
      <c r="N370" s="121"/>
      <c r="O370" s="121"/>
      <c r="P370" s="121"/>
    </row>
    <row r="371" spans="2:16">
      <c r="B371" s="120"/>
      <c r="C371" s="120"/>
      <c r="D371" s="121"/>
      <c r="E371" s="121"/>
      <c r="F371" s="121"/>
      <c r="G371" s="121"/>
      <c r="H371" s="121"/>
      <c r="I371" s="121"/>
      <c r="J371" s="121"/>
      <c r="K371" s="121"/>
      <c r="L371" s="121"/>
      <c r="M371" s="121"/>
      <c r="N371" s="121"/>
      <c r="O371" s="121"/>
      <c r="P371" s="121"/>
    </row>
    <row r="372" spans="2:16">
      <c r="B372" s="120"/>
      <c r="C372" s="120"/>
      <c r="D372" s="121"/>
      <c r="E372" s="121"/>
      <c r="F372" s="121"/>
      <c r="G372" s="121"/>
      <c r="H372" s="121"/>
      <c r="I372" s="121"/>
      <c r="J372" s="121"/>
      <c r="K372" s="121"/>
      <c r="L372" s="121"/>
      <c r="M372" s="121"/>
      <c r="N372" s="121"/>
      <c r="O372" s="121"/>
      <c r="P372" s="121"/>
    </row>
    <row r="373" spans="2:16">
      <c r="B373" s="120"/>
      <c r="C373" s="120"/>
      <c r="D373" s="121"/>
      <c r="E373" s="121"/>
      <c r="F373" s="121"/>
      <c r="G373" s="121"/>
      <c r="H373" s="121"/>
      <c r="I373" s="121"/>
      <c r="J373" s="121"/>
      <c r="K373" s="121"/>
      <c r="L373" s="121"/>
      <c r="M373" s="121"/>
      <c r="N373" s="121"/>
      <c r="O373" s="121"/>
      <c r="P373" s="121"/>
    </row>
    <row r="374" spans="2:16">
      <c r="B374" s="120"/>
      <c r="C374" s="120"/>
      <c r="D374" s="121"/>
      <c r="E374" s="121"/>
      <c r="F374" s="121"/>
      <c r="G374" s="121"/>
      <c r="H374" s="121"/>
      <c r="I374" s="121"/>
      <c r="J374" s="121"/>
      <c r="K374" s="121"/>
      <c r="L374" s="121"/>
      <c r="M374" s="121"/>
      <c r="N374" s="121"/>
      <c r="O374" s="121"/>
      <c r="P374" s="121"/>
    </row>
    <row r="375" spans="2:16">
      <c r="B375" s="120"/>
      <c r="C375" s="120"/>
      <c r="D375" s="121"/>
      <c r="E375" s="121"/>
      <c r="F375" s="121"/>
      <c r="G375" s="121"/>
      <c r="H375" s="121"/>
      <c r="I375" s="121"/>
      <c r="J375" s="121"/>
      <c r="K375" s="121"/>
      <c r="L375" s="121"/>
      <c r="M375" s="121"/>
      <c r="N375" s="121"/>
      <c r="O375" s="121"/>
      <c r="P375" s="121"/>
    </row>
    <row r="376" spans="2:16">
      <c r="B376" s="120"/>
      <c r="C376" s="120"/>
      <c r="D376" s="121"/>
      <c r="E376" s="121"/>
      <c r="F376" s="121"/>
      <c r="G376" s="121"/>
      <c r="H376" s="121"/>
      <c r="I376" s="121"/>
      <c r="J376" s="121"/>
      <c r="K376" s="121"/>
      <c r="L376" s="121"/>
      <c r="M376" s="121"/>
      <c r="N376" s="121"/>
      <c r="O376" s="121"/>
      <c r="P376" s="121"/>
    </row>
    <row r="377" spans="2:16">
      <c r="B377" s="120"/>
      <c r="C377" s="120"/>
      <c r="D377" s="121"/>
      <c r="E377" s="121"/>
      <c r="F377" s="121"/>
      <c r="G377" s="121"/>
      <c r="H377" s="121"/>
      <c r="I377" s="121"/>
      <c r="J377" s="121"/>
      <c r="K377" s="121"/>
      <c r="L377" s="121"/>
      <c r="M377" s="121"/>
      <c r="N377" s="121"/>
      <c r="O377" s="121"/>
      <c r="P377" s="121"/>
    </row>
    <row r="378" spans="2:16">
      <c r="B378" s="120"/>
      <c r="C378" s="120"/>
      <c r="D378" s="121"/>
      <c r="E378" s="121"/>
      <c r="F378" s="121"/>
      <c r="G378" s="121"/>
      <c r="H378" s="121"/>
      <c r="I378" s="121"/>
      <c r="J378" s="121"/>
      <c r="K378" s="121"/>
      <c r="L378" s="121"/>
      <c r="M378" s="121"/>
      <c r="N378" s="121"/>
      <c r="O378" s="121"/>
      <c r="P378" s="121"/>
    </row>
    <row r="379" spans="2:16">
      <c r="B379" s="120"/>
      <c r="C379" s="120"/>
      <c r="D379" s="121"/>
      <c r="E379" s="121"/>
      <c r="F379" s="121"/>
      <c r="G379" s="121"/>
      <c r="H379" s="121"/>
      <c r="I379" s="121"/>
      <c r="J379" s="121"/>
      <c r="K379" s="121"/>
      <c r="L379" s="121"/>
      <c r="M379" s="121"/>
      <c r="N379" s="121"/>
      <c r="O379" s="121"/>
      <c r="P379" s="121"/>
    </row>
    <row r="380" spans="2:16">
      <c r="B380" s="120"/>
      <c r="C380" s="120"/>
      <c r="D380" s="121"/>
      <c r="E380" s="121"/>
      <c r="F380" s="121"/>
      <c r="G380" s="121"/>
      <c r="H380" s="121"/>
      <c r="I380" s="121"/>
      <c r="J380" s="121"/>
      <c r="K380" s="121"/>
      <c r="L380" s="121"/>
      <c r="M380" s="121"/>
      <c r="N380" s="121"/>
      <c r="O380" s="121"/>
      <c r="P380" s="121"/>
    </row>
    <row r="381" spans="2:16">
      <c r="B381" s="120"/>
      <c r="C381" s="120"/>
      <c r="D381" s="121"/>
      <c r="E381" s="121"/>
      <c r="F381" s="121"/>
      <c r="G381" s="121"/>
      <c r="H381" s="121"/>
      <c r="I381" s="121"/>
      <c r="J381" s="121"/>
      <c r="K381" s="121"/>
      <c r="L381" s="121"/>
      <c r="M381" s="121"/>
      <c r="N381" s="121"/>
      <c r="O381" s="121"/>
      <c r="P381" s="121"/>
    </row>
    <row r="382" spans="2:16">
      <c r="B382" s="120"/>
      <c r="C382" s="120"/>
      <c r="D382" s="121"/>
      <c r="E382" s="121"/>
      <c r="F382" s="121"/>
      <c r="G382" s="121"/>
      <c r="H382" s="121"/>
      <c r="I382" s="121"/>
      <c r="J382" s="121"/>
      <c r="K382" s="121"/>
      <c r="L382" s="121"/>
      <c r="M382" s="121"/>
      <c r="N382" s="121"/>
      <c r="O382" s="121"/>
      <c r="P382" s="121"/>
    </row>
    <row r="383" spans="2:16">
      <c r="B383" s="120"/>
      <c r="C383" s="120"/>
      <c r="D383" s="121"/>
      <c r="E383" s="121"/>
      <c r="F383" s="121"/>
      <c r="G383" s="121"/>
      <c r="H383" s="121"/>
      <c r="I383" s="121"/>
      <c r="J383" s="121"/>
      <c r="K383" s="121"/>
      <c r="L383" s="121"/>
      <c r="M383" s="121"/>
      <c r="N383" s="121"/>
      <c r="O383" s="121"/>
      <c r="P383" s="121"/>
    </row>
    <row r="384" spans="2:16">
      <c r="B384" s="120"/>
      <c r="C384" s="120"/>
      <c r="D384" s="121"/>
      <c r="E384" s="121"/>
      <c r="F384" s="121"/>
      <c r="G384" s="121"/>
      <c r="H384" s="121"/>
      <c r="I384" s="121"/>
      <c r="J384" s="121"/>
      <c r="K384" s="121"/>
      <c r="L384" s="121"/>
      <c r="M384" s="121"/>
      <c r="N384" s="121"/>
      <c r="O384" s="121"/>
      <c r="P384" s="121"/>
    </row>
    <row r="385" spans="2:16">
      <c r="B385" s="120"/>
      <c r="C385" s="120"/>
      <c r="D385" s="121"/>
      <c r="E385" s="121"/>
      <c r="F385" s="121"/>
      <c r="G385" s="121"/>
      <c r="H385" s="121"/>
      <c r="I385" s="121"/>
      <c r="J385" s="121"/>
      <c r="K385" s="121"/>
      <c r="L385" s="121"/>
      <c r="M385" s="121"/>
      <c r="N385" s="121"/>
      <c r="O385" s="121"/>
      <c r="P385" s="121"/>
    </row>
    <row r="386" spans="2:16">
      <c r="B386" s="120"/>
      <c r="C386" s="120"/>
      <c r="D386" s="121"/>
      <c r="E386" s="121"/>
      <c r="F386" s="121"/>
      <c r="G386" s="121"/>
      <c r="H386" s="121"/>
      <c r="I386" s="121"/>
      <c r="J386" s="121"/>
      <c r="K386" s="121"/>
      <c r="L386" s="121"/>
      <c r="M386" s="121"/>
      <c r="N386" s="121"/>
      <c r="O386" s="121"/>
      <c r="P386" s="121"/>
    </row>
    <row r="387" spans="2:16">
      <c r="B387" s="120"/>
      <c r="C387" s="120"/>
      <c r="D387" s="121"/>
      <c r="E387" s="121"/>
      <c r="F387" s="121"/>
      <c r="G387" s="121"/>
      <c r="H387" s="121"/>
      <c r="I387" s="121"/>
      <c r="J387" s="121"/>
      <c r="K387" s="121"/>
      <c r="L387" s="121"/>
      <c r="M387" s="121"/>
      <c r="N387" s="121"/>
      <c r="O387" s="121"/>
      <c r="P387" s="121"/>
    </row>
    <row r="388" spans="2:16">
      <c r="B388" s="120"/>
      <c r="C388" s="120"/>
      <c r="D388" s="121"/>
      <c r="E388" s="121"/>
      <c r="F388" s="121"/>
      <c r="G388" s="121"/>
      <c r="H388" s="121"/>
      <c r="I388" s="121"/>
      <c r="J388" s="121"/>
      <c r="K388" s="121"/>
      <c r="L388" s="121"/>
      <c r="M388" s="121"/>
      <c r="N388" s="121"/>
      <c r="O388" s="121"/>
      <c r="P388" s="121"/>
    </row>
    <row r="389" spans="2:16">
      <c r="B389" s="120"/>
      <c r="C389" s="120"/>
      <c r="D389" s="121"/>
      <c r="E389" s="121"/>
      <c r="F389" s="121"/>
      <c r="G389" s="121"/>
      <c r="H389" s="121"/>
      <c r="I389" s="121"/>
      <c r="J389" s="121"/>
      <c r="K389" s="121"/>
      <c r="L389" s="121"/>
      <c r="M389" s="121"/>
      <c r="N389" s="121"/>
      <c r="O389" s="121"/>
      <c r="P389" s="121"/>
    </row>
    <row r="390" spans="2:16">
      <c r="B390" s="120"/>
      <c r="C390" s="120"/>
      <c r="D390" s="121"/>
      <c r="E390" s="121"/>
      <c r="F390" s="121"/>
      <c r="G390" s="121"/>
      <c r="H390" s="121"/>
      <c r="I390" s="121"/>
      <c r="J390" s="121"/>
      <c r="K390" s="121"/>
      <c r="L390" s="121"/>
      <c r="M390" s="121"/>
      <c r="N390" s="121"/>
      <c r="O390" s="121"/>
      <c r="P390" s="121"/>
    </row>
    <row r="391" spans="2:16">
      <c r="B391" s="120"/>
      <c r="C391" s="120"/>
      <c r="D391" s="121"/>
      <c r="E391" s="121"/>
      <c r="F391" s="121"/>
      <c r="G391" s="121"/>
      <c r="H391" s="121"/>
      <c r="I391" s="121"/>
      <c r="J391" s="121"/>
      <c r="K391" s="121"/>
      <c r="L391" s="121"/>
      <c r="M391" s="121"/>
      <c r="N391" s="121"/>
      <c r="O391" s="121"/>
      <c r="P391" s="121"/>
    </row>
    <row r="392" spans="2:16">
      <c r="B392" s="120"/>
      <c r="C392" s="120"/>
      <c r="D392" s="121"/>
      <c r="E392" s="121"/>
      <c r="F392" s="121"/>
      <c r="G392" s="121"/>
      <c r="H392" s="121"/>
      <c r="I392" s="121"/>
      <c r="J392" s="121"/>
      <c r="K392" s="121"/>
      <c r="L392" s="121"/>
      <c r="M392" s="121"/>
      <c r="N392" s="121"/>
      <c r="O392" s="121"/>
      <c r="P392" s="121"/>
    </row>
    <row r="393" spans="2:16">
      <c r="B393" s="120"/>
      <c r="C393" s="120"/>
      <c r="D393" s="121"/>
      <c r="E393" s="121"/>
      <c r="F393" s="121"/>
      <c r="G393" s="121"/>
      <c r="H393" s="121"/>
      <c r="I393" s="121"/>
      <c r="J393" s="121"/>
      <c r="K393" s="121"/>
      <c r="L393" s="121"/>
      <c r="M393" s="121"/>
      <c r="N393" s="121"/>
      <c r="O393" s="121"/>
      <c r="P393" s="121"/>
    </row>
    <row r="394" spans="2:16">
      <c r="B394" s="120"/>
      <c r="C394" s="120"/>
      <c r="D394" s="121"/>
      <c r="E394" s="121"/>
      <c r="F394" s="121"/>
      <c r="G394" s="121"/>
      <c r="H394" s="121"/>
      <c r="I394" s="121"/>
      <c r="J394" s="121"/>
      <c r="K394" s="121"/>
      <c r="L394" s="121"/>
      <c r="M394" s="121"/>
      <c r="N394" s="121"/>
      <c r="O394" s="121"/>
      <c r="P394" s="121"/>
    </row>
    <row r="395" spans="2:16">
      <c r="B395" s="120"/>
      <c r="C395" s="120"/>
      <c r="D395" s="121"/>
      <c r="E395" s="121"/>
      <c r="F395" s="121"/>
      <c r="G395" s="121"/>
      <c r="H395" s="121"/>
      <c r="I395" s="121"/>
      <c r="J395" s="121"/>
      <c r="K395" s="121"/>
      <c r="L395" s="121"/>
      <c r="M395" s="121"/>
      <c r="N395" s="121"/>
      <c r="O395" s="121"/>
      <c r="P395" s="121"/>
    </row>
    <row r="396" spans="2:16">
      <c r="B396" s="120"/>
      <c r="C396" s="120"/>
      <c r="D396" s="121"/>
      <c r="E396" s="121"/>
      <c r="F396" s="121"/>
      <c r="G396" s="121"/>
      <c r="H396" s="121"/>
      <c r="I396" s="121"/>
      <c r="J396" s="121"/>
      <c r="K396" s="121"/>
      <c r="L396" s="121"/>
      <c r="M396" s="121"/>
      <c r="N396" s="121"/>
      <c r="O396" s="121"/>
      <c r="P396" s="121"/>
    </row>
    <row r="397" spans="2:16">
      <c r="B397" s="129"/>
      <c r="C397" s="120"/>
      <c r="D397" s="121"/>
      <c r="E397" s="121"/>
      <c r="F397" s="121"/>
      <c r="G397" s="121"/>
      <c r="H397" s="121"/>
      <c r="I397" s="121"/>
      <c r="J397" s="121"/>
      <c r="K397" s="121"/>
      <c r="L397" s="121"/>
      <c r="M397" s="121"/>
      <c r="N397" s="121"/>
      <c r="O397" s="121"/>
      <c r="P397" s="121"/>
    </row>
    <row r="398" spans="2:16">
      <c r="B398" s="129"/>
      <c r="C398" s="120"/>
      <c r="D398" s="121"/>
      <c r="E398" s="121"/>
      <c r="F398" s="121"/>
      <c r="G398" s="121"/>
      <c r="H398" s="121"/>
      <c r="I398" s="121"/>
      <c r="J398" s="121"/>
      <c r="K398" s="121"/>
      <c r="L398" s="121"/>
      <c r="M398" s="121"/>
      <c r="N398" s="121"/>
      <c r="O398" s="121"/>
      <c r="P398" s="121"/>
    </row>
    <row r="399" spans="2:16">
      <c r="B399" s="130"/>
      <c r="C399" s="120"/>
      <c r="D399" s="121"/>
      <c r="E399" s="121"/>
      <c r="F399" s="121"/>
      <c r="G399" s="121"/>
      <c r="H399" s="121"/>
      <c r="I399" s="121"/>
      <c r="J399" s="121"/>
      <c r="K399" s="121"/>
      <c r="L399" s="121"/>
      <c r="M399" s="121"/>
      <c r="N399" s="121"/>
      <c r="O399" s="121"/>
      <c r="P399" s="121"/>
    </row>
    <row r="400" spans="2:16">
      <c r="B400" s="120"/>
      <c r="C400" s="120"/>
      <c r="D400" s="121"/>
      <c r="E400" s="121"/>
      <c r="F400" s="121"/>
      <c r="G400" s="121"/>
      <c r="H400" s="121"/>
      <c r="I400" s="121"/>
      <c r="J400" s="121"/>
      <c r="K400" s="121"/>
      <c r="L400" s="121"/>
      <c r="M400" s="121"/>
      <c r="N400" s="121"/>
      <c r="O400" s="121"/>
      <c r="P400" s="121"/>
    </row>
    <row r="401" spans="2:16">
      <c r="B401" s="120"/>
      <c r="C401" s="120"/>
      <c r="D401" s="121"/>
      <c r="E401" s="121"/>
      <c r="F401" s="121"/>
      <c r="G401" s="121"/>
      <c r="H401" s="121"/>
      <c r="I401" s="121"/>
      <c r="J401" s="121"/>
      <c r="K401" s="121"/>
      <c r="L401" s="121"/>
      <c r="M401" s="121"/>
      <c r="N401" s="121"/>
      <c r="O401" s="121"/>
      <c r="P401" s="121"/>
    </row>
    <row r="402" spans="2:16">
      <c r="B402" s="120"/>
      <c r="C402" s="120"/>
      <c r="D402" s="121"/>
      <c r="E402" s="121"/>
      <c r="F402" s="121"/>
      <c r="G402" s="121"/>
      <c r="H402" s="121"/>
      <c r="I402" s="121"/>
      <c r="J402" s="121"/>
      <c r="K402" s="121"/>
      <c r="L402" s="121"/>
      <c r="M402" s="121"/>
      <c r="N402" s="121"/>
      <c r="O402" s="121"/>
      <c r="P402" s="121"/>
    </row>
    <row r="403" spans="2:16">
      <c r="B403" s="120"/>
      <c r="C403" s="120"/>
      <c r="D403" s="121"/>
      <c r="E403" s="121"/>
      <c r="F403" s="121"/>
      <c r="G403" s="121"/>
      <c r="H403" s="121"/>
      <c r="I403" s="121"/>
      <c r="J403" s="121"/>
      <c r="K403" s="121"/>
      <c r="L403" s="121"/>
      <c r="M403" s="121"/>
      <c r="N403" s="121"/>
      <c r="O403" s="121"/>
      <c r="P403" s="121"/>
    </row>
    <row r="404" spans="2:16">
      <c r="B404" s="120"/>
      <c r="C404" s="120"/>
      <c r="D404" s="121"/>
      <c r="E404" s="121"/>
      <c r="F404" s="121"/>
      <c r="G404" s="121"/>
      <c r="H404" s="121"/>
      <c r="I404" s="121"/>
      <c r="J404" s="121"/>
      <c r="K404" s="121"/>
      <c r="L404" s="121"/>
      <c r="M404" s="121"/>
      <c r="N404" s="121"/>
      <c r="O404" s="121"/>
      <c r="P404" s="121"/>
    </row>
    <row r="405" spans="2:16">
      <c r="B405" s="120"/>
      <c r="C405" s="120"/>
      <c r="D405" s="121"/>
      <c r="E405" s="121"/>
      <c r="F405" s="121"/>
      <c r="G405" s="121"/>
      <c r="H405" s="121"/>
      <c r="I405" s="121"/>
      <c r="J405" s="121"/>
      <c r="K405" s="121"/>
      <c r="L405" s="121"/>
      <c r="M405" s="121"/>
      <c r="N405" s="121"/>
      <c r="O405" s="121"/>
      <c r="P405" s="121"/>
    </row>
    <row r="406" spans="2:16">
      <c r="B406" s="120"/>
      <c r="C406" s="120"/>
      <c r="D406" s="121"/>
      <c r="E406" s="121"/>
      <c r="F406" s="121"/>
      <c r="G406" s="121"/>
      <c r="H406" s="121"/>
      <c r="I406" s="121"/>
      <c r="J406" s="121"/>
      <c r="K406" s="121"/>
      <c r="L406" s="121"/>
      <c r="M406" s="121"/>
      <c r="N406" s="121"/>
      <c r="O406" s="121"/>
      <c r="P406" s="121"/>
    </row>
    <row r="407" spans="2:16">
      <c r="B407" s="120"/>
      <c r="C407" s="120"/>
      <c r="D407" s="121"/>
      <c r="E407" s="121"/>
      <c r="F407" s="121"/>
      <c r="G407" s="121"/>
      <c r="H407" s="121"/>
      <c r="I407" s="121"/>
      <c r="J407" s="121"/>
      <c r="K407" s="121"/>
      <c r="L407" s="121"/>
      <c r="M407" s="121"/>
      <c r="N407" s="121"/>
      <c r="O407" s="121"/>
      <c r="P407" s="121"/>
    </row>
    <row r="408" spans="2:16">
      <c r="B408" s="120"/>
      <c r="C408" s="120"/>
      <c r="D408" s="121"/>
      <c r="E408" s="121"/>
      <c r="F408" s="121"/>
      <c r="G408" s="121"/>
      <c r="H408" s="121"/>
      <c r="I408" s="121"/>
      <c r="J408" s="121"/>
      <c r="K408" s="121"/>
      <c r="L408" s="121"/>
      <c r="M408" s="121"/>
      <c r="N408" s="121"/>
      <c r="O408" s="121"/>
      <c r="P408" s="121"/>
    </row>
    <row r="409" spans="2:16">
      <c r="B409" s="120"/>
      <c r="C409" s="120"/>
      <c r="D409" s="121"/>
      <c r="E409" s="121"/>
      <c r="F409" s="121"/>
      <c r="G409" s="121"/>
      <c r="H409" s="121"/>
      <c r="I409" s="121"/>
      <c r="J409" s="121"/>
      <c r="K409" s="121"/>
      <c r="L409" s="121"/>
      <c r="M409" s="121"/>
      <c r="N409" s="121"/>
      <c r="O409" s="121"/>
      <c r="P409" s="121"/>
    </row>
    <row r="410" spans="2:16">
      <c r="B410" s="120"/>
      <c r="C410" s="120"/>
      <c r="D410" s="120"/>
      <c r="E410" s="121"/>
      <c r="F410" s="121"/>
      <c r="G410" s="121"/>
      <c r="H410" s="121"/>
      <c r="I410" s="121"/>
      <c r="J410" s="121"/>
      <c r="K410" s="121"/>
      <c r="L410" s="121"/>
      <c r="M410" s="121"/>
      <c r="N410" s="121"/>
      <c r="O410" s="121"/>
      <c r="P410" s="121"/>
    </row>
    <row r="411" spans="2:16">
      <c r="B411" s="120"/>
      <c r="C411" s="120"/>
      <c r="D411" s="120"/>
      <c r="E411" s="121"/>
      <c r="F411" s="121"/>
      <c r="G411" s="121"/>
      <c r="H411" s="121"/>
      <c r="I411" s="121"/>
      <c r="J411" s="121"/>
      <c r="K411" s="121"/>
      <c r="L411" s="121"/>
      <c r="M411" s="121"/>
      <c r="N411" s="121"/>
      <c r="O411" s="121"/>
      <c r="P411" s="121"/>
    </row>
  </sheetData>
  <sheetProtection sheet="1" objects="1" scenarios="1"/>
  <mergeCells count="1">
    <mergeCell ref="B6:P6"/>
  </mergeCells>
  <dataValidations count="1">
    <dataValidation allowBlank="1" showInputMessage="1" showErrorMessage="1" sqref="B31:P1048576 C24:P30 A1:A1048576 C5:C23 D1:P23 B1:B23 Q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7030A0"/>
  </sheetPr>
  <dimension ref="B1:P463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58" style="2" bestFit="1" customWidth="1"/>
    <col min="4" max="4" width="5.28515625" style="2" bestFit="1" customWidth="1"/>
    <col min="5" max="5" width="4.5703125" style="1" bestFit="1" customWidth="1"/>
    <col min="6" max="6" width="4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8.140625" style="1" bestFit="1" customWidth="1"/>
    <col min="12" max="12" width="7" style="1" bestFit="1" customWidth="1"/>
    <col min="13" max="13" width="8" style="1" bestFit="1" customWidth="1"/>
    <col min="14" max="14" width="6.28515625" style="1" bestFit="1" customWidth="1"/>
    <col min="15" max="15" width="10" style="1" bestFit="1" customWidth="1"/>
    <col min="16" max="16" width="9" style="1" bestFit="1" customWidth="1"/>
    <col min="17" max="16384" width="9.140625" style="1"/>
  </cols>
  <sheetData>
    <row r="1" spans="2:16">
      <c r="B1" s="46" t="s">
        <v>146</v>
      </c>
      <c r="C1" s="67" t="s" vm="1">
        <v>230</v>
      </c>
    </row>
    <row r="2" spans="2:16">
      <c r="B2" s="46" t="s">
        <v>145</v>
      </c>
      <c r="C2" s="67" t="s">
        <v>231</v>
      </c>
    </row>
    <row r="3" spans="2:16">
      <c r="B3" s="46" t="s">
        <v>147</v>
      </c>
      <c r="C3" s="67" t="s">
        <v>232</v>
      </c>
    </row>
    <row r="4" spans="2:16">
      <c r="B4" s="46" t="s">
        <v>148</v>
      </c>
      <c r="C4" s="67">
        <v>8802</v>
      </c>
    </row>
    <row r="6" spans="2:16" ht="26.25" customHeight="1">
      <c r="B6" s="154" t="s">
        <v>187</v>
      </c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  <c r="O6" s="155"/>
      <c r="P6" s="156"/>
    </row>
    <row r="7" spans="2:16" s="3" customFormat="1" ht="78.75">
      <c r="B7" s="21" t="s">
        <v>117</v>
      </c>
      <c r="C7" s="29" t="s">
        <v>47</v>
      </c>
      <c r="D7" s="29" t="s">
        <v>67</v>
      </c>
      <c r="E7" s="29" t="s">
        <v>14</v>
      </c>
      <c r="F7" s="29" t="s">
        <v>68</v>
      </c>
      <c r="G7" s="29" t="s">
        <v>105</v>
      </c>
      <c r="H7" s="29" t="s">
        <v>17</v>
      </c>
      <c r="I7" s="29" t="s">
        <v>104</v>
      </c>
      <c r="J7" s="29" t="s">
        <v>16</v>
      </c>
      <c r="K7" s="29" t="s">
        <v>182</v>
      </c>
      <c r="L7" s="29" t="s">
        <v>206</v>
      </c>
      <c r="M7" s="29" t="s">
        <v>183</v>
      </c>
      <c r="N7" s="29" t="s">
        <v>60</v>
      </c>
      <c r="O7" s="29" t="s">
        <v>149</v>
      </c>
      <c r="P7" s="30" t="s">
        <v>151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213</v>
      </c>
      <c r="M8" s="31" t="s">
        <v>209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25" t="s">
        <v>3179</v>
      </c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126">
        <v>0</v>
      </c>
      <c r="N10" s="81"/>
      <c r="O10" s="127">
        <v>0</v>
      </c>
      <c r="P10" s="127">
        <v>0</v>
      </c>
    </row>
    <row r="11" spans="2:16" ht="20.25" customHeight="1">
      <c r="B11" s="128" t="s">
        <v>221</v>
      </c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</row>
    <row r="12" spans="2:16">
      <c r="B12" s="128" t="s">
        <v>113</v>
      </c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</row>
    <row r="13" spans="2:16">
      <c r="B13" s="128" t="s">
        <v>212</v>
      </c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</row>
    <row r="14" spans="2:16">
      <c r="B14" s="81"/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</row>
    <row r="15" spans="2:16"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</row>
    <row r="16" spans="2:16"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</row>
    <row r="17" spans="2:16"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</row>
    <row r="18" spans="2:16">
      <c r="B18" s="81"/>
      <c r="C18" s="81"/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81"/>
    </row>
    <row r="19" spans="2:16">
      <c r="B19" s="81"/>
      <c r="C19" s="81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</row>
    <row r="20" spans="2:16">
      <c r="B20" s="81"/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</row>
    <row r="21" spans="2:16">
      <c r="B21" s="81"/>
      <c r="C21" s="81"/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1"/>
    </row>
    <row r="22" spans="2:16"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</row>
    <row r="23" spans="2:16">
      <c r="B23" s="81"/>
      <c r="C23" s="81"/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1"/>
    </row>
    <row r="24" spans="2:16">
      <c r="B24" s="81"/>
      <c r="C24" s="81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</row>
    <row r="25" spans="2:16">
      <c r="B25" s="81"/>
      <c r="C25" s="81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</row>
    <row r="26" spans="2:16">
      <c r="B26" s="81"/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</row>
    <row r="27" spans="2:16">
      <c r="B27" s="81"/>
      <c r="C27" s="81"/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</row>
    <row r="28" spans="2:16">
      <c r="B28" s="81"/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</row>
    <row r="29" spans="2:16">
      <c r="B29" s="81"/>
      <c r="C29" s="81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</row>
    <row r="30" spans="2:16">
      <c r="B30" s="81"/>
      <c r="C30" s="81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</row>
    <row r="31" spans="2:16">
      <c r="B31" s="81"/>
      <c r="C31" s="81"/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</row>
    <row r="32" spans="2:16">
      <c r="B32" s="81"/>
      <c r="C32" s="81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</row>
    <row r="33" spans="2:16">
      <c r="B33" s="81"/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</row>
    <row r="34" spans="2:16">
      <c r="B34" s="81"/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</row>
    <row r="35" spans="2:16">
      <c r="B35" s="81"/>
      <c r="C35" s="81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</row>
    <row r="36" spans="2:16">
      <c r="B36" s="81"/>
      <c r="C36" s="81"/>
      <c r="D36" s="81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</row>
    <row r="37" spans="2:16">
      <c r="B37" s="81"/>
      <c r="C37" s="81"/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</row>
    <row r="38" spans="2:16">
      <c r="B38" s="81"/>
      <c r="C38" s="81"/>
      <c r="D38" s="81"/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</row>
    <row r="39" spans="2:16">
      <c r="B39" s="81"/>
      <c r="C39" s="81"/>
      <c r="D39" s="81"/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81"/>
    </row>
    <row r="40" spans="2:16">
      <c r="B40" s="81"/>
      <c r="C40" s="81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</row>
    <row r="41" spans="2:16">
      <c r="B41" s="81"/>
      <c r="C41" s="81"/>
      <c r="D41" s="81"/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</row>
    <row r="42" spans="2:16">
      <c r="B42" s="81"/>
      <c r="C42" s="81"/>
      <c r="D42" s="81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</row>
    <row r="43" spans="2:16">
      <c r="B43" s="81"/>
      <c r="C43" s="81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</row>
    <row r="44" spans="2:16">
      <c r="B44" s="81"/>
      <c r="C44" s="81"/>
      <c r="D44" s="81"/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</row>
    <row r="45" spans="2:16">
      <c r="B45" s="81"/>
      <c r="C45" s="81"/>
      <c r="D45" s="81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</row>
    <row r="46" spans="2:16">
      <c r="B46" s="81"/>
      <c r="C46" s="81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</row>
    <row r="47" spans="2:16">
      <c r="B47" s="81"/>
      <c r="C47" s="81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</row>
    <row r="48" spans="2:16">
      <c r="B48" s="81"/>
      <c r="C48" s="81"/>
      <c r="D48" s="81"/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</row>
    <row r="49" spans="2:16">
      <c r="B49" s="81"/>
      <c r="C49" s="81"/>
      <c r="D49" s="81"/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81"/>
    </row>
    <row r="50" spans="2:16">
      <c r="B50" s="81"/>
      <c r="C50" s="81"/>
      <c r="D50" s="81"/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</row>
    <row r="51" spans="2:16"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1"/>
      <c r="O51" s="81"/>
      <c r="P51" s="81"/>
    </row>
    <row r="52" spans="2:16">
      <c r="B52" s="81"/>
      <c r="C52" s="81"/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81"/>
    </row>
    <row r="53" spans="2:16">
      <c r="B53" s="81"/>
      <c r="C53" s="81"/>
      <c r="D53" s="81"/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81"/>
      <c r="P53" s="81"/>
    </row>
    <row r="54" spans="2:16">
      <c r="B54" s="81"/>
      <c r="C54" s="81"/>
      <c r="D54" s="81"/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</row>
    <row r="55" spans="2:16">
      <c r="B55" s="81"/>
      <c r="C55" s="81"/>
      <c r="D55" s="81"/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  <c r="P55" s="81"/>
    </row>
    <row r="56" spans="2:16">
      <c r="B56" s="81"/>
      <c r="C56" s="81"/>
      <c r="D56" s="81"/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</row>
    <row r="57" spans="2:16">
      <c r="B57" s="81"/>
      <c r="C57" s="81"/>
      <c r="D57" s="81"/>
      <c r="E57" s="81"/>
      <c r="F57" s="81"/>
      <c r="G57" s="81"/>
      <c r="H57" s="81"/>
      <c r="I57" s="81"/>
      <c r="J57" s="81"/>
      <c r="K57" s="81"/>
      <c r="L57" s="81"/>
      <c r="M57" s="81"/>
      <c r="N57" s="81"/>
      <c r="O57" s="81"/>
      <c r="P57" s="81"/>
    </row>
    <row r="58" spans="2:16">
      <c r="B58" s="81"/>
      <c r="C58" s="81"/>
      <c r="D58" s="81"/>
      <c r="E58" s="81"/>
      <c r="F58" s="81"/>
      <c r="G58" s="81"/>
      <c r="H58" s="81"/>
      <c r="I58" s="81"/>
      <c r="J58" s="81"/>
      <c r="K58" s="81"/>
      <c r="L58" s="81"/>
      <c r="M58" s="81"/>
      <c r="N58" s="81"/>
      <c r="O58" s="81"/>
      <c r="P58" s="81"/>
    </row>
    <row r="59" spans="2:16">
      <c r="B59" s="81"/>
      <c r="C59" s="81"/>
      <c r="D59" s="81"/>
      <c r="E59" s="81"/>
      <c r="F59" s="81"/>
      <c r="G59" s="81"/>
      <c r="H59" s="81"/>
      <c r="I59" s="81"/>
      <c r="J59" s="81"/>
      <c r="K59" s="81"/>
      <c r="L59" s="81"/>
      <c r="M59" s="81"/>
      <c r="N59" s="81"/>
      <c r="O59" s="81"/>
      <c r="P59" s="81"/>
    </row>
    <row r="60" spans="2:16">
      <c r="B60" s="81"/>
      <c r="C60" s="81"/>
      <c r="D60" s="81"/>
      <c r="E60" s="81"/>
      <c r="F60" s="81"/>
      <c r="G60" s="81"/>
      <c r="H60" s="81"/>
      <c r="I60" s="81"/>
      <c r="J60" s="81"/>
      <c r="K60" s="81"/>
      <c r="L60" s="81"/>
      <c r="M60" s="81"/>
      <c r="N60" s="81"/>
      <c r="O60" s="81"/>
      <c r="P60" s="81"/>
    </row>
    <row r="61" spans="2:16">
      <c r="B61" s="81"/>
      <c r="C61" s="81"/>
      <c r="D61" s="81"/>
      <c r="E61" s="81"/>
      <c r="F61" s="81"/>
      <c r="G61" s="81"/>
      <c r="H61" s="81"/>
      <c r="I61" s="81"/>
      <c r="J61" s="81"/>
      <c r="K61" s="81"/>
      <c r="L61" s="81"/>
      <c r="M61" s="81"/>
      <c r="N61" s="81"/>
      <c r="O61" s="81"/>
      <c r="P61" s="81"/>
    </row>
    <row r="62" spans="2:16">
      <c r="B62" s="81"/>
      <c r="C62" s="81"/>
      <c r="D62" s="81"/>
      <c r="E62" s="81"/>
      <c r="F62" s="81"/>
      <c r="G62" s="81"/>
      <c r="H62" s="81"/>
      <c r="I62" s="81"/>
      <c r="J62" s="81"/>
      <c r="K62" s="81"/>
      <c r="L62" s="81"/>
      <c r="M62" s="81"/>
      <c r="N62" s="81"/>
      <c r="O62" s="81"/>
      <c r="P62" s="81"/>
    </row>
    <row r="63" spans="2:16">
      <c r="B63" s="81"/>
      <c r="C63" s="81"/>
      <c r="D63" s="81"/>
      <c r="E63" s="81"/>
      <c r="F63" s="81"/>
      <c r="G63" s="81"/>
      <c r="H63" s="81"/>
      <c r="I63" s="81"/>
      <c r="J63" s="81"/>
      <c r="K63" s="81"/>
      <c r="L63" s="81"/>
      <c r="M63" s="81"/>
      <c r="N63" s="81"/>
      <c r="O63" s="81"/>
      <c r="P63" s="81"/>
    </row>
    <row r="64" spans="2:16">
      <c r="B64" s="81"/>
      <c r="C64" s="81"/>
      <c r="D64" s="81"/>
      <c r="E64" s="81"/>
      <c r="F64" s="81"/>
      <c r="G64" s="81"/>
      <c r="H64" s="81"/>
      <c r="I64" s="81"/>
      <c r="J64" s="81"/>
      <c r="K64" s="81"/>
      <c r="L64" s="81"/>
      <c r="M64" s="81"/>
      <c r="N64" s="81"/>
      <c r="O64" s="81"/>
      <c r="P64" s="81"/>
    </row>
    <row r="65" spans="2:16">
      <c r="B65" s="81"/>
      <c r="C65" s="81"/>
      <c r="D65" s="81"/>
      <c r="E65" s="81"/>
      <c r="F65" s="81"/>
      <c r="G65" s="81"/>
      <c r="H65" s="81"/>
      <c r="I65" s="81"/>
      <c r="J65" s="81"/>
      <c r="K65" s="81"/>
      <c r="L65" s="81"/>
      <c r="M65" s="81"/>
      <c r="N65" s="81"/>
      <c r="O65" s="81"/>
      <c r="P65" s="81"/>
    </row>
    <row r="66" spans="2:16">
      <c r="B66" s="81"/>
      <c r="C66" s="81"/>
      <c r="D66" s="81"/>
      <c r="E66" s="81"/>
      <c r="F66" s="81"/>
      <c r="G66" s="81"/>
      <c r="H66" s="81"/>
      <c r="I66" s="81"/>
      <c r="J66" s="81"/>
      <c r="K66" s="81"/>
      <c r="L66" s="81"/>
      <c r="M66" s="81"/>
      <c r="N66" s="81"/>
      <c r="O66" s="81"/>
      <c r="P66" s="81"/>
    </row>
    <row r="67" spans="2:16">
      <c r="B67" s="81"/>
      <c r="C67" s="81"/>
      <c r="D67" s="81"/>
      <c r="E67" s="81"/>
      <c r="F67" s="81"/>
      <c r="G67" s="81"/>
      <c r="H67" s="81"/>
      <c r="I67" s="81"/>
      <c r="J67" s="81"/>
      <c r="K67" s="81"/>
      <c r="L67" s="81"/>
      <c r="M67" s="81"/>
      <c r="N67" s="81"/>
      <c r="O67" s="81"/>
      <c r="P67" s="81"/>
    </row>
    <row r="68" spans="2:16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6">
      <c r="B69" s="81"/>
      <c r="C69" s="81"/>
      <c r="D69" s="81"/>
      <c r="E69" s="81"/>
      <c r="F69" s="81"/>
      <c r="G69" s="81"/>
      <c r="H69" s="81"/>
      <c r="I69" s="81"/>
      <c r="J69" s="81"/>
      <c r="K69" s="81"/>
      <c r="L69" s="81"/>
      <c r="M69" s="81"/>
      <c r="N69" s="81"/>
      <c r="O69" s="81"/>
      <c r="P69" s="81"/>
    </row>
    <row r="70" spans="2:16">
      <c r="B70" s="81"/>
      <c r="C70" s="81"/>
      <c r="D70" s="81"/>
      <c r="E70" s="81"/>
      <c r="F70" s="81"/>
      <c r="G70" s="81"/>
      <c r="H70" s="81"/>
      <c r="I70" s="81"/>
      <c r="J70" s="81"/>
      <c r="K70" s="81"/>
      <c r="L70" s="81"/>
      <c r="M70" s="81"/>
      <c r="N70" s="81"/>
      <c r="O70" s="81"/>
      <c r="P70" s="81"/>
    </row>
    <row r="71" spans="2:16">
      <c r="B71" s="81"/>
      <c r="C71" s="81"/>
      <c r="D71" s="81"/>
      <c r="E71" s="81"/>
      <c r="F71" s="81"/>
      <c r="G71" s="81"/>
      <c r="H71" s="81"/>
      <c r="I71" s="81"/>
      <c r="J71" s="81"/>
      <c r="K71" s="81"/>
      <c r="L71" s="81"/>
      <c r="M71" s="81"/>
      <c r="N71" s="81"/>
      <c r="O71" s="81"/>
      <c r="P71" s="81"/>
    </row>
    <row r="72" spans="2:16">
      <c r="B72" s="81"/>
      <c r="C72" s="81"/>
      <c r="D72" s="81"/>
      <c r="E72" s="81"/>
      <c r="F72" s="81"/>
      <c r="G72" s="81"/>
      <c r="H72" s="81"/>
      <c r="I72" s="81"/>
      <c r="J72" s="81"/>
      <c r="K72" s="81"/>
      <c r="L72" s="81"/>
      <c r="M72" s="81"/>
      <c r="N72" s="81"/>
      <c r="O72" s="81"/>
      <c r="P72" s="81"/>
    </row>
    <row r="73" spans="2:16">
      <c r="B73" s="81"/>
      <c r="C73" s="81"/>
      <c r="D73" s="81"/>
      <c r="E73" s="81"/>
      <c r="F73" s="81"/>
      <c r="G73" s="81"/>
      <c r="H73" s="81"/>
      <c r="I73" s="81"/>
      <c r="J73" s="81"/>
      <c r="K73" s="81"/>
      <c r="L73" s="81"/>
      <c r="M73" s="81"/>
      <c r="N73" s="81"/>
      <c r="O73" s="81"/>
      <c r="P73" s="81"/>
    </row>
    <row r="74" spans="2:16">
      <c r="B74" s="81"/>
      <c r="C74" s="81"/>
      <c r="D74" s="81"/>
      <c r="E74" s="81"/>
      <c r="F74" s="81"/>
      <c r="G74" s="81"/>
      <c r="H74" s="81"/>
      <c r="I74" s="81"/>
      <c r="J74" s="81"/>
      <c r="K74" s="81"/>
      <c r="L74" s="81"/>
      <c r="M74" s="81"/>
      <c r="N74" s="81"/>
      <c r="O74" s="81"/>
      <c r="P74" s="81"/>
    </row>
    <row r="75" spans="2:16">
      <c r="B75" s="81"/>
      <c r="C75" s="81"/>
      <c r="D75" s="81"/>
      <c r="E75" s="81"/>
      <c r="F75" s="81"/>
      <c r="G75" s="81"/>
      <c r="H75" s="81"/>
      <c r="I75" s="81"/>
      <c r="J75" s="81"/>
      <c r="K75" s="81"/>
      <c r="L75" s="81"/>
      <c r="M75" s="81"/>
      <c r="N75" s="81"/>
      <c r="O75" s="81"/>
      <c r="P75" s="81"/>
    </row>
    <row r="76" spans="2:16">
      <c r="B76" s="81"/>
      <c r="C76" s="81"/>
      <c r="D76" s="81"/>
      <c r="E76" s="81"/>
      <c r="F76" s="81"/>
      <c r="G76" s="81"/>
      <c r="H76" s="81"/>
      <c r="I76" s="81"/>
      <c r="J76" s="81"/>
      <c r="K76" s="81"/>
      <c r="L76" s="81"/>
      <c r="M76" s="81"/>
      <c r="N76" s="81"/>
      <c r="O76" s="81"/>
      <c r="P76" s="81"/>
    </row>
    <row r="77" spans="2:16">
      <c r="B77" s="81"/>
      <c r="C77" s="81"/>
      <c r="D77" s="81"/>
      <c r="E77" s="81"/>
      <c r="F77" s="81"/>
      <c r="G77" s="81"/>
      <c r="H77" s="81"/>
      <c r="I77" s="81"/>
      <c r="J77" s="81"/>
      <c r="K77" s="81"/>
      <c r="L77" s="81"/>
      <c r="M77" s="81"/>
      <c r="N77" s="81"/>
      <c r="O77" s="81"/>
      <c r="P77" s="81"/>
    </row>
    <row r="78" spans="2:16">
      <c r="B78" s="81"/>
      <c r="C78" s="81"/>
      <c r="D78" s="81"/>
      <c r="E78" s="81"/>
      <c r="F78" s="81"/>
      <c r="G78" s="81"/>
      <c r="H78" s="81"/>
      <c r="I78" s="81"/>
      <c r="J78" s="81"/>
      <c r="K78" s="81"/>
      <c r="L78" s="81"/>
      <c r="M78" s="81"/>
      <c r="N78" s="81"/>
      <c r="O78" s="81"/>
      <c r="P78" s="81"/>
    </row>
    <row r="79" spans="2:16">
      <c r="B79" s="81"/>
      <c r="C79" s="81"/>
      <c r="D79" s="81"/>
      <c r="E79" s="81"/>
      <c r="F79" s="81"/>
      <c r="G79" s="81"/>
      <c r="H79" s="81"/>
      <c r="I79" s="81"/>
      <c r="J79" s="81"/>
      <c r="K79" s="81"/>
      <c r="L79" s="81"/>
      <c r="M79" s="81"/>
      <c r="N79" s="81"/>
      <c r="O79" s="81"/>
      <c r="P79" s="81"/>
    </row>
    <row r="80" spans="2:16">
      <c r="B80" s="81"/>
      <c r="C80" s="81"/>
      <c r="D80" s="81"/>
      <c r="E80" s="81"/>
      <c r="F80" s="81"/>
      <c r="G80" s="81"/>
      <c r="H80" s="81"/>
      <c r="I80" s="81"/>
      <c r="J80" s="81"/>
      <c r="K80" s="81"/>
      <c r="L80" s="81"/>
      <c r="M80" s="81"/>
      <c r="N80" s="81"/>
      <c r="O80" s="81"/>
      <c r="P80" s="81"/>
    </row>
    <row r="81" spans="2:16">
      <c r="B81" s="81"/>
      <c r="C81" s="81"/>
      <c r="D81" s="81"/>
      <c r="E81" s="81"/>
      <c r="F81" s="81"/>
      <c r="G81" s="81"/>
      <c r="H81" s="81"/>
      <c r="I81" s="81"/>
      <c r="J81" s="81"/>
      <c r="K81" s="81"/>
      <c r="L81" s="81"/>
      <c r="M81" s="81"/>
      <c r="N81" s="81"/>
      <c r="O81" s="81"/>
      <c r="P81" s="81"/>
    </row>
    <row r="82" spans="2:16">
      <c r="B82" s="81"/>
      <c r="C82" s="81"/>
      <c r="D82" s="81"/>
      <c r="E82" s="81"/>
      <c r="F82" s="81"/>
      <c r="G82" s="81"/>
      <c r="H82" s="81"/>
      <c r="I82" s="81"/>
      <c r="J82" s="81"/>
      <c r="K82" s="81"/>
      <c r="L82" s="81"/>
      <c r="M82" s="81"/>
      <c r="N82" s="81"/>
      <c r="O82" s="81"/>
      <c r="P82" s="81"/>
    </row>
    <row r="83" spans="2:16">
      <c r="B83" s="81"/>
      <c r="C83" s="81"/>
      <c r="D83" s="81"/>
      <c r="E83" s="81"/>
      <c r="F83" s="81"/>
      <c r="G83" s="81"/>
      <c r="H83" s="81"/>
      <c r="I83" s="81"/>
      <c r="J83" s="81"/>
      <c r="K83" s="81"/>
      <c r="L83" s="81"/>
      <c r="M83" s="81"/>
      <c r="N83" s="81"/>
      <c r="O83" s="81"/>
      <c r="P83" s="81"/>
    </row>
    <row r="84" spans="2:16">
      <c r="B84" s="81"/>
      <c r="C84" s="81"/>
      <c r="D84" s="81"/>
      <c r="E84" s="81"/>
      <c r="F84" s="81"/>
      <c r="G84" s="81"/>
      <c r="H84" s="81"/>
      <c r="I84" s="81"/>
      <c r="J84" s="81"/>
      <c r="K84" s="81"/>
      <c r="L84" s="81"/>
      <c r="M84" s="81"/>
      <c r="N84" s="81"/>
      <c r="O84" s="81"/>
      <c r="P84" s="81"/>
    </row>
    <row r="85" spans="2:16">
      <c r="B85" s="81"/>
      <c r="C85" s="81"/>
      <c r="D85" s="81"/>
      <c r="E85" s="81"/>
      <c r="F85" s="81"/>
      <c r="G85" s="81"/>
      <c r="H85" s="81"/>
      <c r="I85" s="81"/>
      <c r="J85" s="81"/>
      <c r="K85" s="81"/>
      <c r="L85" s="81"/>
      <c r="M85" s="81"/>
      <c r="N85" s="81"/>
      <c r="O85" s="81"/>
      <c r="P85" s="81"/>
    </row>
    <row r="86" spans="2:16">
      <c r="B86" s="81"/>
      <c r="C86" s="81"/>
      <c r="D86" s="81"/>
      <c r="E86" s="81"/>
      <c r="F86" s="81"/>
      <c r="G86" s="81"/>
      <c r="H86" s="81"/>
      <c r="I86" s="81"/>
      <c r="J86" s="81"/>
      <c r="K86" s="81"/>
      <c r="L86" s="81"/>
      <c r="M86" s="81"/>
      <c r="N86" s="81"/>
      <c r="O86" s="81"/>
      <c r="P86" s="81"/>
    </row>
    <row r="87" spans="2:16">
      <c r="B87" s="81"/>
      <c r="C87" s="81"/>
      <c r="D87" s="81"/>
      <c r="E87" s="81"/>
      <c r="F87" s="81"/>
      <c r="G87" s="81"/>
      <c r="H87" s="81"/>
      <c r="I87" s="81"/>
      <c r="J87" s="81"/>
      <c r="K87" s="81"/>
      <c r="L87" s="81"/>
      <c r="M87" s="81"/>
      <c r="N87" s="81"/>
      <c r="O87" s="81"/>
      <c r="P87" s="81"/>
    </row>
    <row r="88" spans="2:16">
      <c r="B88" s="81"/>
      <c r="C88" s="81"/>
      <c r="D88" s="81"/>
      <c r="E88" s="81"/>
      <c r="F88" s="81"/>
      <c r="G88" s="81"/>
      <c r="H88" s="81"/>
      <c r="I88" s="81"/>
      <c r="J88" s="81"/>
      <c r="K88" s="81"/>
      <c r="L88" s="81"/>
      <c r="M88" s="81"/>
      <c r="N88" s="81"/>
      <c r="O88" s="81"/>
      <c r="P88" s="81"/>
    </row>
    <row r="89" spans="2:16">
      <c r="B89" s="81"/>
      <c r="C89" s="81"/>
      <c r="D89" s="81"/>
      <c r="E89" s="81"/>
      <c r="F89" s="81"/>
      <c r="G89" s="81"/>
      <c r="H89" s="81"/>
      <c r="I89" s="81"/>
      <c r="J89" s="81"/>
      <c r="K89" s="81"/>
      <c r="L89" s="81"/>
      <c r="M89" s="81"/>
      <c r="N89" s="81"/>
      <c r="O89" s="81"/>
      <c r="P89" s="81"/>
    </row>
    <row r="90" spans="2:16">
      <c r="B90" s="81"/>
      <c r="C90" s="81"/>
      <c r="D90" s="81"/>
      <c r="E90" s="81"/>
      <c r="F90" s="81"/>
      <c r="G90" s="81"/>
      <c r="H90" s="81"/>
      <c r="I90" s="81"/>
      <c r="J90" s="81"/>
      <c r="K90" s="81"/>
      <c r="L90" s="81"/>
      <c r="M90" s="81"/>
      <c r="N90" s="81"/>
      <c r="O90" s="81"/>
      <c r="P90" s="81"/>
    </row>
    <row r="91" spans="2:16">
      <c r="B91" s="81"/>
      <c r="C91" s="81"/>
      <c r="D91" s="81"/>
      <c r="E91" s="81"/>
      <c r="F91" s="81"/>
      <c r="G91" s="81"/>
      <c r="H91" s="81"/>
      <c r="I91" s="81"/>
      <c r="J91" s="81"/>
      <c r="K91" s="81"/>
      <c r="L91" s="81"/>
      <c r="M91" s="81"/>
      <c r="N91" s="81"/>
      <c r="O91" s="81"/>
      <c r="P91" s="81"/>
    </row>
    <row r="92" spans="2:16">
      <c r="B92" s="81"/>
      <c r="C92" s="81"/>
      <c r="D92" s="81"/>
      <c r="E92" s="81"/>
      <c r="F92" s="81"/>
      <c r="G92" s="81"/>
      <c r="H92" s="81"/>
      <c r="I92" s="81"/>
      <c r="J92" s="81"/>
      <c r="K92" s="81"/>
      <c r="L92" s="81"/>
      <c r="M92" s="81"/>
      <c r="N92" s="81"/>
      <c r="O92" s="81"/>
      <c r="P92" s="81"/>
    </row>
    <row r="93" spans="2:16">
      <c r="B93" s="81"/>
      <c r="C93" s="81"/>
      <c r="D93" s="81"/>
      <c r="E93" s="81"/>
      <c r="F93" s="81"/>
      <c r="G93" s="81"/>
      <c r="H93" s="81"/>
      <c r="I93" s="81"/>
      <c r="J93" s="81"/>
      <c r="K93" s="81"/>
      <c r="L93" s="81"/>
      <c r="M93" s="81"/>
      <c r="N93" s="81"/>
      <c r="O93" s="81"/>
      <c r="P93" s="81"/>
    </row>
    <row r="94" spans="2:16">
      <c r="B94" s="81"/>
      <c r="C94" s="81"/>
      <c r="D94" s="81"/>
      <c r="E94" s="81"/>
      <c r="F94" s="81"/>
      <c r="G94" s="81"/>
      <c r="H94" s="81"/>
      <c r="I94" s="81"/>
      <c r="J94" s="81"/>
      <c r="K94" s="81"/>
      <c r="L94" s="81"/>
      <c r="M94" s="81"/>
      <c r="N94" s="81"/>
      <c r="O94" s="81"/>
      <c r="P94" s="81"/>
    </row>
    <row r="95" spans="2:16">
      <c r="B95" s="81"/>
      <c r="C95" s="81"/>
      <c r="D95" s="81"/>
      <c r="E95" s="81"/>
      <c r="F95" s="81"/>
      <c r="G95" s="81"/>
      <c r="H95" s="81"/>
      <c r="I95" s="81"/>
      <c r="J95" s="81"/>
      <c r="K95" s="81"/>
      <c r="L95" s="81"/>
      <c r="M95" s="81"/>
      <c r="N95" s="81"/>
      <c r="O95" s="81"/>
      <c r="P95" s="81"/>
    </row>
    <row r="96" spans="2:16">
      <c r="B96" s="81"/>
      <c r="C96" s="81"/>
      <c r="D96" s="81"/>
      <c r="E96" s="81"/>
      <c r="F96" s="81"/>
      <c r="G96" s="81"/>
      <c r="H96" s="81"/>
      <c r="I96" s="81"/>
      <c r="J96" s="81"/>
      <c r="K96" s="81"/>
      <c r="L96" s="81"/>
      <c r="M96" s="81"/>
      <c r="N96" s="81"/>
      <c r="O96" s="81"/>
      <c r="P96" s="81"/>
    </row>
    <row r="97" spans="2:16">
      <c r="B97" s="81"/>
      <c r="C97" s="81"/>
      <c r="D97" s="81"/>
      <c r="E97" s="81"/>
      <c r="F97" s="81"/>
      <c r="G97" s="81"/>
      <c r="H97" s="81"/>
      <c r="I97" s="81"/>
      <c r="J97" s="81"/>
      <c r="K97" s="81"/>
      <c r="L97" s="81"/>
      <c r="M97" s="81"/>
      <c r="N97" s="81"/>
      <c r="O97" s="81"/>
      <c r="P97" s="81"/>
    </row>
    <row r="98" spans="2:16">
      <c r="B98" s="81"/>
      <c r="C98" s="81"/>
      <c r="D98" s="81"/>
      <c r="E98" s="81"/>
      <c r="F98" s="81"/>
      <c r="G98" s="81"/>
      <c r="H98" s="81"/>
      <c r="I98" s="81"/>
      <c r="J98" s="81"/>
      <c r="K98" s="81"/>
      <c r="L98" s="81"/>
      <c r="M98" s="81"/>
      <c r="N98" s="81"/>
      <c r="O98" s="81"/>
      <c r="P98" s="81"/>
    </row>
    <row r="99" spans="2:16">
      <c r="B99" s="81"/>
      <c r="C99" s="81"/>
      <c r="D99" s="81"/>
      <c r="E99" s="81"/>
      <c r="F99" s="81"/>
      <c r="G99" s="81"/>
      <c r="H99" s="81"/>
      <c r="I99" s="81"/>
      <c r="J99" s="81"/>
      <c r="K99" s="81"/>
      <c r="L99" s="81"/>
      <c r="M99" s="81"/>
      <c r="N99" s="81"/>
      <c r="O99" s="81"/>
      <c r="P99" s="81"/>
    </row>
    <row r="100" spans="2:16">
      <c r="B100" s="81"/>
      <c r="C100" s="81"/>
      <c r="D100" s="81"/>
      <c r="E100" s="81"/>
      <c r="F100" s="81"/>
      <c r="G100" s="81"/>
      <c r="H100" s="81"/>
      <c r="I100" s="81"/>
      <c r="J100" s="81"/>
      <c r="K100" s="81"/>
      <c r="L100" s="81"/>
      <c r="M100" s="81"/>
      <c r="N100" s="81"/>
      <c r="O100" s="81"/>
      <c r="P100" s="81"/>
    </row>
    <row r="101" spans="2:16">
      <c r="B101" s="81"/>
      <c r="C101" s="81"/>
      <c r="D101" s="81"/>
      <c r="E101" s="81"/>
      <c r="F101" s="81"/>
      <c r="G101" s="81"/>
      <c r="H101" s="81"/>
      <c r="I101" s="81"/>
      <c r="J101" s="81"/>
      <c r="K101" s="81"/>
      <c r="L101" s="81"/>
      <c r="M101" s="81"/>
      <c r="N101" s="81"/>
      <c r="O101" s="81"/>
      <c r="P101" s="81"/>
    </row>
    <row r="102" spans="2:16">
      <c r="B102" s="81"/>
      <c r="C102" s="81"/>
      <c r="D102" s="81"/>
      <c r="E102" s="81"/>
      <c r="F102" s="81"/>
      <c r="G102" s="81"/>
      <c r="H102" s="81"/>
      <c r="I102" s="81"/>
      <c r="J102" s="81"/>
      <c r="K102" s="81"/>
      <c r="L102" s="81"/>
      <c r="M102" s="81"/>
      <c r="N102" s="81"/>
      <c r="O102" s="81"/>
      <c r="P102" s="81"/>
    </row>
    <row r="103" spans="2:16">
      <c r="B103" s="81"/>
      <c r="C103" s="81"/>
      <c r="D103" s="81"/>
      <c r="E103" s="81"/>
      <c r="F103" s="81"/>
      <c r="G103" s="81"/>
      <c r="H103" s="81"/>
      <c r="I103" s="81"/>
      <c r="J103" s="81"/>
      <c r="K103" s="81"/>
      <c r="L103" s="81"/>
      <c r="M103" s="81"/>
      <c r="N103" s="81"/>
      <c r="O103" s="81"/>
      <c r="P103" s="81"/>
    </row>
    <row r="104" spans="2:16">
      <c r="B104" s="81"/>
      <c r="C104" s="81"/>
      <c r="D104" s="81"/>
      <c r="E104" s="81"/>
      <c r="F104" s="81"/>
      <c r="G104" s="81"/>
      <c r="H104" s="81"/>
      <c r="I104" s="81"/>
      <c r="J104" s="81"/>
      <c r="K104" s="81"/>
      <c r="L104" s="81"/>
      <c r="M104" s="81"/>
      <c r="N104" s="81"/>
      <c r="O104" s="81"/>
      <c r="P104" s="81"/>
    </row>
    <row r="105" spans="2:16">
      <c r="B105" s="81"/>
      <c r="C105" s="81"/>
      <c r="D105" s="81"/>
      <c r="E105" s="81"/>
      <c r="F105" s="81"/>
      <c r="G105" s="81"/>
      <c r="H105" s="81"/>
      <c r="I105" s="81"/>
      <c r="J105" s="81"/>
      <c r="K105" s="81"/>
      <c r="L105" s="81"/>
      <c r="M105" s="81"/>
      <c r="N105" s="81"/>
      <c r="O105" s="81"/>
      <c r="P105" s="81"/>
    </row>
    <row r="106" spans="2:16">
      <c r="B106" s="81"/>
      <c r="C106" s="81"/>
      <c r="D106" s="81"/>
      <c r="E106" s="81"/>
      <c r="F106" s="81"/>
      <c r="G106" s="81"/>
      <c r="H106" s="81"/>
      <c r="I106" s="81"/>
      <c r="J106" s="81"/>
      <c r="K106" s="81"/>
      <c r="L106" s="81"/>
      <c r="M106" s="81"/>
      <c r="N106" s="81"/>
      <c r="O106" s="81"/>
      <c r="P106" s="81"/>
    </row>
    <row r="107" spans="2:16">
      <c r="B107" s="81"/>
      <c r="C107" s="81"/>
      <c r="D107" s="81"/>
      <c r="E107" s="81"/>
      <c r="F107" s="81"/>
      <c r="G107" s="81"/>
      <c r="H107" s="81"/>
      <c r="I107" s="81"/>
      <c r="J107" s="81"/>
      <c r="K107" s="81"/>
      <c r="L107" s="81"/>
      <c r="M107" s="81"/>
      <c r="N107" s="81"/>
      <c r="O107" s="81"/>
      <c r="P107" s="81"/>
    </row>
    <row r="108" spans="2:16">
      <c r="B108" s="81"/>
      <c r="C108" s="81"/>
      <c r="D108" s="81"/>
      <c r="E108" s="81"/>
      <c r="F108" s="81"/>
      <c r="G108" s="81"/>
      <c r="H108" s="81"/>
      <c r="I108" s="81"/>
      <c r="J108" s="81"/>
      <c r="K108" s="81"/>
      <c r="L108" s="81"/>
      <c r="M108" s="81"/>
      <c r="N108" s="81"/>
      <c r="O108" s="81"/>
      <c r="P108" s="81"/>
    </row>
    <row r="109" spans="2:16">
      <c r="B109" s="81"/>
      <c r="C109" s="81"/>
      <c r="D109" s="81"/>
      <c r="E109" s="81"/>
      <c r="F109" s="81"/>
      <c r="G109" s="81"/>
      <c r="H109" s="81"/>
      <c r="I109" s="81"/>
      <c r="J109" s="81"/>
      <c r="K109" s="81"/>
      <c r="L109" s="81"/>
      <c r="M109" s="81"/>
      <c r="N109" s="81"/>
      <c r="O109" s="81"/>
      <c r="P109" s="81"/>
    </row>
    <row r="110" spans="2:16">
      <c r="B110" s="120"/>
      <c r="C110" s="120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</row>
    <row r="111" spans="2:16">
      <c r="B111" s="120"/>
      <c r="C111" s="120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</row>
    <row r="112" spans="2:16">
      <c r="B112" s="120"/>
      <c r="C112" s="120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</row>
    <row r="113" spans="2:16">
      <c r="B113" s="120"/>
      <c r="C113" s="120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</row>
    <row r="114" spans="2:16">
      <c r="B114" s="120"/>
      <c r="C114" s="120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</row>
    <row r="115" spans="2:16">
      <c r="B115" s="120"/>
      <c r="C115" s="120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</row>
    <row r="116" spans="2:16">
      <c r="B116" s="120"/>
      <c r="C116" s="120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</row>
    <row r="117" spans="2:16">
      <c r="B117" s="120"/>
      <c r="C117" s="120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</row>
    <row r="118" spans="2:16">
      <c r="B118" s="120"/>
      <c r="C118" s="120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</row>
    <row r="119" spans="2:16">
      <c r="B119" s="120"/>
      <c r="C119" s="120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</row>
    <row r="120" spans="2:16">
      <c r="B120" s="120"/>
      <c r="C120" s="120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</row>
    <row r="121" spans="2:16">
      <c r="B121" s="120"/>
      <c r="C121" s="120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</row>
    <row r="122" spans="2:16">
      <c r="B122" s="120"/>
      <c r="C122" s="120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</row>
    <row r="123" spans="2:16">
      <c r="B123" s="120"/>
      <c r="C123" s="120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</row>
    <row r="124" spans="2:16">
      <c r="B124" s="120"/>
      <c r="C124" s="120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</row>
    <row r="125" spans="2:16">
      <c r="B125" s="120"/>
      <c r="C125" s="120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</row>
    <row r="126" spans="2:16">
      <c r="B126" s="120"/>
      <c r="C126" s="120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</row>
    <row r="127" spans="2:16">
      <c r="B127" s="120"/>
      <c r="C127" s="120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</row>
    <row r="128" spans="2:16">
      <c r="B128" s="120"/>
      <c r="C128" s="120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</row>
    <row r="129" spans="2:16">
      <c r="B129" s="120"/>
      <c r="C129" s="120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</row>
    <row r="130" spans="2:16">
      <c r="B130" s="120"/>
      <c r="C130" s="120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</row>
    <row r="131" spans="2:16">
      <c r="B131" s="120"/>
      <c r="C131" s="120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</row>
    <row r="132" spans="2:16">
      <c r="B132" s="120"/>
      <c r="C132" s="120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</row>
    <row r="133" spans="2:16">
      <c r="B133" s="120"/>
      <c r="C133" s="120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</row>
    <row r="134" spans="2:16">
      <c r="B134" s="120"/>
      <c r="C134" s="120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</row>
    <row r="135" spans="2:16">
      <c r="B135" s="120"/>
      <c r="C135" s="120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</row>
    <row r="136" spans="2:16">
      <c r="B136" s="120"/>
      <c r="C136" s="120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</row>
    <row r="137" spans="2:16">
      <c r="B137" s="120"/>
      <c r="C137" s="120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</row>
    <row r="138" spans="2:16">
      <c r="B138" s="120"/>
      <c r="C138" s="120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</row>
    <row r="139" spans="2:16">
      <c r="B139" s="120"/>
      <c r="C139" s="120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</row>
    <row r="140" spans="2:16">
      <c r="B140" s="120"/>
      <c r="C140" s="120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</row>
    <row r="141" spans="2:16">
      <c r="B141" s="120"/>
      <c r="C141" s="120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</row>
    <row r="142" spans="2:16">
      <c r="B142" s="120"/>
      <c r="C142" s="120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</row>
    <row r="143" spans="2:16">
      <c r="B143" s="120"/>
      <c r="C143" s="120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</row>
    <row r="144" spans="2:16">
      <c r="B144" s="120"/>
      <c r="C144" s="120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</row>
    <row r="145" spans="2:16">
      <c r="B145" s="120"/>
      <c r="C145" s="120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</row>
    <row r="146" spans="2:16">
      <c r="B146" s="120"/>
      <c r="C146" s="120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</row>
    <row r="147" spans="2:16">
      <c r="B147" s="120"/>
      <c r="C147" s="120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</row>
    <row r="148" spans="2:16">
      <c r="B148" s="120"/>
      <c r="C148" s="120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</row>
    <row r="149" spans="2:16">
      <c r="B149" s="120"/>
      <c r="C149" s="120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</row>
    <row r="150" spans="2:16">
      <c r="B150" s="120"/>
      <c r="C150" s="120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</row>
    <row r="151" spans="2:16">
      <c r="B151" s="120"/>
      <c r="C151" s="120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</row>
    <row r="152" spans="2:16">
      <c r="B152" s="120"/>
      <c r="C152" s="120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</row>
    <row r="153" spans="2:16">
      <c r="B153" s="120"/>
      <c r="C153" s="120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</row>
    <row r="154" spans="2:16">
      <c r="B154" s="120"/>
      <c r="C154" s="120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</row>
    <row r="155" spans="2:16">
      <c r="B155" s="120"/>
      <c r="C155" s="120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</row>
    <row r="156" spans="2:16">
      <c r="B156" s="120"/>
      <c r="C156" s="120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</row>
    <row r="157" spans="2:16">
      <c r="B157" s="120"/>
      <c r="C157" s="120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</row>
    <row r="158" spans="2:16">
      <c r="B158" s="120"/>
      <c r="C158" s="120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</row>
    <row r="159" spans="2:16">
      <c r="B159" s="120"/>
      <c r="C159" s="120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</row>
    <row r="160" spans="2:16">
      <c r="B160" s="120"/>
      <c r="C160" s="120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</row>
    <row r="161" spans="2:16">
      <c r="B161" s="120"/>
      <c r="C161" s="120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</row>
    <row r="162" spans="2:16">
      <c r="B162" s="120"/>
      <c r="C162" s="120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</row>
    <row r="163" spans="2:16">
      <c r="B163" s="120"/>
      <c r="C163" s="120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</row>
    <row r="164" spans="2:16">
      <c r="B164" s="120"/>
      <c r="C164" s="120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</row>
    <row r="165" spans="2:16">
      <c r="B165" s="120"/>
      <c r="C165" s="120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</row>
    <row r="166" spans="2:16">
      <c r="B166" s="120"/>
      <c r="C166" s="120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</row>
    <row r="167" spans="2:16">
      <c r="B167" s="120"/>
      <c r="C167" s="120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</row>
    <row r="168" spans="2:16">
      <c r="B168" s="120"/>
      <c r="C168" s="120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</row>
    <row r="169" spans="2:16">
      <c r="B169" s="120"/>
      <c r="C169" s="120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</row>
    <row r="170" spans="2:16">
      <c r="B170" s="120"/>
      <c r="C170" s="120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</row>
    <row r="171" spans="2:16">
      <c r="B171" s="120"/>
      <c r="C171" s="120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</row>
    <row r="172" spans="2:16">
      <c r="B172" s="120"/>
      <c r="C172" s="120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</row>
    <row r="173" spans="2:16">
      <c r="B173" s="120"/>
      <c r="C173" s="120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</row>
    <row r="174" spans="2:16">
      <c r="B174" s="120"/>
      <c r="C174" s="120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</row>
    <row r="175" spans="2:16">
      <c r="B175" s="120"/>
      <c r="C175" s="120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</row>
    <row r="176" spans="2:16">
      <c r="B176" s="120"/>
      <c r="C176" s="120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</row>
    <row r="177" spans="2:16">
      <c r="B177" s="120"/>
      <c r="C177" s="120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</row>
    <row r="178" spans="2:16">
      <c r="B178" s="120"/>
      <c r="C178" s="120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</row>
    <row r="179" spans="2:16">
      <c r="B179" s="120"/>
      <c r="C179" s="120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</row>
    <row r="180" spans="2:16">
      <c r="B180" s="120"/>
      <c r="C180" s="120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</row>
    <row r="181" spans="2:16">
      <c r="B181" s="120"/>
      <c r="C181" s="120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</row>
    <row r="182" spans="2:16">
      <c r="B182" s="120"/>
      <c r="C182" s="120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</row>
    <row r="183" spans="2:16">
      <c r="B183" s="120"/>
      <c r="C183" s="120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</row>
    <row r="184" spans="2:16">
      <c r="B184" s="120"/>
      <c r="C184" s="120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</row>
    <row r="185" spans="2:16">
      <c r="B185" s="120"/>
      <c r="C185" s="120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</row>
    <row r="186" spans="2:16">
      <c r="B186" s="120"/>
      <c r="C186" s="120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</row>
    <row r="187" spans="2:16">
      <c r="B187" s="120"/>
      <c r="C187" s="120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</row>
    <row r="188" spans="2:16">
      <c r="B188" s="120"/>
      <c r="C188" s="120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</row>
    <row r="189" spans="2:16">
      <c r="B189" s="120"/>
      <c r="C189" s="120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</row>
    <row r="190" spans="2:16">
      <c r="B190" s="120"/>
      <c r="C190" s="120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</row>
    <row r="191" spans="2:16">
      <c r="B191" s="120"/>
      <c r="C191" s="120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</row>
    <row r="192" spans="2:16">
      <c r="B192" s="120"/>
      <c r="C192" s="120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</row>
    <row r="193" spans="2:16">
      <c r="B193" s="120"/>
      <c r="C193" s="120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</row>
    <row r="194" spans="2:16">
      <c r="B194" s="120"/>
      <c r="C194" s="120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</row>
    <row r="195" spans="2:16">
      <c r="B195" s="120"/>
      <c r="C195" s="120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</row>
    <row r="196" spans="2:16">
      <c r="B196" s="120"/>
      <c r="C196" s="120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</row>
    <row r="197" spans="2:16">
      <c r="B197" s="120"/>
      <c r="C197" s="120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</row>
    <row r="198" spans="2:16">
      <c r="B198" s="120"/>
      <c r="C198" s="120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</row>
    <row r="199" spans="2:16">
      <c r="B199" s="120"/>
      <c r="C199" s="120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</row>
    <row r="200" spans="2:16">
      <c r="B200" s="120"/>
      <c r="C200" s="120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</row>
    <row r="201" spans="2:16">
      <c r="B201" s="120"/>
      <c r="C201" s="120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</row>
    <row r="202" spans="2:16">
      <c r="B202" s="120"/>
      <c r="C202" s="120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</row>
    <row r="203" spans="2:16">
      <c r="B203" s="120"/>
      <c r="C203" s="120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</row>
    <row r="204" spans="2:16">
      <c r="B204" s="120"/>
      <c r="C204" s="120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</row>
    <row r="205" spans="2:16">
      <c r="B205" s="120"/>
      <c r="C205" s="120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</row>
    <row r="206" spans="2:16">
      <c r="B206" s="120"/>
      <c r="C206" s="120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</row>
    <row r="207" spans="2:16">
      <c r="B207" s="120"/>
      <c r="C207" s="120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</row>
    <row r="208" spans="2:16">
      <c r="B208" s="120"/>
      <c r="C208" s="120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</row>
    <row r="209" spans="2:16">
      <c r="B209" s="120"/>
      <c r="C209" s="120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</row>
    <row r="210" spans="2:16">
      <c r="B210" s="120"/>
      <c r="C210" s="120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</row>
    <row r="211" spans="2:16">
      <c r="B211" s="120"/>
      <c r="C211" s="120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</row>
    <row r="212" spans="2:16">
      <c r="B212" s="120"/>
      <c r="C212" s="120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</row>
    <row r="213" spans="2:16">
      <c r="B213" s="120"/>
      <c r="C213" s="120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</row>
    <row r="214" spans="2:16">
      <c r="B214" s="120"/>
      <c r="C214" s="120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</row>
    <row r="215" spans="2:16">
      <c r="B215" s="120"/>
      <c r="C215" s="120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</row>
    <row r="216" spans="2:16">
      <c r="B216" s="120"/>
      <c r="C216" s="120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</row>
    <row r="217" spans="2:16">
      <c r="B217" s="120"/>
      <c r="C217" s="120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</row>
    <row r="218" spans="2:16">
      <c r="B218" s="120"/>
      <c r="C218" s="120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</row>
    <row r="219" spans="2:16">
      <c r="B219" s="120"/>
      <c r="C219" s="120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</row>
    <row r="220" spans="2:16">
      <c r="B220" s="120"/>
      <c r="C220" s="120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</row>
    <row r="221" spans="2:16">
      <c r="B221" s="120"/>
      <c r="C221" s="120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</row>
    <row r="222" spans="2:16">
      <c r="B222" s="120"/>
      <c r="C222" s="120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</row>
    <row r="223" spans="2:16">
      <c r="B223" s="120"/>
      <c r="C223" s="120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</row>
    <row r="224" spans="2:16">
      <c r="B224" s="120"/>
      <c r="C224" s="120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</row>
    <row r="225" spans="2:16">
      <c r="B225" s="120"/>
      <c r="C225" s="120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</row>
    <row r="226" spans="2:16">
      <c r="B226" s="120"/>
      <c r="C226" s="120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</row>
    <row r="227" spans="2:16">
      <c r="B227" s="120"/>
      <c r="C227" s="120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</row>
    <row r="228" spans="2:16">
      <c r="B228" s="120"/>
      <c r="C228" s="120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</row>
    <row r="229" spans="2:16">
      <c r="B229" s="120"/>
      <c r="C229" s="120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</row>
    <row r="230" spans="2:16">
      <c r="B230" s="120"/>
      <c r="C230" s="120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</row>
    <row r="231" spans="2:16">
      <c r="B231" s="120"/>
      <c r="C231" s="120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</row>
    <row r="232" spans="2:16">
      <c r="B232" s="120"/>
      <c r="C232" s="120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</row>
    <row r="233" spans="2:16">
      <c r="B233" s="120"/>
      <c r="C233" s="120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</row>
    <row r="234" spans="2:16">
      <c r="B234" s="120"/>
      <c r="C234" s="120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</row>
    <row r="235" spans="2:16">
      <c r="B235" s="120"/>
      <c r="C235" s="120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</row>
    <row r="236" spans="2:16">
      <c r="B236" s="120"/>
      <c r="C236" s="120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</row>
    <row r="237" spans="2:16">
      <c r="B237" s="120"/>
      <c r="C237" s="120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</row>
    <row r="238" spans="2:16">
      <c r="B238" s="120"/>
      <c r="C238" s="120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</row>
    <row r="239" spans="2:16">
      <c r="B239" s="120"/>
      <c r="C239" s="120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</row>
    <row r="240" spans="2:16">
      <c r="B240" s="120"/>
      <c r="C240" s="120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</row>
    <row r="241" spans="2:16">
      <c r="B241" s="120"/>
      <c r="C241" s="120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</row>
    <row r="242" spans="2:16">
      <c r="B242" s="120"/>
      <c r="C242" s="120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</row>
    <row r="243" spans="2:16">
      <c r="B243" s="120"/>
      <c r="C243" s="120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</row>
    <row r="244" spans="2:16">
      <c r="B244" s="120"/>
      <c r="C244" s="120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</row>
    <row r="245" spans="2:16">
      <c r="B245" s="120"/>
      <c r="C245" s="120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</row>
    <row r="246" spans="2:16">
      <c r="B246" s="120"/>
      <c r="C246" s="120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</row>
    <row r="247" spans="2:16">
      <c r="B247" s="120"/>
      <c r="C247" s="120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</row>
    <row r="248" spans="2:16">
      <c r="B248" s="120"/>
      <c r="C248" s="120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</row>
    <row r="249" spans="2:16">
      <c r="B249" s="120"/>
      <c r="C249" s="120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</row>
    <row r="250" spans="2:16">
      <c r="B250" s="120"/>
      <c r="C250" s="120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</row>
    <row r="251" spans="2:16">
      <c r="B251" s="120"/>
      <c r="C251" s="120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</row>
    <row r="252" spans="2:16">
      <c r="B252" s="120"/>
      <c r="C252" s="120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</row>
    <row r="253" spans="2:16">
      <c r="B253" s="120"/>
      <c r="C253" s="120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</row>
    <row r="254" spans="2:16">
      <c r="B254" s="120"/>
      <c r="C254" s="120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</row>
    <row r="255" spans="2:16">
      <c r="B255" s="120"/>
      <c r="C255" s="120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</row>
    <row r="256" spans="2:16">
      <c r="B256" s="120"/>
      <c r="C256" s="120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</row>
    <row r="257" spans="2:16">
      <c r="B257" s="120"/>
      <c r="C257" s="120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</row>
    <row r="258" spans="2:16">
      <c r="B258" s="120"/>
      <c r="C258" s="120"/>
      <c r="D258" s="121"/>
      <c r="E258" s="121"/>
      <c r="F258" s="121"/>
      <c r="G258" s="121"/>
      <c r="H258" s="121"/>
      <c r="I258" s="121"/>
      <c r="J258" s="121"/>
      <c r="K258" s="121"/>
      <c r="L258" s="121"/>
      <c r="M258" s="121"/>
      <c r="N258" s="121"/>
      <c r="O258" s="121"/>
      <c r="P258" s="121"/>
    </row>
    <row r="259" spans="2:16">
      <c r="B259" s="120"/>
      <c r="C259" s="120"/>
      <c r="D259" s="121"/>
      <c r="E259" s="121"/>
      <c r="F259" s="121"/>
      <c r="G259" s="121"/>
      <c r="H259" s="121"/>
      <c r="I259" s="121"/>
      <c r="J259" s="121"/>
      <c r="K259" s="121"/>
      <c r="L259" s="121"/>
      <c r="M259" s="121"/>
      <c r="N259" s="121"/>
      <c r="O259" s="121"/>
      <c r="P259" s="121"/>
    </row>
    <row r="260" spans="2:16">
      <c r="B260" s="120"/>
      <c r="C260" s="120"/>
      <c r="D260" s="121"/>
      <c r="E260" s="121"/>
      <c r="F260" s="121"/>
      <c r="G260" s="121"/>
      <c r="H260" s="121"/>
      <c r="I260" s="121"/>
      <c r="J260" s="121"/>
      <c r="K260" s="121"/>
      <c r="L260" s="121"/>
      <c r="M260" s="121"/>
      <c r="N260" s="121"/>
      <c r="O260" s="121"/>
      <c r="P260" s="121"/>
    </row>
    <row r="261" spans="2:16">
      <c r="B261" s="120"/>
      <c r="C261" s="120"/>
      <c r="D261" s="121"/>
      <c r="E261" s="121"/>
      <c r="F261" s="121"/>
      <c r="G261" s="121"/>
      <c r="H261" s="121"/>
      <c r="I261" s="121"/>
      <c r="J261" s="121"/>
      <c r="K261" s="121"/>
      <c r="L261" s="121"/>
      <c r="M261" s="121"/>
      <c r="N261" s="121"/>
      <c r="O261" s="121"/>
      <c r="P261" s="121"/>
    </row>
    <row r="262" spans="2:16">
      <c r="B262" s="120"/>
      <c r="C262" s="120"/>
      <c r="D262" s="121"/>
      <c r="E262" s="121"/>
      <c r="F262" s="121"/>
      <c r="G262" s="121"/>
      <c r="H262" s="121"/>
      <c r="I262" s="121"/>
      <c r="J262" s="121"/>
      <c r="K262" s="121"/>
      <c r="L262" s="121"/>
      <c r="M262" s="121"/>
      <c r="N262" s="121"/>
      <c r="O262" s="121"/>
      <c r="P262" s="121"/>
    </row>
    <row r="263" spans="2:16">
      <c r="B263" s="120"/>
      <c r="C263" s="120"/>
      <c r="D263" s="121"/>
      <c r="E263" s="121"/>
      <c r="F263" s="121"/>
      <c r="G263" s="121"/>
      <c r="H263" s="121"/>
      <c r="I263" s="121"/>
      <c r="J263" s="121"/>
      <c r="K263" s="121"/>
      <c r="L263" s="121"/>
      <c r="M263" s="121"/>
      <c r="N263" s="121"/>
      <c r="O263" s="121"/>
      <c r="P263" s="121"/>
    </row>
    <row r="264" spans="2:16">
      <c r="B264" s="120"/>
      <c r="C264" s="120"/>
      <c r="D264" s="121"/>
      <c r="E264" s="121"/>
      <c r="F264" s="121"/>
      <c r="G264" s="121"/>
      <c r="H264" s="121"/>
      <c r="I264" s="121"/>
      <c r="J264" s="121"/>
      <c r="K264" s="121"/>
      <c r="L264" s="121"/>
      <c r="M264" s="121"/>
      <c r="N264" s="121"/>
      <c r="O264" s="121"/>
      <c r="P264" s="121"/>
    </row>
    <row r="265" spans="2:16">
      <c r="B265" s="120"/>
      <c r="C265" s="120"/>
      <c r="D265" s="121"/>
      <c r="E265" s="121"/>
      <c r="F265" s="121"/>
      <c r="G265" s="121"/>
      <c r="H265" s="121"/>
      <c r="I265" s="121"/>
      <c r="J265" s="121"/>
      <c r="K265" s="121"/>
      <c r="L265" s="121"/>
      <c r="M265" s="121"/>
      <c r="N265" s="121"/>
      <c r="O265" s="121"/>
      <c r="P265" s="121"/>
    </row>
    <row r="266" spans="2:16">
      <c r="B266" s="120"/>
      <c r="C266" s="120"/>
      <c r="D266" s="121"/>
      <c r="E266" s="121"/>
      <c r="F266" s="121"/>
      <c r="G266" s="121"/>
      <c r="H266" s="121"/>
      <c r="I266" s="121"/>
      <c r="J266" s="121"/>
      <c r="K266" s="121"/>
      <c r="L266" s="121"/>
      <c r="M266" s="121"/>
      <c r="N266" s="121"/>
      <c r="O266" s="121"/>
      <c r="P266" s="121"/>
    </row>
    <row r="267" spans="2:16">
      <c r="B267" s="120"/>
      <c r="C267" s="120"/>
      <c r="D267" s="121"/>
      <c r="E267" s="121"/>
      <c r="F267" s="121"/>
      <c r="G267" s="121"/>
      <c r="H267" s="121"/>
      <c r="I267" s="121"/>
      <c r="J267" s="121"/>
      <c r="K267" s="121"/>
      <c r="L267" s="121"/>
      <c r="M267" s="121"/>
      <c r="N267" s="121"/>
      <c r="O267" s="121"/>
      <c r="P267" s="121"/>
    </row>
    <row r="268" spans="2:16">
      <c r="B268" s="120"/>
      <c r="C268" s="120"/>
      <c r="D268" s="121"/>
      <c r="E268" s="121"/>
      <c r="F268" s="121"/>
      <c r="G268" s="121"/>
      <c r="H268" s="121"/>
      <c r="I268" s="121"/>
      <c r="J268" s="121"/>
      <c r="K268" s="121"/>
      <c r="L268" s="121"/>
      <c r="M268" s="121"/>
      <c r="N268" s="121"/>
      <c r="O268" s="121"/>
      <c r="P268" s="121"/>
    </row>
    <row r="269" spans="2:16">
      <c r="B269" s="120"/>
      <c r="C269" s="120"/>
      <c r="D269" s="121"/>
      <c r="E269" s="121"/>
      <c r="F269" s="121"/>
      <c r="G269" s="121"/>
      <c r="H269" s="121"/>
      <c r="I269" s="121"/>
      <c r="J269" s="121"/>
      <c r="K269" s="121"/>
      <c r="L269" s="121"/>
      <c r="M269" s="121"/>
      <c r="N269" s="121"/>
      <c r="O269" s="121"/>
      <c r="P269" s="121"/>
    </row>
    <row r="270" spans="2:16">
      <c r="B270" s="120"/>
      <c r="C270" s="120"/>
      <c r="D270" s="121"/>
      <c r="E270" s="121"/>
      <c r="F270" s="121"/>
      <c r="G270" s="121"/>
      <c r="H270" s="121"/>
      <c r="I270" s="121"/>
      <c r="J270" s="121"/>
      <c r="K270" s="121"/>
      <c r="L270" s="121"/>
      <c r="M270" s="121"/>
      <c r="N270" s="121"/>
      <c r="O270" s="121"/>
      <c r="P270" s="121"/>
    </row>
    <row r="271" spans="2:16">
      <c r="B271" s="120"/>
      <c r="C271" s="120"/>
      <c r="D271" s="121"/>
      <c r="E271" s="121"/>
      <c r="F271" s="121"/>
      <c r="G271" s="121"/>
      <c r="H271" s="121"/>
      <c r="I271" s="121"/>
      <c r="J271" s="121"/>
      <c r="K271" s="121"/>
      <c r="L271" s="121"/>
      <c r="M271" s="121"/>
      <c r="N271" s="121"/>
      <c r="O271" s="121"/>
      <c r="P271" s="121"/>
    </row>
    <row r="272" spans="2:16">
      <c r="B272" s="120"/>
      <c r="C272" s="120"/>
      <c r="D272" s="121"/>
      <c r="E272" s="121"/>
      <c r="F272" s="121"/>
      <c r="G272" s="121"/>
      <c r="H272" s="121"/>
      <c r="I272" s="121"/>
      <c r="J272" s="121"/>
      <c r="K272" s="121"/>
      <c r="L272" s="121"/>
      <c r="M272" s="121"/>
      <c r="N272" s="121"/>
      <c r="O272" s="121"/>
      <c r="P272" s="121"/>
    </row>
    <row r="273" spans="2:16">
      <c r="B273" s="120"/>
      <c r="C273" s="120"/>
      <c r="D273" s="121"/>
      <c r="E273" s="121"/>
      <c r="F273" s="121"/>
      <c r="G273" s="121"/>
      <c r="H273" s="121"/>
      <c r="I273" s="121"/>
      <c r="J273" s="121"/>
      <c r="K273" s="121"/>
      <c r="L273" s="121"/>
      <c r="M273" s="121"/>
      <c r="N273" s="121"/>
      <c r="O273" s="121"/>
      <c r="P273" s="121"/>
    </row>
    <row r="274" spans="2:16">
      <c r="B274" s="120"/>
      <c r="C274" s="120"/>
      <c r="D274" s="121"/>
      <c r="E274" s="121"/>
      <c r="F274" s="121"/>
      <c r="G274" s="121"/>
      <c r="H274" s="121"/>
      <c r="I274" s="121"/>
      <c r="J274" s="121"/>
      <c r="K274" s="121"/>
      <c r="L274" s="121"/>
      <c r="M274" s="121"/>
      <c r="N274" s="121"/>
      <c r="O274" s="121"/>
      <c r="P274" s="121"/>
    </row>
    <row r="275" spans="2:16">
      <c r="B275" s="120"/>
      <c r="C275" s="120"/>
      <c r="D275" s="121"/>
      <c r="E275" s="121"/>
      <c r="F275" s="121"/>
      <c r="G275" s="121"/>
      <c r="H275" s="121"/>
      <c r="I275" s="121"/>
      <c r="J275" s="121"/>
      <c r="K275" s="121"/>
      <c r="L275" s="121"/>
      <c r="M275" s="121"/>
      <c r="N275" s="121"/>
      <c r="O275" s="121"/>
      <c r="P275" s="121"/>
    </row>
    <row r="276" spans="2:16">
      <c r="B276" s="120"/>
      <c r="C276" s="120"/>
      <c r="D276" s="121"/>
      <c r="E276" s="121"/>
      <c r="F276" s="121"/>
      <c r="G276" s="121"/>
      <c r="H276" s="121"/>
      <c r="I276" s="121"/>
      <c r="J276" s="121"/>
      <c r="K276" s="121"/>
      <c r="L276" s="121"/>
      <c r="M276" s="121"/>
      <c r="N276" s="121"/>
      <c r="O276" s="121"/>
      <c r="P276" s="121"/>
    </row>
    <row r="277" spans="2:16">
      <c r="B277" s="120"/>
      <c r="C277" s="120"/>
      <c r="D277" s="121"/>
      <c r="E277" s="121"/>
      <c r="F277" s="121"/>
      <c r="G277" s="121"/>
      <c r="H277" s="121"/>
      <c r="I277" s="121"/>
      <c r="J277" s="121"/>
      <c r="K277" s="121"/>
      <c r="L277" s="121"/>
      <c r="M277" s="121"/>
      <c r="N277" s="121"/>
      <c r="O277" s="121"/>
      <c r="P277" s="121"/>
    </row>
    <row r="278" spans="2:16">
      <c r="B278" s="120"/>
      <c r="C278" s="120"/>
      <c r="D278" s="121"/>
      <c r="E278" s="121"/>
      <c r="F278" s="121"/>
      <c r="G278" s="121"/>
      <c r="H278" s="121"/>
      <c r="I278" s="121"/>
      <c r="J278" s="121"/>
      <c r="K278" s="121"/>
      <c r="L278" s="121"/>
      <c r="M278" s="121"/>
      <c r="N278" s="121"/>
      <c r="O278" s="121"/>
      <c r="P278" s="121"/>
    </row>
    <row r="279" spans="2:16">
      <c r="B279" s="120"/>
      <c r="C279" s="120"/>
      <c r="D279" s="121"/>
      <c r="E279" s="121"/>
      <c r="F279" s="121"/>
      <c r="G279" s="121"/>
      <c r="H279" s="121"/>
      <c r="I279" s="121"/>
      <c r="J279" s="121"/>
      <c r="K279" s="121"/>
      <c r="L279" s="121"/>
      <c r="M279" s="121"/>
      <c r="N279" s="121"/>
      <c r="O279" s="121"/>
      <c r="P279" s="121"/>
    </row>
    <row r="280" spans="2:16">
      <c r="B280" s="120"/>
      <c r="C280" s="120"/>
      <c r="D280" s="121"/>
      <c r="E280" s="121"/>
      <c r="F280" s="121"/>
      <c r="G280" s="121"/>
      <c r="H280" s="121"/>
      <c r="I280" s="121"/>
      <c r="J280" s="121"/>
      <c r="K280" s="121"/>
      <c r="L280" s="121"/>
      <c r="M280" s="121"/>
      <c r="N280" s="121"/>
      <c r="O280" s="121"/>
      <c r="P280" s="121"/>
    </row>
    <row r="281" spans="2:16">
      <c r="B281" s="120"/>
      <c r="C281" s="120"/>
      <c r="D281" s="121"/>
      <c r="E281" s="121"/>
      <c r="F281" s="121"/>
      <c r="G281" s="121"/>
      <c r="H281" s="121"/>
      <c r="I281" s="121"/>
      <c r="J281" s="121"/>
      <c r="K281" s="121"/>
      <c r="L281" s="121"/>
      <c r="M281" s="121"/>
      <c r="N281" s="121"/>
      <c r="O281" s="121"/>
      <c r="P281" s="121"/>
    </row>
    <row r="282" spans="2:16">
      <c r="B282" s="120"/>
      <c r="C282" s="120"/>
      <c r="D282" s="121"/>
      <c r="E282" s="121"/>
      <c r="F282" s="121"/>
      <c r="G282" s="121"/>
      <c r="H282" s="121"/>
      <c r="I282" s="121"/>
      <c r="J282" s="121"/>
      <c r="K282" s="121"/>
      <c r="L282" s="121"/>
      <c r="M282" s="121"/>
      <c r="N282" s="121"/>
      <c r="O282" s="121"/>
      <c r="P282" s="121"/>
    </row>
    <row r="283" spans="2:16">
      <c r="B283" s="120"/>
      <c r="C283" s="120"/>
      <c r="D283" s="121"/>
      <c r="E283" s="121"/>
      <c r="F283" s="121"/>
      <c r="G283" s="121"/>
      <c r="H283" s="121"/>
      <c r="I283" s="121"/>
      <c r="J283" s="121"/>
      <c r="K283" s="121"/>
      <c r="L283" s="121"/>
      <c r="M283" s="121"/>
      <c r="N283" s="121"/>
      <c r="O283" s="121"/>
      <c r="P283" s="121"/>
    </row>
    <row r="284" spans="2:16">
      <c r="B284" s="120"/>
      <c r="C284" s="120"/>
      <c r="D284" s="121"/>
      <c r="E284" s="121"/>
      <c r="F284" s="121"/>
      <c r="G284" s="121"/>
      <c r="H284" s="121"/>
      <c r="I284" s="121"/>
      <c r="J284" s="121"/>
      <c r="K284" s="121"/>
      <c r="L284" s="121"/>
      <c r="M284" s="121"/>
      <c r="N284" s="121"/>
      <c r="O284" s="121"/>
      <c r="P284" s="121"/>
    </row>
    <row r="285" spans="2:16">
      <c r="B285" s="120"/>
      <c r="C285" s="120"/>
      <c r="D285" s="121"/>
      <c r="E285" s="121"/>
      <c r="F285" s="121"/>
      <c r="G285" s="121"/>
      <c r="H285" s="121"/>
      <c r="I285" s="121"/>
      <c r="J285" s="121"/>
      <c r="K285" s="121"/>
      <c r="L285" s="121"/>
      <c r="M285" s="121"/>
      <c r="N285" s="121"/>
      <c r="O285" s="121"/>
      <c r="P285" s="121"/>
    </row>
    <row r="286" spans="2:16">
      <c r="B286" s="120"/>
      <c r="C286" s="120"/>
      <c r="D286" s="121"/>
      <c r="E286" s="121"/>
      <c r="F286" s="121"/>
      <c r="G286" s="121"/>
      <c r="H286" s="121"/>
      <c r="I286" s="121"/>
      <c r="J286" s="121"/>
      <c r="K286" s="121"/>
      <c r="L286" s="121"/>
      <c r="M286" s="121"/>
      <c r="N286" s="121"/>
      <c r="O286" s="121"/>
      <c r="P286" s="121"/>
    </row>
    <row r="287" spans="2:16">
      <c r="B287" s="120"/>
      <c r="C287" s="120"/>
      <c r="D287" s="121"/>
      <c r="E287" s="121"/>
      <c r="F287" s="121"/>
      <c r="G287" s="121"/>
      <c r="H287" s="121"/>
      <c r="I287" s="121"/>
      <c r="J287" s="121"/>
      <c r="K287" s="121"/>
      <c r="L287" s="121"/>
      <c r="M287" s="121"/>
      <c r="N287" s="121"/>
      <c r="O287" s="121"/>
      <c r="P287" s="121"/>
    </row>
    <row r="288" spans="2:16">
      <c r="B288" s="120"/>
      <c r="C288" s="120"/>
      <c r="D288" s="121"/>
      <c r="E288" s="121"/>
      <c r="F288" s="121"/>
      <c r="G288" s="121"/>
      <c r="H288" s="121"/>
      <c r="I288" s="121"/>
      <c r="J288" s="121"/>
      <c r="K288" s="121"/>
      <c r="L288" s="121"/>
      <c r="M288" s="121"/>
      <c r="N288" s="121"/>
      <c r="O288" s="121"/>
      <c r="P288" s="121"/>
    </row>
    <row r="289" spans="2:16">
      <c r="B289" s="120"/>
      <c r="C289" s="120"/>
      <c r="D289" s="121"/>
      <c r="E289" s="121"/>
      <c r="F289" s="121"/>
      <c r="G289" s="121"/>
      <c r="H289" s="121"/>
      <c r="I289" s="121"/>
      <c r="J289" s="121"/>
      <c r="K289" s="121"/>
      <c r="L289" s="121"/>
      <c r="M289" s="121"/>
      <c r="N289" s="121"/>
      <c r="O289" s="121"/>
      <c r="P289" s="121"/>
    </row>
    <row r="290" spans="2:16">
      <c r="B290" s="120"/>
      <c r="C290" s="120"/>
      <c r="D290" s="121"/>
      <c r="E290" s="121"/>
      <c r="F290" s="121"/>
      <c r="G290" s="121"/>
      <c r="H290" s="121"/>
      <c r="I290" s="121"/>
      <c r="J290" s="121"/>
      <c r="K290" s="121"/>
      <c r="L290" s="121"/>
      <c r="M290" s="121"/>
      <c r="N290" s="121"/>
      <c r="O290" s="121"/>
      <c r="P290" s="121"/>
    </row>
    <row r="291" spans="2:16">
      <c r="B291" s="120"/>
      <c r="C291" s="120"/>
      <c r="D291" s="121"/>
      <c r="E291" s="121"/>
      <c r="F291" s="121"/>
      <c r="G291" s="121"/>
      <c r="H291" s="121"/>
      <c r="I291" s="121"/>
      <c r="J291" s="121"/>
      <c r="K291" s="121"/>
      <c r="L291" s="121"/>
      <c r="M291" s="121"/>
      <c r="N291" s="121"/>
      <c r="O291" s="121"/>
      <c r="P291" s="121"/>
    </row>
    <row r="292" spans="2:16">
      <c r="B292" s="120"/>
      <c r="C292" s="120"/>
      <c r="D292" s="121"/>
      <c r="E292" s="121"/>
      <c r="F292" s="121"/>
      <c r="G292" s="121"/>
      <c r="H292" s="121"/>
      <c r="I292" s="121"/>
      <c r="J292" s="121"/>
      <c r="K292" s="121"/>
      <c r="L292" s="121"/>
      <c r="M292" s="121"/>
      <c r="N292" s="121"/>
      <c r="O292" s="121"/>
      <c r="P292" s="121"/>
    </row>
    <row r="293" spans="2:16">
      <c r="B293" s="120"/>
      <c r="C293" s="120"/>
      <c r="D293" s="121"/>
      <c r="E293" s="121"/>
      <c r="F293" s="121"/>
      <c r="G293" s="121"/>
      <c r="H293" s="121"/>
      <c r="I293" s="121"/>
      <c r="J293" s="121"/>
      <c r="K293" s="121"/>
      <c r="L293" s="121"/>
      <c r="M293" s="121"/>
      <c r="N293" s="121"/>
      <c r="O293" s="121"/>
      <c r="P293" s="121"/>
    </row>
    <row r="294" spans="2:16">
      <c r="B294" s="120"/>
      <c r="C294" s="120"/>
      <c r="D294" s="121"/>
      <c r="E294" s="121"/>
      <c r="F294" s="121"/>
      <c r="G294" s="121"/>
      <c r="H294" s="121"/>
      <c r="I294" s="121"/>
      <c r="J294" s="121"/>
      <c r="K294" s="121"/>
      <c r="L294" s="121"/>
      <c r="M294" s="121"/>
      <c r="N294" s="121"/>
      <c r="O294" s="121"/>
      <c r="P294" s="121"/>
    </row>
    <row r="295" spans="2:16">
      <c r="B295" s="120"/>
      <c r="C295" s="120"/>
      <c r="D295" s="121"/>
      <c r="E295" s="121"/>
      <c r="F295" s="121"/>
      <c r="G295" s="121"/>
      <c r="H295" s="121"/>
      <c r="I295" s="121"/>
      <c r="J295" s="121"/>
      <c r="K295" s="121"/>
      <c r="L295" s="121"/>
      <c r="M295" s="121"/>
      <c r="N295" s="121"/>
      <c r="O295" s="121"/>
      <c r="P295" s="121"/>
    </row>
    <row r="296" spans="2:16">
      <c r="B296" s="120"/>
      <c r="C296" s="120"/>
      <c r="D296" s="121"/>
      <c r="E296" s="121"/>
      <c r="F296" s="121"/>
      <c r="G296" s="121"/>
      <c r="H296" s="121"/>
      <c r="I296" s="121"/>
      <c r="J296" s="121"/>
      <c r="K296" s="121"/>
      <c r="L296" s="121"/>
      <c r="M296" s="121"/>
      <c r="N296" s="121"/>
      <c r="O296" s="121"/>
      <c r="P296" s="121"/>
    </row>
    <row r="297" spans="2:16">
      <c r="B297" s="120"/>
      <c r="C297" s="120"/>
      <c r="D297" s="121"/>
      <c r="E297" s="121"/>
      <c r="F297" s="121"/>
      <c r="G297" s="121"/>
      <c r="H297" s="121"/>
      <c r="I297" s="121"/>
      <c r="J297" s="121"/>
      <c r="K297" s="121"/>
      <c r="L297" s="121"/>
      <c r="M297" s="121"/>
      <c r="N297" s="121"/>
      <c r="O297" s="121"/>
      <c r="P297" s="121"/>
    </row>
    <row r="298" spans="2:16">
      <c r="B298" s="120"/>
      <c r="C298" s="120"/>
      <c r="D298" s="121"/>
      <c r="E298" s="121"/>
      <c r="F298" s="121"/>
      <c r="G298" s="121"/>
      <c r="H298" s="121"/>
      <c r="I298" s="121"/>
      <c r="J298" s="121"/>
      <c r="K298" s="121"/>
      <c r="L298" s="121"/>
      <c r="M298" s="121"/>
      <c r="N298" s="121"/>
      <c r="O298" s="121"/>
      <c r="P298" s="121"/>
    </row>
    <row r="299" spans="2:16">
      <c r="B299" s="120"/>
      <c r="C299" s="120"/>
      <c r="D299" s="121"/>
      <c r="E299" s="121"/>
      <c r="F299" s="121"/>
      <c r="G299" s="121"/>
      <c r="H299" s="121"/>
      <c r="I299" s="121"/>
      <c r="J299" s="121"/>
      <c r="K299" s="121"/>
      <c r="L299" s="121"/>
      <c r="M299" s="121"/>
      <c r="N299" s="121"/>
      <c r="O299" s="121"/>
      <c r="P299" s="121"/>
    </row>
    <row r="300" spans="2:16">
      <c r="B300" s="120"/>
      <c r="C300" s="120"/>
      <c r="D300" s="121"/>
      <c r="E300" s="121"/>
      <c r="F300" s="121"/>
      <c r="G300" s="121"/>
      <c r="H300" s="121"/>
      <c r="I300" s="121"/>
      <c r="J300" s="121"/>
      <c r="K300" s="121"/>
      <c r="L300" s="121"/>
      <c r="M300" s="121"/>
      <c r="N300" s="121"/>
      <c r="O300" s="121"/>
      <c r="P300" s="121"/>
    </row>
    <row r="301" spans="2:16">
      <c r="B301" s="120"/>
      <c r="C301" s="120"/>
      <c r="D301" s="121"/>
      <c r="E301" s="121"/>
      <c r="F301" s="121"/>
      <c r="G301" s="121"/>
      <c r="H301" s="121"/>
      <c r="I301" s="121"/>
      <c r="J301" s="121"/>
      <c r="K301" s="121"/>
      <c r="L301" s="121"/>
      <c r="M301" s="121"/>
      <c r="N301" s="121"/>
      <c r="O301" s="121"/>
      <c r="P301" s="121"/>
    </row>
    <row r="302" spans="2:16">
      <c r="B302" s="120"/>
      <c r="C302" s="120"/>
      <c r="D302" s="121"/>
      <c r="E302" s="121"/>
      <c r="F302" s="121"/>
      <c r="G302" s="121"/>
      <c r="H302" s="121"/>
      <c r="I302" s="121"/>
      <c r="J302" s="121"/>
      <c r="K302" s="121"/>
      <c r="L302" s="121"/>
      <c r="M302" s="121"/>
      <c r="N302" s="121"/>
      <c r="O302" s="121"/>
      <c r="P302" s="121"/>
    </row>
    <row r="303" spans="2:16">
      <c r="B303" s="120"/>
      <c r="C303" s="120"/>
      <c r="D303" s="121"/>
      <c r="E303" s="121"/>
      <c r="F303" s="121"/>
      <c r="G303" s="121"/>
      <c r="H303" s="121"/>
      <c r="I303" s="121"/>
      <c r="J303" s="121"/>
      <c r="K303" s="121"/>
      <c r="L303" s="121"/>
      <c r="M303" s="121"/>
      <c r="N303" s="121"/>
      <c r="O303" s="121"/>
      <c r="P303" s="121"/>
    </row>
    <row r="304" spans="2:16">
      <c r="B304" s="120"/>
      <c r="C304" s="120"/>
      <c r="D304" s="121"/>
      <c r="E304" s="121"/>
      <c r="F304" s="121"/>
      <c r="G304" s="121"/>
      <c r="H304" s="121"/>
      <c r="I304" s="121"/>
      <c r="J304" s="121"/>
      <c r="K304" s="121"/>
      <c r="L304" s="121"/>
      <c r="M304" s="121"/>
      <c r="N304" s="121"/>
      <c r="O304" s="121"/>
      <c r="P304" s="121"/>
    </row>
    <row r="305" spans="2:16">
      <c r="B305" s="120"/>
      <c r="C305" s="120"/>
      <c r="D305" s="121"/>
      <c r="E305" s="121"/>
      <c r="F305" s="121"/>
      <c r="G305" s="121"/>
      <c r="H305" s="121"/>
      <c r="I305" s="121"/>
      <c r="J305" s="121"/>
      <c r="K305" s="121"/>
      <c r="L305" s="121"/>
      <c r="M305" s="121"/>
      <c r="N305" s="121"/>
      <c r="O305" s="121"/>
      <c r="P305" s="121"/>
    </row>
    <row r="306" spans="2:16">
      <c r="B306" s="120"/>
      <c r="C306" s="120"/>
      <c r="D306" s="121"/>
      <c r="E306" s="121"/>
      <c r="F306" s="121"/>
      <c r="G306" s="121"/>
      <c r="H306" s="121"/>
      <c r="I306" s="121"/>
      <c r="J306" s="121"/>
      <c r="K306" s="121"/>
      <c r="L306" s="121"/>
      <c r="M306" s="121"/>
      <c r="N306" s="121"/>
      <c r="O306" s="121"/>
      <c r="P306" s="121"/>
    </row>
    <row r="307" spans="2:16">
      <c r="B307" s="120"/>
      <c r="C307" s="120"/>
      <c r="D307" s="121"/>
      <c r="E307" s="121"/>
      <c r="F307" s="121"/>
      <c r="G307" s="121"/>
      <c r="H307" s="121"/>
      <c r="I307" s="121"/>
      <c r="J307" s="121"/>
      <c r="K307" s="121"/>
      <c r="L307" s="121"/>
      <c r="M307" s="121"/>
      <c r="N307" s="121"/>
      <c r="O307" s="121"/>
      <c r="P307" s="121"/>
    </row>
    <row r="308" spans="2:16">
      <c r="B308" s="120"/>
      <c r="C308" s="120"/>
      <c r="D308" s="121"/>
      <c r="E308" s="121"/>
      <c r="F308" s="121"/>
      <c r="G308" s="121"/>
      <c r="H308" s="121"/>
      <c r="I308" s="121"/>
      <c r="J308" s="121"/>
      <c r="K308" s="121"/>
      <c r="L308" s="121"/>
      <c r="M308" s="121"/>
      <c r="N308" s="121"/>
      <c r="O308" s="121"/>
      <c r="P308" s="121"/>
    </row>
    <row r="309" spans="2:16">
      <c r="B309" s="120"/>
      <c r="C309" s="120"/>
      <c r="D309" s="121"/>
      <c r="E309" s="121"/>
      <c r="F309" s="121"/>
      <c r="G309" s="121"/>
      <c r="H309" s="121"/>
      <c r="I309" s="121"/>
      <c r="J309" s="121"/>
      <c r="K309" s="121"/>
      <c r="L309" s="121"/>
      <c r="M309" s="121"/>
      <c r="N309" s="121"/>
      <c r="O309" s="121"/>
      <c r="P309" s="121"/>
    </row>
    <row r="310" spans="2:16">
      <c r="B310" s="120"/>
      <c r="C310" s="120"/>
      <c r="D310" s="121"/>
      <c r="E310" s="121"/>
      <c r="F310" s="121"/>
      <c r="G310" s="121"/>
      <c r="H310" s="121"/>
      <c r="I310" s="121"/>
      <c r="J310" s="121"/>
      <c r="K310" s="121"/>
      <c r="L310" s="121"/>
      <c r="M310" s="121"/>
      <c r="N310" s="121"/>
      <c r="O310" s="121"/>
      <c r="P310" s="121"/>
    </row>
    <row r="311" spans="2:16">
      <c r="B311" s="120"/>
      <c r="C311" s="120"/>
      <c r="D311" s="121"/>
      <c r="E311" s="121"/>
      <c r="F311" s="121"/>
      <c r="G311" s="121"/>
      <c r="H311" s="121"/>
      <c r="I311" s="121"/>
      <c r="J311" s="121"/>
      <c r="K311" s="121"/>
      <c r="L311" s="121"/>
      <c r="M311" s="121"/>
      <c r="N311" s="121"/>
      <c r="O311" s="121"/>
      <c r="P311" s="121"/>
    </row>
    <row r="312" spans="2:16">
      <c r="B312" s="120"/>
      <c r="C312" s="120"/>
      <c r="D312" s="121"/>
      <c r="E312" s="121"/>
      <c r="F312" s="121"/>
      <c r="G312" s="121"/>
      <c r="H312" s="121"/>
      <c r="I312" s="121"/>
      <c r="J312" s="121"/>
      <c r="K312" s="121"/>
      <c r="L312" s="121"/>
      <c r="M312" s="121"/>
      <c r="N312" s="121"/>
      <c r="O312" s="121"/>
      <c r="P312" s="121"/>
    </row>
    <row r="313" spans="2:16">
      <c r="B313" s="120"/>
      <c r="C313" s="120"/>
      <c r="D313" s="121"/>
      <c r="E313" s="121"/>
      <c r="F313" s="121"/>
      <c r="G313" s="121"/>
      <c r="H313" s="121"/>
      <c r="I313" s="121"/>
      <c r="J313" s="121"/>
      <c r="K313" s="121"/>
      <c r="L313" s="121"/>
      <c r="M313" s="121"/>
      <c r="N313" s="121"/>
      <c r="O313" s="121"/>
      <c r="P313" s="121"/>
    </row>
    <row r="314" spans="2:16">
      <c r="B314" s="120"/>
      <c r="C314" s="120"/>
      <c r="D314" s="121"/>
      <c r="E314" s="121"/>
      <c r="F314" s="121"/>
      <c r="G314" s="121"/>
      <c r="H314" s="121"/>
      <c r="I314" s="121"/>
      <c r="J314" s="121"/>
      <c r="K314" s="121"/>
      <c r="L314" s="121"/>
      <c r="M314" s="121"/>
      <c r="N314" s="121"/>
      <c r="O314" s="121"/>
      <c r="P314" s="121"/>
    </row>
    <row r="315" spans="2:16">
      <c r="B315" s="120"/>
      <c r="C315" s="120"/>
      <c r="D315" s="121"/>
      <c r="E315" s="121"/>
      <c r="F315" s="121"/>
      <c r="G315" s="121"/>
      <c r="H315" s="121"/>
      <c r="I315" s="121"/>
      <c r="J315" s="121"/>
      <c r="K315" s="121"/>
      <c r="L315" s="121"/>
      <c r="M315" s="121"/>
      <c r="N315" s="121"/>
      <c r="O315" s="121"/>
      <c r="P315" s="121"/>
    </row>
    <row r="316" spans="2:16">
      <c r="B316" s="120"/>
      <c r="C316" s="120"/>
      <c r="D316" s="121"/>
      <c r="E316" s="121"/>
      <c r="F316" s="121"/>
      <c r="G316" s="121"/>
      <c r="H316" s="121"/>
      <c r="I316" s="121"/>
      <c r="J316" s="121"/>
      <c r="K316" s="121"/>
      <c r="L316" s="121"/>
      <c r="M316" s="121"/>
      <c r="N316" s="121"/>
      <c r="O316" s="121"/>
      <c r="P316" s="121"/>
    </row>
    <row r="317" spans="2:16">
      <c r="B317" s="120"/>
      <c r="C317" s="120"/>
      <c r="D317" s="121"/>
      <c r="E317" s="121"/>
      <c r="F317" s="121"/>
      <c r="G317" s="121"/>
      <c r="H317" s="121"/>
      <c r="I317" s="121"/>
      <c r="J317" s="121"/>
      <c r="K317" s="121"/>
      <c r="L317" s="121"/>
      <c r="M317" s="121"/>
      <c r="N317" s="121"/>
      <c r="O317" s="121"/>
      <c r="P317" s="121"/>
    </row>
    <row r="318" spans="2:16">
      <c r="B318" s="120"/>
      <c r="C318" s="120"/>
      <c r="D318" s="121"/>
      <c r="E318" s="121"/>
      <c r="F318" s="121"/>
      <c r="G318" s="121"/>
      <c r="H318" s="121"/>
      <c r="I318" s="121"/>
      <c r="J318" s="121"/>
      <c r="K318" s="121"/>
      <c r="L318" s="121"/>
      <c r="M318" s="121"/>
      <c r="N318" s="121"/>
      <c r="O318" s="121"/>
      <c r="P318" s="121"/>
    </row>
    <row r="319" spans="2:16">
      <c r="B319" s="120"/>
      <c r="C319" s="120"/>
      <c r="D319" s="121"/>
      <c r="E319" s="121"/>
      <c r="F319" s="121"/>
      <c r="G319" s="121"/>
      <c r="H319" s="121"/>
      <c r="I319" s="121"/>
      <c r="J319" s="121"/>
      <c r="K319" s="121"/>
      <c r="L319" s="121"/>
      <c r="M319" s="121"/>
      <c r="N319" s="121"/>
      <c r="O319" s="121"/>
      <c r="P319" s="121"/>
    </row>
    <row r="320" spans="2:16">
      <c r="B320" s="120"/>
      <c r="C320" s="120"/>
      <c r="D320" s="121"/>
      <c r="E320" s="121"/>
      <c r="F320" s="121"/>
      <c r="G320" s="121"/>
      <c r="H320" s="121"/>
      <c r="I320" s="121"/>
      <c r="J320" s="121"/>
      <c r="K320" s="121"/>
      <c r="L320" s="121"/>
      <c r="M320" s="121"/>
      <c r="N320" s="121"/>
      <c r="O320" s="121"/>
      <c r="P320" s="121"/>
    </row>
    <row r="321" spans="2:16">
      <c r="B321" s="120"/>
      <c r="C321" s="120"/>
      <c r="D321" s="121"/>
      <c r="E321" s="121"/>
      <c r="F321" s="121"/>
      <c r="G321" s="121"/>
      <c r="H321" s="121"/>
      <c r="I321" s="121"/>
      <c r="J321" s="121"/>
      <c r="K321" s="121"/>
      <c r="L321" s="121"/>
      <c r="M321" s="121"/>
      <c r="N321" s="121"/>
      <c r="O321" s="121"/>
      <c r="P321" s="121"/>
    </row>
    <row r="322" spans="2:16">
      <c r="B322" s="120"/>
      <c r="C322" s="120"/>
      <c r="D322" s="121"/>
      <c r="E322" s="121"/>
      <c r="F322" s="121"/>
      <c r="G322" s="121"/>
      <c r="H322" s="121"/>
      <c r="I322" s="121"/>
      <c r="J322" s="121"/>
      <c r="K322" s="121"/>
      <c r="L322" s="121"/>
      <c r="M322" s="121"/>
      <c r="N322" s="121"/>
      <c r="O322" s="121"/>
      <c r="P322" s="121"/>
    </row>
    <row r="323" spans="2:16">
      <c r="B323" s="120"/>
      <c r="C323" s="120"/>
      <c r="D323" s="121"/>
      <c r="E323" s="121"/>
      <c r="F323" s="121"/>
      <c r="G323" s="121"/>
      <c r="H323" s="121"/>
      <c r="I323" s="121"/>
      <c r="J323" s="121"/>
      <c r="K323" s="121"/>
      <c r="L323" s="121"/>
      <c r="M323" s="121"/>
      <c r="N323" s="121"/>
      <c r="O323" s="121"/>
      <c r="P323" s="121"/>
    </row>
    <row r="324" spans="2:16">
      <c r="B324" s="120"/>
      <c r="C324" s="120"/>
      <c r="D324" s="121"/>
      <c r="E324" s="121"/>
      <c r="F324" s="121"/>
      <c r="G324" s="121"/>
      <c r="H324" s="121"/>
      <c r="I324" s="121"/>
      <c r="J324" s="121"/>
      <c r="K324" s="121"/>
      <c r="L324" s="121"/>
      <c r="M324" s="121"/>
      <c r="N324" s="121"/>
      <c r="O324" s="121"/>
      <c r="P324" s="121"/>
    </row>
    <row r="325" spans="2:16">
      <c r="B325" s="120"/>
      <c r="C325" s="120"/>
      <c r="D325" s="121"/>
      <c r="E325" s="121"/>
      <c r="F325" s="121"/>
      <c r="G325" s="121"/>
      <c r="H325" s="121"/>
      <c r="I325" s="121"/>
      <c r="J325" s="121"/>
      <c r="K325" s="121"/>
      <c r="L325" s="121"/>
      <c r="M325" s="121"/>
      <c r="N325" s="121"/>
      <c r="O325" s="121"/>
      <c r="P325" s="121"/>
    </row>
    <row r="326" spans="2:16">
      <c r="B326" s="120"/>
      <c r="C326" s="120"/>
      <c r="D326" s="121"/>
      <c r="E326" s="121"/>
      <c r="F326" s="121"/>
      <c r="G326" s="121"/>
      <c r="H326" s="121"/>
      <c r="I326" s="121"/>
      <c r="J326" s="121"/>
      <c r="K326" s="121"/>
      <c r="L326" s="121"/>
      <c r="M326" s="121"/>
      <c r="N326" s="121"/>
      <c r="O326" s="121"/>
      <c r="P326" s="121"/>
    </row>
    <row r="327" spans="2:16">
      <c r="B327" s="120"/>
      <c r="C327" s="120"/>
      <c r="D327" s="121"/>
      <c r="E327" s="121"/>
      <c r="F327" s="121"/>
      <c r="G327" s="121"/>
      <c r="H327" s="121"/>
      <c r="I327" s="121"/>
      <c r="J327" s="121"/>
      <c r="K327" s="121"/>
      <c r="L327" s="121"/>
      <c r="M327" s="121"/>
      <c r="N327" s="121"/>
      <c r="O327" s="121"/>
      <c r="P327" s="121"/>
    </row>
    <row r="328" spans="2:16">
      <c r="B328" s="120"/>
      <c r="C328" s="120"/>
      <c r="D328" s="121"/>
      <c r="E328" s="121"/>
      <c r="F328" s="121"/>
      <c r="G328" s="121"/>
      <c r="H328" s="121"/>
      <c r="I328" s="121"/>
      <c r="J328" s="121"/>
      <c r="K328" s="121"/>
      <c r="L328" s="121"/>
      <c r="M328" s="121"/>
      <c r="N328" s="121"/>
      <c r="O328" s="121"/>
      <c r="P328" s="121"/>
    </row>
    <row r="329" spans="2:16">
      <c r="B329" s="120"/>
      <c r="C329" s="120"/>
      <c r="D329" s="121"/>
      <c r="E329" s="121"/>
      <c r="F329" s="121"/>
      <c r="G329" s="121"/>
      <c r="H329" s="121"/>
      <c r="I329" s="121"/>
      <c r="J329" s="121"/>
      <c r="K329" s="121"/>
      <c r="L329" s="121"/>
      <c r="M329" s="121"/>
      <c r="N329" s="121"/>
      <c r="O329" s="121"/>
      <c r="P329" s="121"/>
    </row>
    <row r="330" spans="2:16">
      <c r="B330" s="120"/>
      <c r="C330" s="120"/>
      <c r="D330" s="121"/>
      <c r="E330" s="121"/>
      <c r="F330" s="121"/>
      <c r="G330" s="121"/>
      <c r="H330" s="121"/>
      <c r="I330" s="121"/>
      <c r="J330" s="121"/>
      <c r="K330" s="121"/>
      <c r="L330" s="121"/>
      <c r="M330" s="121"/>
      <c r="N330" s="121"/>
      <c r="O330" s="121"/>
      <c r="P330" s="121"/>
    </row>
    <row r="331" spans="2:16">
      <c r="B331" s="120"/>
      <c r="C331" s="120"/>
      <c r="D331" s="121"/>
      <c r="E331" s="121"/>
      <c r="F331" s="121"/>
      <c r="G331" s="121"/>
      <c r="H331" s="121"/>
      <c r="I331" s="121"/>
      <c r="J331" s="121"/>
      <c r="K331" s="121"/>
      <c r="L331" s="121"/>
      <c r="M331" s="121"/>
      <c r="N331" s="121"/>
      <c r="O331" s="121"/>
      <c r="P331" s="121"/>
    </row>
    <row r="332" spans="2:16">
      <c r="B332" s="120"/>
      <c r="C332" s="120"/>
      <c r="D332" s="121"/>
      <c r="E332" s="121"/>
      <c r="F332" s="121"/>
      <c r="G332" s="121"/>
      <c r="H332" s="121"/>
      <c r="I332" s="121"/>
      <c r="J332" s="121"/>
      <c r="K332" s="121"/>
      <c r="L332" s="121"/>
      <c r="M332" s="121"/>
      <c r="N332" s="121"/>
      <c r="O332" s="121"/>
      <c r="P332" s="121"/>
    </row>
    <row r="333" spans="2:16">
      <c r="B333" s="120"/>
      <c r="C333" s="120"/>
      <c r="D333" s="121"/>
      <c r="E333" s="121"/>
      <c r="F333" s="121"/>
      <c r="G333" s="121"/>
      <c r="H333" s="121"/>
      <c r="I333" s="121"/>
      <c r="J333" s="121"/>
      <c r="K333" s="121"/>
      <c r="L333" s="121"/>
      <c r="M333" s="121"/>
      <c r="N333" s="121"/>
      <c r="O333" s="121"/>
      <c r="P333" s="121"/>
    </row>
    <row r="334" spans="2:16">
      <c r="B334" s="120"/>
      <c r="C334" s="120"/>
      <c r="D334" s="121"/>
      <c r="E334" s="121"/>
      <c r="F334" s="121"/>
      <c r="G334" s="121"/>
      <c r="H334" s="121"/>
      <c r="I334" s="121"/>
      <c r="J334" s="121"/>
      <c r="K334" s="121"/>
      <c r="L334" s="121"/>
      <c r="M334" s="121"/>
      <c r="N334" s="121"/>
      <c r="O334" s="121"/>
      <c r="P334" s="121"/>
    </row>
    <row r="335" spans="2:16">
      <c r="B335" s="120"/>
      <c r="C335" s="120"/>
      <c r="D335" s="121"/>
      <c r="E335" s="121"/>
      <c r="F335" s="121"/>
      <c r="G335" s="121"/>
      <c r="H335" s="121"/>
      <c r="I335" s="121"/>
      <c r="J335" s="121"/>
      <c r="K335" s="121"/>
      <c r="L335" s="121"/>
      <c r="M335" s="121"/>
      <c r="N335" s="121"/>
      <c r="O335" s="121"/>
      <c r="P335" s="121"/>
    </row>
    <row r="336" spans="2:16">
      <c r="B336" s="120"/>
      <c r="C336" s="120"/>
      <c r="D336" s="121"/>
      <c r="E336" s="121"/>
      <c r="F336" s="121"/>
      <c r="G336" s="121"/>
      <c r="H336" s="121"/>
      <c r="I336" s="121"/>
      <c r="J336" s="121"/>
      <c r="K336" s="121"/>
      <c r="L336" s="121"/>
      <c r="M336" s="121"/>
      <c r="N336" s="121"/>
      <c r="O336" s="121"/>
      <c r="P336" s="121"/>
    </row>
    <row r="337" spans="2:16">
      <c r="B337" s="120"/>
      <c r="C337" s="120"/>
      <c r="D337" s="121"/>
      <c r="E337" s="121"/>
      <c r="F337" s="121"/>
      <c r="G337" s="121"/>
      <c r="H337" s="121"/>
      <c r="I337" s="121"/>
      <c r="J337" s="121"/>
      <c r="K337" s="121"/>
      <c r="L337" s="121"/>
      <c r="M337" s="121"/>
      <c r="N337" s="121"/>
      <c r="O337" s="121"/>
      <c r="P337" s="121"/>
    </row>
    <row r="338" spans="2:16">
      <c r="B338" s="120"/>
      <c r="C338" s="120"/>
      <c r="D338" s="121"/>
      <c r="E338" s="121"/>
      <c r="F338" s="121"/>
      <c r="G338" s="121"/>
      <c r="H338" s="121"/>
      <c r="I338" s="121"/>
      <c r="J338" s="121"/>
      <c r="K338" s="121"/>
      <c r="L338" s="121"/>
      <c r="M338" s="121"/>
      <c r="N338" s="121"/>
      <c r="O338" s="121"/>
      <c r="P338" s="121"/>
    </row>
    <row r="339" spans="2:16">
      <c r="B339" s="120"/>
      <c r="C339" s="120"/>
      <c r="D339" s="121"/>
      <c r="E339" s="121"/>
      <c r="F339" s="121"/>
      <c r="G339" s="121"/>
      <c r="H339" s="121"/>
      <c r="I339" s="121"/>
      <c r="J339" s="121"/>
      <c r="K339" s="121"/>
      <c r="L339" s="121"/>
      <c r="M339" s="121"/>
      <c r="N339" s="121"/>
      <c r="O339" s="121"/>
      <c r="P339" s="121"/>
    </row>
    <row r="340" spans="2:16">
      <c r="B340" s="120"/>
      <c r="C340" s="120"/>
      <c r="D340" s="121"/>
      <c r="E340" s="121"/>
      <c r="F340" s="121"/>
      <c r="G340" s="121"/>
      <c r="H340" s="121"/>
      <c r="I340" s="121"/>
      <c r="J340" s="121"/>
      <c r="K340" s="121"/>
      <c r="L340" s="121"/>
      <c r="M340" s="121"/>
      <c r="N340" s="121"/>
      <c r="O340" s="121"/>
      <c r="P340" s="121"/>
    </row>
    <row r="341" spans="2:16">
      <c r="B341" s="120"/>
      <c r="C341" s="120"/>
      <c r="D341" s="121"/>
      <c r="E341" s="121"/>
      <c r="F341" s="121"/>
      <c r="G341" s="121"/>
      <c r="H341" s="121"/>
      <c r="I341" s="121"/>
      <c r="J341" s="121"/>
      <c r="K341" s="121"/>
      <c r="L341" s="121"/>
      <c r="M341" s="121"/>
      <c r="N341" s="121"/>
      <c r="O341" s="121"/>
      <c r="P341" s="121"/>
    </row>
    <row r="342" spans="2:16">
      <c r="B342" s="120"/>
      <c r="C342" s="120"/>
      <c r="D342" s="121"/>
      <c r="E342" s="121"/>
      <c r="F342" s="121"/>
      <c r="G342" s="121"/>
      <c r="H342" s="121"/>
      <c r="I342" s="121"/>
      <c r="J342" s="121"/>
      <c r="K342" s="121"/>
      <c r="L342" s="121"/>
      <c r="M342" s="121"/>
      <c r="N342" s="121"/>
      <c r="O342" s="121"/>
      <c r="P342" s="121"/>
    </row>
    <row r="343" spans="2:16">
      <c r="B343" s="120"/>
      <c r="C343" s="120"/>
      <c r="D343" s="121"/>
      <c r="E343" s="121"/>
      <c r="F343" s="121"/>
      <c r="G343" s="121"/>
      <c r="H343" s="121"/>
      <c r="I343" s="121"/>
      <c r="J343" s="121"/>
      <c r="K343" s="121"/>
      <c r="L343" s="121"/>
      <c r="M343" s="121"/>
      <c r="N343" s="121"/>
      <c r="O343" s="121"/>
      <c r="P343" s="121"/>
    </row>
    <row r="344" spans="2:16">
      <c r="B344" s="120"/>
      <c r="C344" s="120"/>
      <c r="D344" s="121"/>
      <c r="E344" s="121"/>
      <c r="F344" s="121"/>
      <c r="G344" s="121"/>
      <c r="H344" s="121"/>
      <c r="I344" s="121"/>
      <c r="J344" s="121"/>
      <c r="K344" s="121"/>
      <c r="L344" s="121"/>
      <c r="M344" s="121"/>
      <c r="N344" s="121"/>
      <c r="O344" s="121"/>
      <c r="P344" s="121"/>
    </row>
    <row r="345" spans="2:16">
      <c r="B345" s="120"/>
      <c r="C345" s="120"/>
      <c r="D345" s="121"/>
      <c r="E345" s="121"/>
      <c r="F345" s="121"/>
      <c r="G345" s="121"/>
      <c r="H345" s="121"/>
      <c r="I345" s="121"/>
      <c r="J345" s="121"/>
      <c r="K345" s="121"/>
      <c r="L345" s="121"/>
      <c r="M345" s="121"/>
      <c r="N345" s="121"/>
      <c r="O345" s="121"/>
      <c r="P345" s="121"/>
    </row>
    <row r="346" spans="2:16">
      <c r="B346" s="120"/>
      <c r="C346" s="120"/>
      <c r="D346" s="121"/>
      <c r="E346" s="121"/>
      <c r="F346" s="121"/>
      <c r="G346" s="121"/>
      <c r="H346" s="121"/>
      <c r="I346" s="121"/>
      <c r="J346" s="121"/>
      <c r="K346" s="121"/>
      <c r="L346" s="121"/>
      <c r="M346" s="121"/>
      <c r="N346" s="121"/>
      <c r="O346" s="121"/>
      <c r="P346" s="121"/>
    </row>
    <row r="347" spans="2:16">
      <c r="B347" s="120"/>
      <c r="C347" s="120"/>
      <c r="D347" s="121"/>
      <c r="E347" s="121"/>
      <c r="F347" s="121"/>
      <c r="G347" s="121"/>
      <c r="H347" s="121"/>
      <c r="I347" s="121"/>
      <c r="J347" s="121"/>
      <c r="K347" s="121"/>
      <c r="L347" s="121"/>
      <c r="M347" s="121"/>
      <c r="N347" s="121"/>
      <c r="O347" s="121"/>
      <c r="P347" s="121"/>
    </row>
    <row r="348" spans="2:16">
      <c r="B348" s="120"/>
      <c r="C348" s="120"/>
      <c r="D348" s="121"/>
      <c r="E348" s="121"/>
      <c r="F348" s="121"/>
      <c r="G348" s="121"/>
      <c r="H348" s="121"/>
      <c r="I348" s="121"/>
      <c r="J348" s="121"/>
      <c r="K348" s="121"/>
      <c r="L348" s="121"/>
      <c r="M348" s="121"/>
      <c r="N348" s="121"/>
      <c r="O348" s="121"/>
      <c r="P348" s="121"/>
    </row>
    <row r="349" spans="2:16">
      <c r="B349" s="120"/>
      <c r="C349" s="120"/>
      <c r="D349" s="121"/>
      <c r="E349" s="121"/>
      <c r="F349" s="121"/>
      <c r="G349" s="121"/>
      <c r="H349" s="121"/>
      <c r="I349" s="121"/>
      <c r="J349" s="121"/>
      <c r="K349" s="121"/>
      <c r="L349" s="121"/>
      <c r="M349" s="121"/>
      <c r="N349" s="121"/>
      <c r="O349" s="121"/>
      <c r="P349" s="121"/>
    </row>
    <row r="350" spans="2:16">
      <c r="B350" s="120"/>
      <c r="C350" s="120"/>
      <c r="D350" s="121"/>
      <c r="E350" s="121"/>
      <c r="F350" s="121"/>
      <c r="G350" s="121"/>
      <c r="H350" s="121"/>
      <c r="I350" s="121"/>
      <c r="J350" s="121"/>
      <c r="K350" s="121"/>
      <c r="L350" s="121"/>
      <c r="M350" s="121"/>
      <c r="N350" s="121"/>
      <c r="O350" s="121"/>
      <c r="P350" s="121"/>
    </row>
    <row r="351" spans="2:16">
      <c r="B351" s="120"/>
      <c r="C351" s="120"/>
      <c r="D351" s="121"/>
      <c r="E351" s="121"/>
      <c r="F351" s="121"/>
      <c r="G351" s="121"/>
      <c r="H351" s="121"/>
      <c r="I351" s="121"/>
      <c r="J351" s="121"/>
      <c r="K351" s="121"/>
      <c r="L351" s="121"/>
      <c r="M351" s="121"/>
      <c r="N351" s="121"/>
      <c r="O351" s="121"/>
      <c r="P351" s="121"/>
    </row>
    <row r="352" spans="2:16">
      <c r="B352" s="120"/>
      <c r="C352" s="120"/>
      <c r="D352" s="121"/>
      <c r="E352" s="121"/>
      <c r="F352" s="121"/>
      <c r="G352" s="121"/>
      <c r="H352" s="121"/>
      <c r="I352" s="121"/>
      <c r="J352" s="121"/>
      <c r="K352" s="121"/>
      <c r="L352" s="121"/>
      <c r="M352" s="121"/>
      <c r="N352" s="121"/>
      <c r="O352" s="121"/>
      <c r="P352" s="121"/>
    </row>
    <row r="353" spans="2:16">
      <c r="B353" s="120"/>
      <c r="C353" s="120"/>
      <c r="D353" s="121"/>
      <c r="E353" s="121"/>
      <c r="F353" s="121"/>
      <c r="G353" s="121"/>
      <c r="H353" s="121"/>
      <c r="I353" s="121"/>
      <c r="J353" s="121"/>
      <c r="K353" s="121"/>
      <c r="L353" s="121"/>
      <c r="M353" s="121"/>
      <c r="N353" s="121"/>
      <c r="O353" s="121"/>
      <c r="P353" s="121"/>
    </row>
    <row r="354" spans="2:16">
      <c r="B354" s="120"/>
      <c r="C354" s="120"/>
      <c r="D354" s="121"/>
      <c r="E354" s="121"/>
      <c r="F354" s="121"/>
      <c r="G354" s="121"/>
      <c r="H354" s="121"/>
      <c r="I354" s="121"/>
      <c r="J354" s="121"/>
      <c r="K354" s="121"/>
      <c r="L354" s="121"/>
      <c r="M354" s="121"/>
      <c r="N354" s="121"/>
      <c r="O354" s="121"/>
      <c r="P354" s="121"/>
    </row>
    <row r="355" spans="2:16">
      <c r="B355" s="120"/>
      <c r="C355" s="120"/>
      <c r="D355" s="121"/>
      <c r="E355" s="121"/>
      <c r="F355" s="121"/>
      <c r="G355" s="121"/>
      <c r="H355" s="121"/>
      <c r="I355" s="121"/>
      <c r="J355" s="121"/>
      <c r="K355" s="121"/>
      <c r="L355" s="121"/>
      <c r="M355" s="121"/>
      <c r="N355" s="121"/>
      <c r="O355" s="121"/>
      <c r="P355" s="121"/>
    </row>
    <row r="356" spans="2:16">
      <c r="B356" s="120"/>
      <c r="C356" s="120"/>
      <c r="D356" s="121"/>
      <c r="E356" s="121"/>
      <c r="F356" s="121"/>
      <c r="G356" s="121"/>
      <c r="H356" s="121"/>
      <c r="I356" s="121"/>
      <c r="J356" s="121"/>
      <c r="K356" s="121"/>
      <c r="L356" s="121"/>
      <c r="M356" s="121"/>
      <c r="N356" s="121"/>
      <c r="O356" s="121"/>
      <c r="P356" s="121"/>
    </row>
    <row r="357" spans="2:16">
      <c r="B357" s="120"/>
      <c r="C357" s="120"/>
      <c r="D357" s="121"/>
      <c r="E357" s="121"/>
      <c r="F357" s="121"/>
      <c r="G357" s="121"/>
      <c r="H357" s="121"/>
      <c r="I357" s="121"/>
      <c r="J357" s="121"/>
      <c r="K357" s="121"/>
      <c r="L357" s="121"/>
      <c r="M357" s="121"/>
      <c r="N357" s="121"/>
      <c r="O357" s="121"/>
      <c r="P357" s="121"/>
    </row>
    <row r="358" spans="2:16">
      <c r="B358" s="120"/>
      <c r="C358" s="120"/>
      <c r="D358" s="121"/>
      <c r="E358" s="121"/>
      <c r="F358" s="121"/>
      <c r="G358" s="121"/>
      <c r="H358" s="121"/>
      <c r="I358" s="121"/>
      <c r="J358" s="121"/>
      <c r="K358" s="121"/>
      <c r="L358" s="121"/>
      <c r="M358" s="121"/>
      <c r="N358" s="121"/>
      <c r="O358" s="121"/>
      <c r="P358" s="121"/>
    </row>
    <row r="359" spans="2:16">
      <c r="B359" s="120"/>
      <c r="C359" s="120"/>
      <c r="D359" s="121"/>
      <c r="E359" s="121"/>
      <c r="F359" s="121"/>
      <c r="G359" s="121"/>
      <c r="H359" s="121"/>
      <c r="I359" s="121"/>
      <c r="J359" s="121"/>
      <c r="K359" s="121"/>
      <c r="L359" s="121"/>
      <c r="M359" s="121"/>
      <c r="N359" s="121"/>
      <c r="O359" s="121"/>
      <c r="P359" s="121"/>
    </row>
    <row r="360" spans="2:16">
      <c r="B360" s="120"/>
      <c r="C360" s="120"/>
      <c r="D360" s="121"/>
      <c r="E360" s="121"/>
      <c r="F360" s="121"/>
      <c r="G360" s="121"/>
      <c r="H360" s="121"/>
      <c r="I360" s="121"/>
      <c r="J360" s="121"/>
      <c r="K360" s="121"/>
      <c r="L360" s="121"/>
      <c r="M360" s="121"/>
      <c r="N360" s="121"/>
      <c r="O360" s="121"/>
      <c r="P360" s="121"/>
    </row>
    <row r="361" spans="2:16">
      <c r="B361" s="120"/>
      <c r="C361" s="120"/>
      <c r="D361" s="121"/>
      <c r="E361" s="121"/>
      <c r="F361" s="121"/>
      <c r="G361" s="121"/>
      <c r="H361" s="121"/>
      <c r="I361" s="121"/>
      <c r="J361" s="121"/>
      <c r="K361" s="121"/>
      <c r="L361" s="121"/>
      <c r="M361" s="121"/>
      <c r="N361" s="121"/>
      <c r="O361" s="121"/>
      <c r="P361" s="121"/>
    </row>
    <row r="362" spans="2:16">
      <c r="B362" s="120"/>
      <c r="C362" s="120"/>
      <c r="D362" s="121"/>
      <c r="E362" s="121"/>
      <c r="F362" s="121"/>
      <c r="G362" s="121"/>
      <c r="H362" s="121"/>
      <c r="I362" s="121"/>
      <c r="J362" s="121"/>
      <c r="K362" s="121"/>
      <c r="L362" s="121"/>
      <c r="M362" s="121"/>
      <c r="N362" s="121"/>
      <c r="O362" s="121"/>
      <c r="P362" s="121"/>
    </row>
    <row r="363" spans="2:16">
      <c r="B363" s="120"/>
      <c r="C363" s="120"/>
      <c r="D363" s="121"/>
      <c r="E363" s="121"/>
      <c r="F363" s="121"/>
      <c r="G363" s="121"/>
      <c r="H363" s="121"/>
      <c r="I363" s="121"/>
      <c r="J363" s="121"/>
      <c r="K363" s="121"/>
      <c r="L363" s="121"/>
      <c r="M363" s="121"/>
      <c r="N363" s="121"/>
      <c r="O363" s="121"/>
      <c r="P363" s="121"/>
    </row>
    <row r="364" spans="2:16">
      <c r="B364" s="120"/>
      <c r="C364" s="120"/>
      <c r="D364" s="121"/>
      <c r="E364" s="121"/>
      <c r="F364" s="121"/>
      <c r="G364" s="121"/>
      <c r="H364" s="121"/>
      <c r="I364" s="121"/>
      <c r="J364" s="121"/>
      <c r="K364" s="121"/>
      <c r="L364" s="121"/>
      <c r="M364" s="121"/>
      <c r="N364" s="121"/>
      <c r="O364" s="121"/>
      <c r="P364" s="121"/>
    </row>
    <row r="365" spans="2:16">
      <c r="B365" s="120"/>
      <c r="C365" s="120"/>
      <c r="D365" s="121"/>
      <c r="E365" s="121"/>
      <c r="F365" s="121"/>
      <c r="G365" s="121"/>
      <c r="H365" s="121"/>
      <c r="I365" s="121"/>
      <c r="J365" s="121"/>
      <c r="K365" s="121"/>
      <c r="L365" s="121"/>
      <c r="M365" s="121"/>
      <c r="N365" s="121"/>
      <c r="O365" s="121"/>
      <c r="P365" s="121"/>
    </row>
    <row r="366" spans="2:16">
      <c r="B366" s="120"/>
      <c r="C366" s="120"/>
      <c r="D366" s="121"/>
      <c r="E366" s="121"/>
      <c r="F366" s="121"/>
      <c r="G366" s="121"/>
      <c r="H366" s="121"/>
      <c r="I366" s="121"/>
      <c r="J366" s="121"/>
      <c r="K366" s="121"/>
      <c r="L366" s="121"/>
      <c r="M366" s="121"/>
      <c r="N366" s="121"/>
      <c r="O366" s="121"/>
      <c r="P366" s="121"/>
    </row>
    <row r="367" spans="2:16">
      <c r="B367" s="120"/>
      <c r="C367" s="120"/>
      <c r="D367" s="121"/>
      <c r="E367" s="121"/>
      <c r="F367" s="121"/>
      <c r="G367" s="121"/>
      <c r="H367" s="121"/>
      <c r="I367" s="121"/>
      <c r="J367" s="121"/>
      <c r="K367" s="121"/>
      <c r="L367" s="121"/>
      <c r="M367" s="121"/>
      <c r="N367" s="121"/>
      <c r="O367" s="121"/>
      <c r="P367" s="121"/>
    </row>
    <row r="368" spans="2:16">
      <c r="B368" s="120"/>
      <c r="C368" s="120"/>
      <c r="D368" s="121"/>
      <c r="E368" s="121"/>
      <c r="F368" s="121"/>
      <c r="G368" s="121"/>
      <c r="H368" s="121"/>
      <c r="I368" s="121"/>
      <c r="J368" s="121"/>
      <c r="K368" s="121"/>
      <c r="L368" s="121"/>
      <c r="M368" s="121"/>
      <c r="N368" s="121"/>
      <c r="O368" s="121"/>
      <c r="P368" s="121"/>
    </row>
    <row r="369" spans="2:16">
      <c r="B369" s="120"/>
      <c r="C369" s="120"/>
      <c r="D369" s="121"/>
      <c r="E369" s="121"/>
      <c r="F369" s="121"/>
      <c r="G369" s="121"/>
      <c r="H369" s="121"/>
      <c r="I369" s="121"/>
      <c r="J369" s="121"/>
      <c r="K369" s="121"/>
      <c r="L369" s="121"/>
      <c r="M369" s="121"/>
      <c r="N369" s="121"/>
      <c r="O369" s="121"/>
      <c r="P369" s="121"/>
    </row>
    <row r="370" spans="2:16">
      <c r="B370" s="120"/>
      <c r="C370" s="120"/>
      <c r="D370" s="121"/>
      <c r="E370" s="121"/>
      <c r="F370" s="121"/>
      <c r="G370" s="121"/>
      <c r="H370" s="121"/>
      <c r="I370" s="121"/>
      <c r="J370" s="121"/>
      <c r="K370" s="121"/>
      <c r="L370" s="121"/>
      <c r="M370" s="121"/>
      <c r="N370" s="121"/>
      <c r="O370" s="121"/>
      <c r="P370" s="121"/>
    </row>
    <row r="371" spans="2:16">
      <c r="B371" s="120"/>
      <c r="C371" s="120"/>
      <c r="D371" s="121"/>
      <c r="E371" s="121"/>
      <c r="F371" s="121"/>
      <c r="G371" s="121"/>
      <c r="H371" s="121"/>
      <c r="I371" s="121"/>
      <c r="J371" s="121"/>
      <c r="K371" s="121"/>
      <c r="L371" s="121"/>
      <c r="M371" s="121"/>
      <c r="N371" s="121"/>
      <c r="O371" s="121"/>
      <c r="P371" s="121"/>
    </row>
    <row r="372" spans="2:16">
      <c r="B372" s="120"/>
      <c r="C372" s="120"/>
      <c r="D372" s="121"/>
      <c r="E372" s="121"/>
      <c r="F372" s="121"/>
      <c r="G372" s="121"/>
      <c r="H372" s="121"/>
      <c r="I372" s="121"/>
      <c r="J372" s="121"/>
      <c r="K372" s="121"/>
      <c r="L372" s="121"/>
      <c r="M372" s="121"/>
      <c r="N372" s="121"/>
      <c r="O372" s="121"/>
      <c r="P372" s="121"/>
    </row>
    <row r="373" spans="2:16">
      <c r="B373" s="120"/>
      <c r="C373" s="120"/>
      <c r="D373" s="121"/>
      <c r="E373" s="121"/>
      <c r="F373" s="121"/>
      <c r="G373" s="121"/>
      <c r="H373" s="121"/>
      <c r="I373" s="121"/>
      <c r="J373" s="121"/>
      <c r="K373" s="121"/>
      <c r="L373" s="121"/>
      <c r="M373" s="121"/>
      <c r="N373" s="121"/>
      <c r="O373" s="121"/>
      <c r="P373" s="121"/>
    </row>
    <row r="374" spans="2:16">
      <c r="B374" s="120"/>
      <c r="C374" s="120"/>
      <c r="D374" s="121"/>
      <c r="E374" s="121"/>
      <c r="F374" s="121"/>
      <c r="G374" s="121"/>
      <c r="H374" s="121"/>
      <c r="I374" s="121"/>
      <c r="J374" s="121"/>
      <c r="K374" s="121"/>
      <c r="L374" s="121"/>
      <c r="M374" s="121"/>
      <c r="N374" s="121"/>
      <c r="O374" s="121"/>
      <c r="P374" s="121"/>
    </row>
    <row r="375" spans="2:16">
      <c r="B375" s="120"/>
      <c r="C375" s="120"/>
      <c r="D375" s="121"/>
      <c r="E375" s="121"/>
      <c r="F375" s="121"/>
      <c r="G375" s="121"/>
      <c r="H375" s="121"/>
      <c r="I375" s="121"/>
      <c r="J375" s="121"/>
      <c r="K375" s="121"/>
      <c r="L375" s="121"/>
      <c r="M375" s="121"/>
      <c r="N375" s="121"/>
      <c r="O375" s="121"/>
      <c r="P375" s="121"/>
    </row>
    <row r="376" spans="2:16">
      <c r="B376" s="120"/>
      <c r="C376" s="120"/>
      <c r="D376" s="121"/>
      <c r="E376" s="121"/>
      <c r="F376" s="121"/>
      <c r="G376" s="121"/>
      <c r="H376" s="121"/>
      <c r="I376" s="121"/>
      <c r="J376" s="121"/>
      <c r="K376" s="121"/>
      <c r="L376" s="121"/>
      <c r="M376" s="121"/>
      <c r="N376" s="121"/>
      <c r="O376" s="121"/>
      <c r="P376" s="121"/>
    </row>
    <row r="377" spans="2:16">
      <c r="B377" s="120"/>
      <c r="C377" s="120"/>
      <c r="D377" s="121"/>
      <c r="E377" s="121"/>
      <c r="F377" s="121"/>
      <c r="G377" s="121"/>
      <c r="H377" s="121"/>
      <c r="I377" s="121"/>
      <c r="J377" s="121"/>
      <c r="K377" s="121"/>
      <c r="L377" s="121"/>
      <c r="M377" s="121"/>
      <c r="N377" s="121"/>
      <c r="O377" s="121"/>
      <c r="P377" s="121"/>
    </row>
    <row r="378" spans="2:16">
      <c r="B378" s="120"/>
      <c r="C378" s="120"/>
      <c r="D378" s="121"/>
      <c r="E378" s="121"/>
      <c r="F378" s="121"/>
      <c r="G378" s="121"/>
      <c r="H378" s="121"/>
      <c r="I378" s="121"/>
      <c r="J378" s="121"/>
      <c r="K378" s="121"/>
      <c r="L378" s="121"/>
      <c r="M378" s="121"/>
      <c r="N378" s="121"/>
      <c r="O378" s="121"/>
      <c r="P378" s="121"/>
    </row>
    <row r="379" spans="2:16">
      <c r="B379" s="120"/>
      <c r="C379" s="120"/>
      <c r="D379" s="121"/>
      <c r="E379" s="121"/>
      <c r="F379" s="121"/>
      <c r="G379" s="121"/>
      <c r="H379" s="121"/>
      <c r="I379" s="121"/>
      <c r="J379" s="121"/>
      <c r="K379" s="121"/>
      <c r="L379" s="121"/>
      <c r="M379" s="121"/>
      <c r="N379" s="121"/>
      <c r="O379" s="121"/>
      <c r="P379" s="121"/>
    </row>
    <row r="380" spans="2:16">
      <c r="B380" s="120"/>
      <c r="C380" s="120"/>
      <c r="D380" s="121"/>
      <c r="E380" s="121"/>
      <c r="F380" s="121"/>
      <c r="G380" s="121"/>
      <c r="H380" s="121"/>
      <c r="I380" s="121"/>
      <c r="J380" s="121"/>
      <c r="K380" s="121"/>
      <c r="L380" s="121"/>
      <c r="M380" s="121"/>
      <c r="N380" s="121"/>
      <c r="O380" s="121"/>
      <c r="P380" s="121"/>
    </row>
    <row r="381" spans="2:16">
      <c r="B381" s="120"/>
      <c r="C381" s="120"/>
      <c r="D381" s="121"/>
      <c r="E381" s="121"/>
      <c r="F381" s="121"/>
      <c r="G381" s="121"/>
      <c r="H381" s="121"/>
      <c r="I381" s="121"/>
      <c r="J381" s="121"/>
      <c r="K381" s="121"/>
      <c r="L381" s="121"/>
      <c r="M381" s="121"/>
      <c r="N381" s="121"/>
      <c r="O381" s="121"/>
      <c r="P381" s="121"/>
    </row>
    <row r="382" spans="2:16">
      <c r="B382" s="120"/>
      <c r="C382" s="120"/>
      <c r="D382" s="121"/>
      <c r="E382" s="121"/>
      <c r="F382" s="121"/>
      <c r="G382" s="121"/>
      <c r="H382" s="121"/>
      <c r="I382" s="121"/>
      <c r="J382" s="121"/>
      <c r="K382" s="121"/>
      <c r="L382" s="121"/>
      <c r="M382" s="121"/>
      <c r="N382" s="121"/>
      <c r="O382" s="121"/>
      <c r="P382" s="121"/>
    </row>
    <row r="383" spans="2:16">
      <c r="B383" s="120"/>
      <c r="C383" s="120"/>
      <c r="D383" s="121"/>
      <c r="E383" s="121"/>
      <c r="F383" s="121"/>
      <c r="G383" s="121"/>
      <c r="H383" s="121"/>
      <c r="I383" s="121"/>
      <c r="J383" s="121"/>
      <c r="K383" s="121"/>
      <c r="L383" s="121"/>
      <c r="M383" s="121"/>
      <c r="N383" s="121"/>
      <c r="O383" s="121"/>
      <c r="P383" s="121"/>
    </row>
    <row r="384" spans="2:16">
      <c r="B384" s="120"/>
      <c r="C384" s="120"/>
      <c r="D384" s="121"/>
      <c r="E384" s="121"/>
      <c r="F384" s="121"/>
      <c r="G384" s="121"/>
      <c r="H384" s="121"/>
      <c r="I384" s="121"/>
      <c r="J384" s="121"/>
      <c r="K384" s="121"/>
      <c r="L384" s="121"/>
      <c r="M384" s="121"/>
      <c r="N384" s="121"/>
      <c r="O384" s="121"/>
      <c r="P384" s="121"/>
    </row>
    <row r="385" spans="2:16">
      <c r="B385" s="120"/>
      <c r="C385" s="120"/>
      <c r="D385" s="121"/>
      <c r="E385" s="121"/>
      <c r="F385" s="121"/>
      <c r="G385" s="121"/>
      <c r="H385" s="121"/>
      <c r="I385" s="121"/>
      <c r="J385" s="121"/>
      <c r="K385" s="121"/>
      <c r="L385" s="121"/>
      <c r="M385" s="121"/>
      <c r="N385" s="121"/>
      <c r="O385" s="121"/>
      <c r="P385" s="121"/>
    </row>
    <row r="386" spans="2:16">
      <c r="B386" s="120"/>
      <c r="C386" s="120"/>
      <c r="D386" s="121"/>
      <c r="E386" s="121"/>
      <c r="F386" s="121"/>
      <c r="G386" s="121"/>
      <c r="H386" s="121"/>
      <c r="I386" s="121"/>
      <c r="J386" s="121"/>
      <c r="K386" s="121"/>
      <c r="L386" s="121"/>
      <c r="M386" s="121"/>
      <c r="N386" s="121"/>
      <c r="O386" s="121"/>
      <c r="P386" s="121"/>
    </row>
    <row r="387" spans="2:16">
      <c r="B387" s="120"/>
      <c r="C387" s="120"/>
      <c r="D387" s="121"/>
      <c r="E387" s="121"/>
      <c r="F387" s="121"/>
      <c r="G387" s="121"/>
      <c r="H387" s="121"/>
      <c r="I387" s="121"/>
      <c r="J387" s="121"/>
      <c r="K387" s="121"/>
      <c r="L387" s="121"/>
      <c r="M387" s="121"/>
      <c r="N387" s="121"/>
      <c r="O387" s="121"/>
      <c r="P387" s="121"/>
    </row>
    <row r="388" spans="2:16">
      <c r="B388" s="120"/>
      <c r="C388" s="120"/>
      <c r="D388" s="121"/>
      <c r="E388" s="121"/>
      <c r="F388" s="121"/>
      <c r="G388" s="121"/>
      <c r="H388" s="121"/>
      <c r="I388" s="121"/>
      <c r="J388" s="121"/>
      <c r="K388" s="121"/>
      <c r="L388" s="121"/>
      <c r="M388" s="121"/>
      <c r="N388" s="121"/>
      <c r="O388" s="121"/>
      <c r="P388" s="121"/>
    </row>
    <row r="389" spans="2:16">
      <c r="B389" s="120"/>
      <c r="C389" s="120"/>
      <c r="D389" s="121"/>
      <c r="E389" s="121"/>
      <c r="F389" s="121"/>
      <c r="G389" s="121"/>
      <c r="H389" s="121"/>
      <c r="I389" s="121"/>
      <c r="J389" s="121"/>
      <c r="K389" s="121"/>
      <c r="L389" s="121"/>
      <c r="M389" s="121"/>
      <c r="N389" s="121"/>
      <c r="O389" s="121"/>
      <c r="P389" s="121"/>
    </row>
    <row r="390" spans="2:16">
      <c r="B390" s="120"/>
      <c r="C390" s="120"/>
      <c r="D390" s="121"/>
      <c r="E390" s="121"/>
      <c r="F390" s="121"/>
      <c r="G390" s="121"/>
      <c r="H390" s="121"/>
      <c r="I390" s="121"/>
      <c r="J390" s="121"/>
      <c r="K390" s="121"/>
      <c r="L390" s="121"/>
      <c r="M390" s="121"/>
      <c r="N390" s="121"/>
      <c r="O390" s="121"/>
      <c r="P390" s="121"/>
    </row>
    <row r="391" spans="2:16">
      <c r="B391" s="120"/>
      <c r="C391" s="120"/>
      <c r="D391" s="121"/>
      <c r="E391" s="121"/>
      <c r="F391" s="121"/>
      <c r="G391" s="121"/>
      <c r="H391" s="121"/>
      <c r="I391" s="121"/>
      <c r="J391" s="121"/>
      <c r="K391" s="121"/>
      <c r="L391" s="121"/>
      <c r="M391" s="121"/>
      <c r="N391" s="121"/>
      <c r="O391" s="121"/>
      <c r="P391" s="121"/>
    </row>
    <row r="392" spans="2:16">
      <c r="B392" s="120"/>
      <c r="C392" s="120"/>
      <c r="D392" s="121"/>
      <c r="E392" s="121"/>
      <c r="F392" s="121"/>
      <c r="G392" s="121"/>
      <c r="H392" s="121"/>
      <c r="I392" s="121"/>
      <c r="J392" s="121"/>
      <c r="K392" s="121"/>
      <c r="L392" s="121"/>
      <c r="M392" s="121"/>
      <c r="N392" s="121"/>
      <c r="O392" s="121"/>
      <c r="P392" s="121"/>
    </row>
    <row r="393" spans="2:16">
      <c r="B393" s="120"/>
      <c r="C393" s="120"/>
      <c r="D393" s="121"/>
      <c r="E393" s="121"/>
      <c r="F393" s="121"/>
      <c r="G393" s="121"/>
      <c r="H393" s="121"/>
      <c r="I393" s="121"/>
      <c r="J393" s="121"/>
      <c r="K393" s="121"/>
      <c r="L393" s="121"/>
      <c r="M393" s="121"/>
      <c r="N393" s="121"/>
      <c r="O393" s="121"/>
      <c r="P393" s="121"/>
    </row>
    <row r="394" spans="2:16">
      <c r="B394" s="120"/>
      <c r="C394" s="120"/>
      <c r="D394" s="121"/>
      <c r="E394" s="121"/>
      <c r="F394" s="121"/>
      <c r="G394" s="121"/>
      <c r="H394" s="121"/>
      <c r="I394" s="121"/>
      <c r="J394" s="121"/>
      <c r="K394" s="121"/>
      <c r="L394" s="121"/>
      <c r="M394" s="121"/>
      <c r="N394" s="121"/>
      <c r="O394" s="121"/>
      <c r="P394" s="121"/>
    </row>
    <row r="395" spans="2:16">
      <c r="B395" s="120"/>
      <c r="C395" s="120"/>
      <c r="D395" s="121"/>
      <c r="E395" s="121"/>
      <c r="F395" s="121"/>
      <c r="G395" s="121"/>
      <c r="H395" s="121"/>
      <c r="I395" s="121"/>
      <c r="J395" s="121"/>
      <c r="K395" s="121"/>
      <c r="L395" s="121"/>
      <c r="M395" s="121"/>
      <c r="N395" s="121"/>
      <c r="O395" s="121"/>
      <c r="P395" s="121"/>
    </row>
    <row r="396" spans="2:16">
      <c r="B396" s="120"/>
      <c r="C396" s="120"/>
      <c r="D396" s="121"/>
      <c r="E396" s="121"/>
      <c r="F396" s="121"/>
      <c r="G396" s="121"/>
      <c r="H396" s="121"/>
      <c r="I396" s="121"/>
      <c r="J396" s="121"/>
      <c r="K396" s="121"/>
      <c r="L396" s="121"/>
      <c r="M396" s="121"/>
      <c r="N396" s="121"/>
      <c r="O396" s="121"/>
      <c r="P396" s="121"/>
    </row>
    <row r="397" spans="2:16">
      <c r="B397" s="129"/>
      <c r="C397" s="120"/>
      <c r="D397" s="121"/>
      <c r="E397" s="121"/>
      <c r="F397" s="121"/>
      <c r="G397" s="121"/>
      <c r="H397" s="121"/>
      <c r="I397" s="121"/>
      <c r="J397" s="121"/>
      <c r="K397" s="121"/>
      <c r="L397" s="121"/>
      <c r="M397" s="121"/>
      <c r="N397" s="121"/>
      <c r="O397" s="121"/>
      <c r="P397" s="121"/>
    </row>
    <row r="398" spans="2:16">
      <c r="B398" s="129"/>
      <c r="C398" s="120"/>
      <c r="D398" s="121"/>
      <c r="E398" s="121"/>
      <c r="F398" s="121"/>
      <c r="G398" s="121"/>
      <c r="H398" s="121"/>
      <c r="I398" s="121"/>
      <c r="J398" s="121"/>
      <c r="K398" s="121"/>
      <c r="L398" s="121"/>
      <c r="M398" s="121"/>
      <c r="N398" s="121"/>
      <c r="O398" s="121"/>
      <c r="P398" s="121"/>
    </row>
    <row r="399" spans="2:16">
      <c r="B399" s="130"/>
      <c r="C399" s="120"/>
      <c r="D399" s="121"/>
      <c r="E399" s="121"/>
      <c r="F399" s="121"/>
      <c r="G399" s="121"/>
      <c r="H399" s="121"/>
      <c r="I399" s="121"/>
      <c r="J399" s="121"/>
      <c r="K399" s="121"/>
      <c r="L399" s="121"/>
      <c r="M399" s="121"/>
      <c r="N399" s="121"/>
      <c r="O399" s="121"/>
      <c r="P399" s="121"/>
    </row>
    <row r="400" spans="2:16">
      <c r="B400" s="120"/>
      <c r="C400" s="120"/>
      <c r="D400" s="121"/>
      <c r="E400" s="121"/>
      <c r="F400" s="121"/>
      <c r="G400" s="121"/>
      <c r="H400" s="121"/>
      <c r="I400" s="121"/>
      <c r="J400" s="121"/>
      <c r="K400" s="121"/>
      <c r="L400" s="121"/>
      <c r="M400" s="121"/>
      <c r="N400" s="121"/>
      <c r="O400" s="121"/>
      <c r="P400" s="121"/>
    </row>
    <row r="401" spans="2:16">
      <c r="B401" s="120"/>
      <c r="C401" s="120"/>
      <c r="D401" s="121"/>
      <c r="E401" s="121"/>
      <c r="F401" s="121"/>
      <c r="G401" s="121"/>
      <c r="H401" s="121"/>
      <c r="I401" s="121"/>
      <c r="J401" s="121"/>
      <c r="K401" s="121"/>
      <c r="L401" s="121"/>
      <c r="M401" s="121"/>
      <c r="N401" s="121"/>
      <c r="O401" s="121"/>
      <c r="P401" s="121"/>
    </row>
    <row r="402" spans="2:16">
      <c r="B402" s="120"/>
      <c r="C402" s="120"/>
      <c r="D402" s="121"/>
      <c r="E402" s="121"/>
      <c r="F402" s="121"/>
      <c r="G402" s="121"/>
      <c r="H402" s="121"/>
      <c r="I402" s="121"/>
      <c r="J402" s="121"/>
      <c r="K402" s="121"/>
      <c r="L402" s="121"/>
      <c r="M402" s="121"/>
      <c r="N402" s="121"/>
      <c r="O402" s="121"/>
      <c r="P402" s="121"/>
    </row>
    <row r="403" spans="2:16">
      <c r="B403" s="120"/>
      <c r="C403" s="120"/>
      <c r="D403" s="121"/>
      <c r="E403" s="121"/>
      <c r="F403" s="121"/>
      <c r="G403" s="121"/>
      <c r="H403" s="121"/>
      <c r="I403" s="121"/>
      <c r="J403" s="121"/>
      <c r="K403" s="121"/>
      <c r="L403" s="121"/>
      <c r="M403" s="121"/>
      <c r="N403" s="121"/>
      <c r="O403" s="121"/>
      <c r="P403" s="121"/>
    </row>
    <row r="404" spans="2:16">
      <c r="B404" s="120"/>
      <c r="C404" s="120"/>
      <c r="D404" s="121"/>
      <c r="E404" s="121"/>
      <c r="F404" s="121"/>
      <c r="G404" s="121"/>
      <c r="H404" s="121"/>
      <c r="I404" s="121"/>
      <c r="J404" s="121"/>
      <c r="K404" s="121"/>
      <c r="L404" s="121"/>
      <c r="M404" s="121"/>
      <c r="N404" s="121"/>
      <c r="O404" s="121"/>
      <c r="P404" s="121"/>
    </row>
    <row r="405" spans="2:16">
      <c r="B405" s="120"/>
      <c r="C405" s="120"/>
      <c r="D405" s="121"/>
      <c r="E405" s="121"/>
      <c r="F405" s="121"/>
      <c r="G405" s="121"/>
      <c r="H405" s="121"/>
      <c r="I405" s="121"/>
      <c r="J405" s="121"/>
      <c r="K405" s="121"/>
      <c r="L405" s="121"/>
      <c r="M405" s="121"/>
      <c r="N405" s="121"/>
      <c r="O405" s="121"/>
      <c r="P405" s="121"/>
    </row>
    <row r="406" spans="2:16">
      <c r="B406" s="120"/>
      <c r="C406" s="120"/>
      <c r="D406" s="121"/>
      <c r="E406" s="121"/>
      <c r="F406" s="121"/>
      <c r="G406" s="121"/>
      <c r="H406" s="121"/>
      <c r="I406" s="121"/>
      <c r="J406" s="121"/>
      <c r="K406" s="121"/>
      <c r="L406" s="121"/>
      <c r="M406" s="121"/>
      <c r="N406" s="121"/>
      <c r="O406" s="121"/>
      <c r="P406" s="121"/>
    </row>
    <row r="407" spans="2:16">
      <c r="B407" s="120"/>
      <c r="C407" s="120"/>
      <c r="D407" s="121"/>
      <c r="E407" s="121"/>
      <c r="F407" s="121"/>
      <c r="G407" s="121"/>
      <c r="H407" s="121"/>
      <c r="I407" s="121"/>
      <c r="J407" s="121"/>
      <c r="K407" s="121"/>
      <c r="L407" s="121"/>
      <c r="M407" s="121"/>
      <c r="N407" s="121"/>
      <c r="O407" s="121"/>
      <c r="P407" s="121"/>
    </row>
    <row r="408" spans="2:16">
      <c r="B408" s="120"/>
      <c r="C408" s="120"/>
      <c r="D408" s="121"/>
      <c r="E408" s="121"/>
      <c r="F408" s="121"/>
      <c r="G408" s="121"/>
      <c r="H408" s="121"/>
      <c r="I408" s="121"/>
      <c r="J408" s="121"/>
      <c r="K408" s="121"/>
      <c r="L408" s="121"/>
      <c r="M408" s="121"/>
      <c r="N408" s="121"/>
      <c r="O408" s="121"/>
      <c r="P408" s="121"/>
    </row>
    <row r="409" spans="2:16">
      <c r="B409" s="120"/>
      <c r="C409" s="120"/>
      <c r="D409" s="121"/>
      <c r="E409" s="121"/>
      <c r="F409" s="121"/>
      <c r="G409" s="121"/>
      <c r="H409" s="121"/>
      <c r="I409" s="121"/>
      <c r="J409" s="121"/>
      <c r="K409" s="121"/>
      <c r="L409" s="121"/>
      <c r="M409" s="121"/>
      <c r="N409" s="121"/>
      <c r="O409" s="121"/>
      <c r="P409" s="121"/>
    </row>
    <row r="410" spans="2:16">
      <c r="B410" s="120"/>
      <c r="C410" s="120"/>
      <c r="D410" s="120"/>
      <c r="E410" s="121"/>
      <c r="F410" s="121"/>
      <c r="G410" s="121"/>
      <c r="H410" s="121"/>
      <c r="I410" s="121"/>
      <c r="J410" s="121"/>
      <c r="K410" s="121"/>
      <c r="L410" s="121"/>
      <c r="M410" s="121"/>
      <c r="N410" s="121"/>
      <c r="O410" s="121"/>
      <c r="P410" s="121"/>
    </row>
    <row r="411" spans="2:16">
      <c r="B411" s="120"/>
      <c r="C411" s="120"/>
      <c r="D411" s="120"/>
      <c r="E411" s="121"/>
      <c r="F411" s="121"/>
      <c r="G411" s="121"/>
      <c r="H411" s="121"/>
      <c r="I411" s="121"/>
      <c r="J411" s="121"/>
      <c r="K411" s="121"/>
      <c r="L411" s="121"/>
      <c r="M411" s="121"/>
      <c r="N411" s="121"/>
      <c r="O411" s="121"/>
      <c r="P411" s="121"/>
    </row>
    <row r="412" spans="2:16">
      <c r="B412" s="120"/>
      <c r="C412" s="120"/>
      <c r="D412" s="120"/>
      <c r="E412" s="121"/>
      <c r="F412" s="121"/>
      <c r="G412" s="121"/>
      <c r="H412" s="121"/>
      <c r="I412" s="121"/>
      <c r="J412" s="121"/>
      <c r="K412" s="121"/>
      <c r="L412" s="121"/>
      <c r="M412" s="121"/>
      <c r="N412" s="121"/>
      <c r="O412" s="121"/>
      <c r="P412" s="121"/>
    </row>
    <row r="413" spans="2:16">
      <c r="B413" s="120"/>
      <c r="C413" s="120"/>
      <c r="D413" s="120"/>
      <c r="E413" s="121"/>
      <c r="F413" s="121"/>
      <c r="G413" s="121"/>
      <c r="H413" s="121"/>
      <c r="I413" s="121"/>
      <c r="J413" s="121"/>
      <c r="K413" s="121"/>
      <c r="L413" s="121"/>
      <c r="M413" s="121"/>
      <c r="N413" s="121"/>
      <c r="O413" s="121"/>
      <c r="P413" s="121"/>
    </row>
    <row r="414" spans="2:16">
      <c r="B414" s="120"/>
      <c r="C414" s="120"/>
      <c r="D414" s="120"/>
      <c r="E414" s="121"/>
      <c r="F414" s="121"/>
      <c r="G414" s="121"/>
      <c r="H414" s="121"/>
      <c r="I414" s="121"/>
      <c r="J414" s="121"/>
      <c r="K414" s="121"/>
      <c r="L414" s="121"/>
      <c r="M414" s="121"/>
      <c r="N414" s="121"/>
      <c r="O414" s="121"/>
      <c r="P414" s="121"/>
    </row>
    <row r="415" spans="2:16">
      <c r="B415" s="120"/>
      <c r="C415" s="120"/>
      <c r="D415" s="120"/>
      <c r="E415" s="121"/>
      <c r="F415" s="121"/>
      <c r="G415" s="121"/>
      <c r="H415" s="121"/>
      <c r="I415" s="121"/>
      <c r="J415" s="121"/>
      <c r="K415" s="121"/>
      <c r="L415" s="121"/>
      <c r="M415" s="121"/>
      <c r="N415" s="121"/>
      <c r="O415" s="121"/>
      <c r="P415" s="121"/>
    </row>
    <row r="416" spans="2:16">
      <c r="B416" s="120"/>
      <c r="C416" s="120"/>
      <c r="D416" s="120"/>
      <c r="E416" s="121"/>
      <c r="F416" s="121"/>
      <c r="G416" s="121"/>
      <c r="H416" s="121"/>
      <c r="I416" s="121"/>
      <c r="J416" s="121"/>
      <c r="K416" s="121"/>
      <c r="L416" s="121"/>
      <c r="M416" s="121"/>
      <c r="N416" s="121"/>
      <c r="O416" s="121"/>
      <c r="P416" s="121"/>
    </row>
    <row r="417" spans="2:16">
      <c r="B417" s="120"/>
      <c r="C417" s="120"/>
      <c r="D417" s="120"/>
      <c r="E417" s="121"/>
      <c r="F417" s="121"/>
      <c r="G417" s="121"/>
      <c r="H417" s="121"/>
      <c r="I417" s="121"/>
      <c r="J417" s="121"/>
      <c r="K417" s="121"/>
      <c r="L417" s="121"/>
      <c r="M417" s="121"/>
      <c r="N417" s="121"/>
      <c r="O417" s="121"/>
      <c r="P417" s="121"/>
    </row>
    <row r="418" spans="2:16">
      <c r="B418" s="120"/>
      <c r="C418" s="120"/>
      <c r="D418" s="120"/>
      <c r="E418" s="121"/>
      <c r="F418" s="121"/>
      <c r="G418" s="121"/>
      <c r="H418" s="121"/>
      <c r="I418" s="121"/>
      <c r="J418" s="121"/>
      <c r="K418" s="121"/>
      <c r="L418" s="121"/>
      <c r="M418" s="121"/>
      <c r="N418" s="121"/>
      <c r="O418" s="121"/>
      <c r="P418" s="121"/>
    </row>
    <row r="419" spans="2:16">
      <c r="B419" s="120"/>
      <c r="C419" s="120"/>
      <c r="D419" s="120"/>
      <c r="E419" s="121"/>
      <c r="F419" s="121"/>
      <c r="G419" s="121"/>
      <c r="H419" s="121"/>
      <c r="I419" s="121"/>
      <c r="J419" s="121"/>
      <c r="K419" s="121"/>
      <c r="L419" s="121"/>
      <c r="M419" s="121"/>
      <c r="N419" s="121"/>
      <c r="O419" s="121"/>
      <c r="P419" s="121"/>
    </row>
    <row r="420" spans="2:16">
      <c r="B420" s="120"/>
      <c r="C420" s="120"/>
      <c r="D420" s="120"/>
      <c r="E420" s="121"/>
      <c r="F420" s="121"/>
      <c r="G420" s="121"/>
      <c r="H420" s="121"/>
      <c r="I420" s="121"/>
      <c r="J420" s="121"/>
      <c r="K420" s="121"/>
      <c r="L420" s="121"/>
      <c r="M420" s="121"/>
      <c r="N420" s="121"/>
      <c r="O420" s="121"/>
      <c r="P420" s="121"/>
    </row>
    <row r="421" spans="2:16">
      <c r="B421" s="120"/>
      <c r="C421" s="120"/>
      <c r="D421" s="120"/>
      <c r="E421" s="121"/>
      <c r="F421" s="121"/>
      <c r="G421" s="121"/>
      <c r="H421" s="121"/>
      <c r="I421" s="121"/>
      <c r="J421" s="121"/>
      <c r="K421" s="121"/>
      <c r="L421" s="121"/>
      <c r="M421" s="121"/>
      <c r="N421" s="121"/>
      <c r="O421" s="121"/>
      <c r="P421" s="121"/>
    </row>
    <row r="422" spans="2:16">
      <c r="B422" s="120"/>
      <c r="C422" s="120"/>
      <c r="D422" s="120"/>
      <c r="E422" s="121"/>
      <c r="F422" s="121"/>
      <c r="G422" s="121"/>
      <c r="H422" s="121"/>
      <c r="I422" s="121"/>
      <c r="J422" s="121"/>
      <c r="K422" s="121"/>
      <c r="L422" s="121"/>
      <c r="M422" s="121"/>
      <c r="N422" s="121"/>
      <c r="O422" s="121"/>
      <c r="P422" s="121"/>
    </row>
    <row r="423" spans="2:16">
      <c r="B423" s="120"/>
      <c r="C423" s="120"/>
      <c r="D423" s="120"/>
      <c r="E423" s="121"/>
      <c r="F423" s="121"/>
      <c r="G423" s="121"/>
      <c r="H423" s="121"/>
      <c r="I423" s="121"/>
      <c r="J423" s="121"/>
      <c r="K423" s="121"/>
      <c r="L423" s="121"/>
      <c r="M423" s="121"/>
      <c r="N423" s="121"/>
      <c r="O423" s="121"/>
      <c r="P423" s="121"/>
    </row>
    <row r="424" spans="2:16">
      <c r="B424" s="120"/>
      <c r="C424" s="120"/>
      <c r="D424" s="120"/>
      <c r="E424" s="121"/>
      <c r="F424" s="121"/>
      <c r="G424" s="121"/>
      <c r="H424" s="121"/>
      <c r="I424" s="121"/>
      <c r="J424" s="121"/>
      <c r="K424" s="121"/>
      <c r="L424" s="121"/>
      <c r="M424" s="121"/>
      <c r="N424" s="121"/>
      <c r="O424" s="121"/>
      <c r="P424" s="121"/>
    </row>
    <row r="425" spans="2:16">
      <c r="B425" s="120"/>
      <c r="C425" s="120"/>
      <c r="D425" s="120"/>
      <c r="E425" s="121"/>
      <c r="F425" s="121"/>
      <c r="G425" s="121"/>
      <c r="H425" s="121"/>
      <c r="I425" s="121"/>
      <c r="J425" s="121"/>
      <c r="K425" s="121"/>
      <c r="L425" s="121"/>
      <c r="M425" s="121"/>
      <c r="N425" s="121"/>
      <c r="O425" s="121"/>
      <c r="P425" s="121"/>
    </row>
    <row r="426" spans="2:16">
      <c r="B426" s="120"/>
      <c r="C426" s="120"/>
      <c r="D426" s="120"/>
      <c r="E426" s="121"/>
      <c r="F426" s="121"/>
      <c r="G426" s="121"/>
      <c r="H426" s="121"/>
      <c r="I426" s="121"/>
      <c r="J426" s="121"/>
      <c r="K426" s="121"/>
      <c r="L426" s="121"/>
      <c r="M426" s="121"/>
      <c r="N426" s="121"/>
      <c r="O426" s="121"/>
      <c r="P426" s="121"/>
    </row>
    <row r="427" spans="2:16">
      <c r="B427" s="120"/>
      <c r="C427" s="120"/>
      <c r="D427" s="120"/>
      <c r="E427" s="121"/>
      <c r="F427" s="121"/>
      <c r="G427" s="121"/>
      <c r="H427" s="121"/>
      <c r="I427" s="121"/>
      <c r="J427" s="121"/>
      <c r="K427" s="121"/>
      <c r="L427" s="121"/>
      <c r="M427" s="121"/>
      <c r="N427" s="121"/>
      <c r="O427" s="121"/>
      <c r="P427" s="121"/>
    </row>
    <row r="428" spans="2:16">
      <c r="B428" s="120"/>
      <c r="C428" s="120"/>
      <c r="D428" s="120"/>
      <c r="E428" s="121"/>
      <c r="F428" s="121"/>
      <c r="G428" s="121"/>
      <c r="H428" s="121"/>
      <c r="I428" s="121"/>
      <c r="J428" s="121"/>
      <c r="K428" s="121"/>
      <c r="L428" s="121"/>
      <c r="M428" s="121"/>
      <c r="N428" s="121"/>
      <c r="O428" s="121"/>
      <c r="P428" s="121"/>
    </row>
    <row r="429" spans="2:16">
      <c r="B429" s="120"/>
      <c r="C429" s="120"/>
      <c r="D429" s="120"/>
      <c r="E429" s="121"/>
      <c r="F429" s="121"/>
      <c r="G429" s="121"/>
      <c r="H429" s="121"/>
      <c r="I429" s="121"/>
      <c r="J429" s="121"/>
      <c r="K429" s="121"/>
      <c r="L429" s="121"/>
      <c r="M429" s="121"/>
      <c r="N429" s="121"/>
      <c r="O429" s="121"/>
      <c r="P429" s="121"/>
    </row>
    <row r="430" spans="2:16">
      <c r="B430" s="120"/>
      <c r="C430" s="120"/>
      <c r="D430" s="120"/>
      <c r="E430" s="121"/>
      <c r="F430" s="121"/>
      <c r="G430" s="121"/>
      <c r="H430" s="121"/>
      <c r="I430" s="121"/>
      <c r="J430" s="121"/>
      <c r="K430" s="121"/>
      <c r="L430" s="121"/>
      <c r="M430" s="121"/>
      <c r="N430" s="121"/>
      <c r="O430" s="121"/>
      <c r="P430" s="121"/>
    </row>
    <row r="431" spans="2:16">
      <c r="B431" s="120"/>
      <c r="C431" s="120"/>
      <c r="D431" s="120"/>
      <c r="E431" s="121"/>
      <c r="F431" s="121"/>
      <c r="G431" s="121"/>
      <c r="H431" s="121"/>
      <c r="I431" s="121"/>
      <c r="J431" s="121"/>
      <c r="K431" s="121"/>
      <c r="L431" s="121"/>
      <c r="M431" s="121"/>
      <c r="N431" s="121"/>
      <c r="O431" s="121"/>
      <c r="P431" s="121"/>
    </row>
    <row r="432" spans="2:16">
      <c r="B432" s="120"/>
      <c r="C432" s="120"/>
      <c r="D432" s="120"/>
      <c r="E432" s="121"/>
      <c r="F432" s="121"/>
      <c r="G432" s="121"/>
      <c r="H432" s="121"/>
      <c r="I432" s="121"/>
      <c r="J432" s="121"/>
      <c r="K432" s="121"/>
      <c r="L432" s="121"/>
      <c r="M432" s="121"/>
      <c r="N432" s="121"/>
      <c r="O432" s="121"/>
      <c r="P432" s="121"/>
    </row>
    <row r="433" spans="2:16">
      <c r="B433" s="120"/>
      <c r="C433" s="120"/>
      <c r="D433" s="120"/>
      <c r="E433" s="121"/>
      <c r="F433" s="121"/>
      <c r="G433" s="121"/>
      <c r="H433" s="121"/>
      <c r="I433" s="121"/>
      <c r="J433" s="121"/>
      <c r="K433" s="121"/>
      <c r="L433" s="121"/>
      <c r="M433" s="121"/>
      <c r="N433" s="121"/>
      <c r="O433" s="121"/>
      <c r="P433" s="121"/>
    </row>
    <row r="434" spans="2:16">
      <c r="B434" s="120"/>
      <c r="C434" s="120"/>
      <c r="D434" s="120"/>
      <c r="E434" s="121"/>
      <c r="F434" s="121"/>
      <c r="G434" s="121"/>
      <c r="H434" s="121"/>
      <c r="I434" s="121"/>
      <c r="J434" s="121"/>
      <c r="K434" s="121"/>
      <c r="L434" s="121"/>
      <c r="M434" s="121"/>
      <c r="N434" s="121"/>
      <c r="O434" s="121"/>
      <c r="P434" s="121"/>
    </row>
    <row r="435" spans="2:16">
      <c r="B435" s="120"/>
      <c r="C435" s="120"/>
      <c r="D435" s="120"/>
      <c r="E435" s="121"/>
      <c r="F435" s="121"/>
      <c r="G435" s="121"/>
      <c r="H435" s="121"/>
      <c r="I435" s="121"/>
      <c r="J435" s="121"/>
      <c r="K435" s="121"/>
      <c r="L435" s="121"/>
      <c r="M435" s="121"/>
      <c r="N435" s="121"/>
      <c r="O435" s="121"/>
      <c r="P435" s="121"/>
    </row>
    <row r="436" spans="2:16">
      <c r="B436" s="120"/>
      <c r="C436" s="120"/>
      <c r="D436" s="120"/>
      <c r="E436" s="121"/>
      <c r="F436" s="121"/>
      <c r="G436" s="121"/>
      <c r="H436" s="121"/>
      <c r="I436" s="121"/>
      <c r="J436" s="121"/>
      <c r="K436" s="121"/>
      <c r="L436" s="121"/>
      <c r="M436" s="121"/>
      <c r="N436" s="121"/>
      <c r="O436" s="121"/>
      <c r="P436" s="121"/>
    </row>
    <row r="437" spans="2:16">
      <c r="B437" s="120"/>
      <c r="C437" s="120"/>
      <c r="D437" s="120"/>
      <c r="E437" s="121"/>
      <c r="F437" s="121"/>
      <c r="G437" s="121"/>
      <c r="H437" s="121"/>
      <c r="I437" s="121"/>
      <c r="J437" s="121"/>
      <c r="K437" s="121"/>
      <c r="L437" s="121"/>
      <c r="M437" s="121"/>
      <c r="N437" s="121"/>
      <c r="O437" s="121"/>
      <c r="P437" s="121"/>
    </row>
    <row r="438" spans="2:16">
      <c r="B438" s="120"/>
      <c r="C438" s="120"/>
      <c r="D438" s="120"/>
      <c r="E438" s="121"/>
      <c r="F438" s="121"/>
      <c r="G438" s="121"/>
      <c r="H438" s="121"/>
      <c r="I438" s="121"/>
      <c r="J438" s="121"/>
      <c r="K438" s="121"/>
      <c r="L438" s="121"/>
      <c r="M438" s="121"/>
      <c r="N438" s="121"/>
      <c r="O438" s="121"/>
      <c r="P438" s="121"/>
    </row>
    <row r="439" spans="2:16">
      <c r="B439" s="120"/>
      <c r="C439" s="120"/>
      <c r="D439" s="120"/>
      <c r="E439" s="121"/>
      <c r="F439" s="121"/>
      <c r="G439" s="121"/>
      <c r="H439" s="121"/>
      <c r="I439" s="121"/>
      <c r="J439" s="121"/>
      <c r="K439" s="121"/>
      <c r="L439" s="121"/>
      <c r="M439" s="121"/>
      <c r="N439" s="121"/>
      <c r="O439" s="121"/>
      <c r="P439" s="121"/>
    </row>
    <row r="440" spans="2:16">
      <c r="B440" s="120"/>
      <c r="C440" s="120"/>
      <c r="D440" s="120"/>
      <c r="E440" s="121"/>
      <c r="F440" s="121"/>
      <c r="G440" s="121"/>
      <c r="H440" s="121"/>
      <c r="I440" s="121"/>
      <c r="J440" s="121"/>
      <c r="K440" s="121"/>
      <c r="L440" s="121"/>
      <c r="M440" s="121"/>
      <c r="N440" s="121"/>
      <c r="O440" s="121"/>
      <c r="P440" s="121"/>
    </row>
    <row r="441" spans="2:16">
      <c r="B441" s="120"/>
      <c r="C441" s="120"/>
      <c r="D441" s="120"/>
      <c r="E441" s="121"/>
      <c r="F441" s="121"/>
      <c r="G441" s="121"/>
      <c r="H441" s="121"/>
      <c r="I441" s="121"/>
      <c r="J441" s="121"/>
      <c r="K441" s="121"/>
      <c r="L441" s="121"/>
      <c r="M441" s="121"/>
      <c r="N441" s="121"/>
      <c r="O441" s="121"/>
      <c r="P441" s="121"/>
    </row>
    <row r="442" spans="2:16">
      <c r="B442" s="120"/>
      <c r="C442" s="120"/>
      <c r="D442" s="120"/>
      <c r="E442" s="121"/>
      <c r="F442" s="121"/>
      <c r="G442" s="121"/>
      <c r="H442" s="121"/>
      <c r="I442" s="121"/>
      <c r="J442" s="121"/>
      <c r="K442" s="121"/>
      <c r="L442" s="121"/>
      <c r="M442" s="121"/>
      <c r="N442" s="121"/>
      <c r="O442" s="121"/>
      <c r="P442" s="121"/>
    </row>
    <row r="443" spans="2:16">
      <c r="B443" s="120"/>
      <c r="C443" s="120"/>
      <c r="D443" s="120"/>
      <c r="E443" s="121"/>
      <c r="F443" s="121"/>
      <c r="G443" s="121"/>
      <c r="H443" s="121"/>
      <c r="I443" s="121"/>
      <c r="J443" s="121"/>
      <c r="K443" s="121"/>
      <c r="L443" s="121"/>
      <c r="M443" s="121"/>
      <c r="N443" s="121"/>
      <c r="O443" s="121"/>
      <c r="P443" s="121"/>
    </row>
    <row r="444" spans="2:16">
      <c r="B444" s="120"/>
      <c r="C444" s="120"/>
      <c r="D444" s="120"/>
      <c r="E444" s="121"/>
      <c r="F444" s="121"/>
      <c r="G444" s="121"/>
      <c r="H444" s="121"/>
      <c r="I444" s="121"/>
      <c r="J444" s="121"/>
      <c r="K444" s="121"/>
      <c r="L444" s="121"/>
      <c r="M444" s="121"/>
      <c r="N444" s="121"/>
      <c r="O444" s="121"/>
      <c r="P444" s="121"/>
    </row>
    <row r="445" spans="2:16">
      <c r="B445" s="120"/>
      <c r="C445" s="120"/>
      <c r="D445" s="120"/>
      <c r="E445" s="121"/>
      <c r="F445" s="121"/>
      <c r="G445" s="121"/>
      <c r="H445" s="121"/>
      <c r="I445" s="121"/>
      <c r="J445" s="121"/>
      <c r="K445" s="121"/>
      <c r="L445" s="121"/>
      <c r="M445" s="121"/>
      <c r="N445" s="121"/>
      <c r="O445" s="121"/>
      <c r="P445" s="121"/>
    </row>
    <row r="446" spans="2:16">
      <c r="B446" s="120"/>
      <c r="C446" s="120"/>
      <c r="D446" s="120"/>
      <c r="E446" s="121"/>
      <c r="F446" s="121"/>
      <c r="G446" s="121"/>
      <c r="H446" s="121"/>
      <c r="I446" s="121"/>
      <c r="J446" s="121"/>
      <c r="K446" s="121"/>
      <c r="L446" s="121"/>
      <c r="M446" s="121"/>
      <c r="N446" s="121"/>
      <c r="O446" s="121"/>
      <c r="P446" s="121"/>
    </row>
    <row r="447" spans="2:16">
      <c r="B447" s="120"/>
      <c r="C447" s="120"/>
      <c r="D447" s="120"/>
      <c r="E447" s="121"/>
      <c r="F447" s="121"/>
      <c r="G447" s="121"/>
      <c r="H447" s="121"/>
      <c r="I447" s="121"/>
      <c r="J447" s="121"/>
      <c r="K447" s="121"/>
      <c r="L447" s="121"/>
      <c r="M447" s="121"/>
      <c r="N447" s="121"/>
      <c r="O447" s="121"/>
      <c r="P447" s="121"/>
    </row>
    <row r="448" spans="2:16">
      <c r="B448" s="120"/>
      <c r="C448" s="120"/>
      <c r="D448" s="120"/>
      <c r="E448" s="121"/>
      <c r="F448" s="121"/>
      <c r="G448" s="121"/>
      <c r="H448" s="121"/>
      <c r="I448" s="121"/>
      <c r="J448" s="121"/>
      <c r="K448" s="121"/>
      <c r="L448" s="121"/>
      <c r="M448" s="121"/>
      <c r="N448" s="121"/>
      <c r="O448" s="121"/>
      <c r="P448" s="121"/>
    </row>
    <row r="449" spans="2:16">
      <c r="B449" s="120"/>
      <c r="C449" s="120"/>
      <c r="D449" s="120"/>
      <c r="E449" s="121"/>
      <c r="F449" s="121"/>
      <c r="G449" s="121"/>
      <c r="H449" s="121"/>
      <c r="I449" s="121"/>
      <c r="J449" s="121"/>
      <c r="K449" s="121"/>
      <c r="L449" s="121"/>
      <c r="M449" s="121"/>
      <c r="N449" s="121"/>
      <c r="O449" s="121"/>
      <c r="P449" s="121"/>
    </row>
    <row r="450" spans="2:16">
      <c r="B450" s="120"/>
      <c r="C450" s="120"/>
      <c r="D450" s="120"/>
      <c r="E450" s="121"/>
      <c r="F450" s="121"/>
      <c r="G450" s="121"/>
      <c r="H450" s="121"/>
      <c r="I450" s="121"/>
      <c r="J450" s="121"/>
      <c r="K450" s="121"/>
      <c r="L450" s="121"/>
      <c r="M450" s="121"/>
      <c r="N450" s="121"/>
      <c r="O450" s="121"/>
      <c r="P450" s="121"/>
    </row>
    <row r="451" spans="2:16">
      <c r="B451" s="120"/>
      <c r="C451" s="120"/>
      <c r="D451" s="120"/>
      <c r="E451" s="121"/>
      <c r="F451" s="121"/>
      <c r="G451" s="121"/>
      <c r="H451" s="121"/>
      <c r="I451" s="121"/>
      <c r="J451" s="121"/>
      <c r="K451" s="121"/>
      <c r="L451" s="121"/>
      <c r="M451" s="121"/>
      <c r="N451" s="121"/>
      <c r="O451" s="121"/>
      <c r="P451" s="121"/>
    </row>
    <row r="452" spans="2:16">
      <c r="B452" s="120"/>
      <c r="C452" s="120"/>
      <c r="D452" s="120"/>
      <c r="E452" s="121"/>
      <c r="F452" s="121"/>
      <c r="G452" s="121"/>
      <c r="H452" s="121"/>
      <c r="I452" s="121"/>
      <c r="J452" s="121"/>
      <c r="K452" s="121"/>
      <c r="L452" s="121"/>
      <c r="M452" s="121"/>
      <c r="N452" s="121"/>
      <c r="O452" s="121"/>
      <c r="P452" s="121"/>
    </row>
    <row r="453" spans="2:16">
      <c r="B453" s="120"/>
      <c r="C453" s="120"/>
      <c r="D453" s="120"/>
      <c r="E453" s="121"/>
      <c r="F453" s="121"/>
      <c r="G453" s="121"/>
      <c r="H453" s="121"/>
      <c r="I453" s="121"/>
      <c r="J453" s="121"/>
      <c r="K453" s="121"/>
      <c r="L453" s="121"/>
      <c r="M453" s="121"/>
      <c r="N453" s="121"/>
      <c r="O453" s="121"/>
      <c r="P453" s="121"/>
    </row>
    <row r="454" spans="2:16">
      <c r="B454" s="120"/>
      <c r="C454" s="120"/>
      <c r="D454" s="120"/>
      <c r="E454" s="121"/>
      <c r="F454" s="121"/>
      <c r="G454" s="121"/>
      <c r="H454" s="121"/>
      <c r="I454" s="121"/>
      <c r="J454" s="121"/>
      <c r="K454" s="121"/>
      <c r="L454" s="121"/>
      <c r="M454" s="121"/>
      <c r="N454" s="121"/>
      <c r="O454" s="121"/>
      <c r="P454" s="121"/>
    </row>
    <row r="455" spans="2:16">
      <c r="B455" s="120"/>
      <c r="C455" s="120"/>
      <c r="D455" s="120"/>
      <c r="E455" s="121"/>
      <c r="F455" s="121"/>
      <c r="G455" s="121"/>
      <c r="H455" s="121"/>
      <c r="I455" s="121"/>
      <c r="J455" s="121"/>
      <c r="K455" s="121"/>
      <c r="L455" s="121"/>
      <c r="M455" s="121"/>
      <c r="N455" s="121"/>
      <c r="O455" s="121"/>
      <c r="P455" s="121"/>
    </row>
    <row r="456" spans="2:16">
      <c r="B456" s="120"/>
      <c r="C456" s="120"/>
      <c r="D456" s="120"/>
      <c r="E456" s="121"/>
      <c r="F456" s="121"/>
      <c r="G456" s="121"/>
      <c r="H456" s="121"/>
      <c r="I456" s="121"/>
      <c r="J456" s="121"/>
      <c r="K456" s="121"/>
      <c r="L456" s="121"/>
      <c r="M456" s="121"/>
      <c r="N456" s="121"/>
      <c r="O456" s="121"/>
      <c r="P456" s="121"/>
    </row>
    <row r="457" spans="2:16">
      <c r="B457" s="120"/>
      <c r="C457" s="120"/>
      <c r="D457" s="120"/>
      <c r="E457" s="121"/>
      <c r="F457" s="121"/>
      <c r="G457" s="121"/>
      <c r="H457" s="121"/>
      <c r="I457" s="121"/>
      <c r="J457" s="121"/>
      <c r="K457" s="121"/>
      <c r="L457" s="121"/>
      <c r="M457" s="121"/>
      <c r="N457" s="121"/>
      <c r="O457" s="121"/>
      <c r="P457" s="121"/>
    </row>
    <row r="458" spans="2:16">
      <c r="B458" s="120"/>
      <c r="C458" s="120"/>
      <c r="D458" s="120"/>
      <c r="E458" s="121"/>
      <c r="F458" s="121"/>
      <c r="G458" s="121"/>
      <c r="H458" s="121"/>
      <c r="I458" s="121"/>
      <c r="J458" s="121"/>
      <c r="K458" s="121"/>
      <c r="L458" s="121"/>
      <c r="M458" s="121"/>
      <c r="N458" s="121"/>
      <c r="O458" s="121"/>
      <c r="P458" s="121"/>
    </row>
    <row r="459" spans="2:16">
      <c r="B459" s="120"/>
      <c r="C459" s="120"/>
      <c r="D459" s="120"/>
      <c r="E459" s="121"/>
      <c r="F459" s="121"/>
      <c r="G459" s="121"/>
      <c r="H459" s="121"/>
      <c r="I459" s="121"/>
      <c r="J459" s="121"/>
      <c r="K459" s="121"/>
      <c r="L459" s="121"/>
      <c r="M459" s="121"/>
      <c r="N459" s="121"/>
      <c r="O459" s="121"/>
      <c r="P459" s="121"/>
    </row>
    <row r="460" spans="2:16">
      <c r="B460" s="120"/>
      <c r="C460" s="120"/>
      <c r="D460" s="120"/>
      <c r="E460" s="121"/>
      <c r="F460" s="121"/>
      <c r="G460" s="121"/>
      <c r="H460" s="121"/>
      <c r="I460" s="121"/>
      <c r="J460" s="121"/>
      <c r="K460" s="121"/>
      <c r="L460" s="121"/>
      <c r="M460" s="121"/>
      <c r="N460" s="121"/>
      <c r="O460" s="121"/>
      <c r="P460" s="121"/>
    </row>
    <row r="461" spans="2:16">
      <c r="B461" s="120"/>
      <c r="C461" s="120"/>
      <c r="D461" s="120"/>
      <c r="E461" s="121"/>
      <c r="F461" s="121"/>
      <c r="G461" s="121"/>
      <c r="H461" s="121"/>
      <c r="I461" s="121"/>
      <c r="J461" s="121"/>
      <c r="K461" s="121"/>
      <c r="L461" s="121"/>
      <c r="M461" s="121"/>
      <c r="N461" s="121"/>
      <c r="O461" s="121"/>
      <c r="P461" s="121"/>
    </row>
    <row r="462" spans="2:16">
      <c r="B462" s="120"/>
      <c r="C462" s="120"/>
      <c r="D462" s="120"/>
      <c r="E462" s="121"/>
      <c r="F462" s="121"/>
      <c r="G462" s="121"/>
      <c r="H462" s="121"/>
      <c r="I462" s="121"/>
      <c r="J462" s="121"/>
      <c r="K462" s="121"/>
      <c r="L462" s="121"/>
      <c r="M462" s="121"/>
      <c r="N462" s="121"/>
      <c r="O462" s="121"/>
      <c r="P462" s="121"/>
    </row>
    <row r="463" spans="2:16">
      <c r="B463" s="120"/>
      <c r="C463" s="120"/>
      <c r="D463" s="120"/>
      <c r="E463" s="121"/>
      <c r="F463" s="121"/>
      <c r="G463" s="121"/>
      <c r="H463" s="121"/>
      <c r="I463" s="121"/>
      <c r="J463" s="121"/>
      <c r="K463" s="121"/>
      <c r="L463" s="121"/>
      <c r="M463" s="121"/>
      <c r="N463" s="121"/>
      <c r="O463" s="121"/>
      <c r="P463" s="121"/>
    </row>
  </sheetData>
  <sheetProtection sheet="1" objects="1" scenarios="1"/>
  <mergeCells count="1">
    <mergeCell ref="B6:P6"/>
  </mergeCells>
  <dataValidations count="1">
    <dataValidation allowBlank="1" showInputMessage="1" showErrorMessage="1" sqref="B31:P1048576 C24:P30 A1:A1048576 C5:C23 D1:P23 B1:B23 Q1:XFD1048576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6656d4-8850-49b3-aebd-68bd05f7f43d"/>
    <kb4cc1381c4248d7a2dfa3f1be0c86c0 xmlns="a46656d4-8850-49b3-aebd-68bd05f7f43d">
      <Terms xmlns="http://schemas.microsoft.com/office/infopath/2007/PartnerControls"/>
    </kb4cc1381c4248d7a2dfa3f1be0c86c0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  <j92457fac7d145f98e698f5712f6a6a4 xmlns="a46656d4-8850-49b3-aebd-68bd05f7f43d">
      <Terms xmlns="http://schemas.microsoft.com/office/infopath/2007/PartnerControls"/>
    </j92457fac7d145f98e698f5712f6a6a4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o80fb9e8b9d445b0bb174fdcd68ee89c xmlns="a46656d4-8850-49b3-aebd-68bd05f7f43d">
      <Terms xmlns="http://schemas.microsoft.com/office/infopath/2007/PartnerControls"/>
    </o80fb9e8b9d445b0bb174fdcd68ee89c>
    <l34dc5595392493c8311535275827f74 xmlns="a46656d4-8850-49b3-aebd-68bd05f7f43d">
      <Terms xmlns="http://schemas.microsoft.com/office/infopath/2007/PartnerControls"/>
    </l34dc5595392493c8311535275827f74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F5F5CFC0ED2164DBE963B4B1571B22B" ma:contentTypeVersion="1" ma:contentTypeDescription="צור מסמך חדש." ma:contentTypeScope="" ma:versionID="68643beecda18b4e09cff41c83e0ce36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8146b315fa2ac31dd02d04e15b67ed9e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343379C-934C-47E9-99BB-CCC19D05E2B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AC070A1-B1B4-443C-95AE-F1F3DD5ABB3F}">
  <ds:schemaRefs>
    <ds:schemaRef ds:uri="http://schemas.microsoft.com/office/2006/metadata/properties"/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a46656d4-8850-49b3-aebd-68bd05f7f43d"/>
    <ds:schemaRef ds:uri="http://purl.org/dc/elements/1.1/"/>
    <ds:schemaRef ds:uri="http://schemas.microsoft.com/sharepoint/v3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612FD428-5E9A-4679-88D1-26C8D65AEF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29</vt:i4>
      </vt:variant>
    </vt:vector>
  </HeadingPairs>
  <TitlesOfParts>
    <vt:vector size="59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'תעודות התחייבות ממשלתיות'!adi_1212</vt:lpstr>
      <vt:lpstr>'לא סחיר - אופציות'!print_adi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Company>OZAR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דיווח ב- עמיתים או מבוטחים-תאריך עדכון 3.9.2017- החל מדיווח בגין רבעון רביעי 2017</dc:title>
  <dc:creator>גיא</dc:creator>
  <cp:lastModifiedBy>אולה קלוקוב</cp:lastModifiedBy>
  <cp:lastPrinted>2017-05-01T10:11:51Z</cp:lastPrinted>
  <dcterms:created xsi:type="dcterms:W3CDTF">2005-07-19T07:39:38Z</dcterms:created>
  <dcterms:modified xsi:type="dcterms:W3CDTF">2023-03-01T08:51:57Z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0x0101001F5F5CFC0ED2164DBE963B4B1571B22B</vt:lpwstr>
  </property>
  <property fmtid="{D5CDD505-2E9C-101B-9397-08002B2CF9AE}" pid="3" name="o80fb9e8b9d445b0bb174fdcd68ee89c">
    <vt:lpwstr/>
  </property>
  <property fmtid="{D5CDD505-2E9C-101B-9397-08002B2CF9AE}" pid="4" name="j92457fac7d145f98e698f5712f6a6a4">
    <vt:lpwstr/>
  </property>
  <property fmtid="{D5CDD505-2E9C-101B-9397-08002B2CF9AE}" pid="5" name="MMDUnitsName">
    <vt:lpwstr/>
  </property>
  <property fmtid="{D5CDD505-2E9C-101B-9397-08002B2CF9AE}" pid="6" name="l34dc5595392493c8311535275827f74">
    <vt:lpwstr/>
  </property>
  <property fmtid="{D5CDD505-2E9C-101B-9397-08002B2CF9AE}" pid="7" name="MMDResponsibleUnit">
    <vt:lpwstr/>
  </property>
  <property fmtid="{D5CDD505-2E9C-101B-9397-08002B2CF9AE}" pid="8" name="o68cd33f8d3a45abb273b6e406faee3d">
    <vt:lpwstr/>
  </property>
  <property fmtid="{D5CDD505-2E9C-101B-9397-08002B2CF9AE}" pid="9" name="MMDServiceLang">
    <vt:lpwstr/>
  </property>
  <property fmtid="{D5CDD505-2E9C-101B-9397-08002B2CF9AE}" pid="10" name="MMDJobDescription">
    <vt:lpwstr/>
  </property>
  <property fmtid="{D5CDD505-2E9C-101B-9397-08002B2CF9AE}" pid="11" name="MMDKeywords">
    <vt:lpwstr/>
  </property>
  <property fmtid="{D5CDD505-2E9C-101B-9397-08002B2CF9AE}" pid="12" name="MMDStatus">
    <vt:lpwstr/>
  </property>
  <property fmtid="{D5CDD505-2E9C-101B-9397-08002B2CF9AE}" pid="13" name="MMDAudience">
    <vt:lpwstr/>
  </property>
  <property fmtid="{D5CDD505-2E9C-101B-9397-08002B2CF9AE}" pid="14" name="e4b5484c9c824b148c38bfcb2bd74c0d">
    <vt:lpwstr/>
  </property>
  <property fmtid="{D5CDD505-2E9C-101B-9397-08002B2CF9AE}" pid="15" name="MMDLiveEvent">
    <vt:lpwstr/>
  </property>
  <property fmtid="{D5CDD505-2E9C-101B-9397-08002B2CF9AE}" pid="16" name="MMDSubjects">
    <vt:lpwstr/>
  </property>
  <property fmtid="{D5CDD505-2E9C-101B-9397-08002B2CF9AE}" pid="17" name="MMDTypes">
    <vt:lpwstr/>
  </property>
  <property fmtid="{D5CDD505-2E9C-101B-9397-08002B2CF9AE}" pid="18" name="MMDResponsibleOffice">
    <vt:lpwstr/>
  </property>
  <property fmtid="{D5CDD505-2E9C-101B-9397-08002B2CF9AE}" pid="19" name="RoutingRuleDescription">
    <vt:lpwstr>קובץ דיווח ב -עמיתים או מבוטחים</vt:lpwstr>
  </property>
</Properties>
</file>