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4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'!$B$7:$K$612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מניות'!$B$8:$M$15</definedName>
    <definedName name="_xlnm._FilterDatabase" localSheetId="16" hidden="1">'לא סחיר - קרנות השקעה'!$B$8:$K$400</definedName>
    <definedName name="_xlnm._FilterDatabase" localSheetId="1" hidden="1">מזומנים!$B$7:$L$188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I11" i="81" l="1"/>
  <c r="L181" i="62"/>
  <c r="L180" i="62" s="1"/>
  <c r="L207" i="62"/>
  <c r="L110" i="62"/>
  <c r="L12" i="62" s="1"/>
  <c r="L11" i="62" l="1"/>
  <c r="C16" i="88" s="1"/>
  <c r="I10" i="81"/>
  <c r="J12" i="81" l="1"/>
  <c r="J10" i="81"/>
  <c r="C37" i="88"/>
  <c r="J11" i="81"/>
  <c r="J18" i="58"/>
  <c r="J11" i="58" s="1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J14" i="73"/>
  <c r="J13" i="73"/>
  <c r="J12" i="73"/>
  <c r="J11" i="73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15" i="64"/>
  <c r="N14" i="64"/>
  <c r="N13" i="64"/>
  <c r="N12" i="64"/>
  <c r="N11" i="64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2" i="62"/>
  <c r="N241" i="62"/>
  <c r="N240" i="62"/>
  <c r="N239" i="62"/>
  <c r="N238" i="62"/>
  <c r="N237" i="62"/>
  <c r="N236" i="62"/>
  <c r="N234" i="62"/>
  <c r="N233" i="62"/>
  <c r="N231" i="62"/>
  <c r="N230" i="62"/>
  <c r="N229" i="62"/>
  <c r="N228" i="62"/>
  <c r="N226" i="62"/>
  <c r="N225" i="62"/>
  <c r="N224" i="62"/>
  <c r="N223" i="62"/>
  <c r="N222" i="62"/>
  <c r="N221" i="62"/>
  <c r="N219" i="62"/>
  <c r="N218" i="62"/>
  <c r="N217" i="62"/>
  <c r="N216" i="62"/>
  <c r="N215" i="62"/>
  <c r="N214" i="62"/>
  <c r="N213" i="62"/>
  <c r="N212" i="62"/>
  <c r="N211" i="62"/>
  <c r="N210" i="62"/>
  <c r="N209" i="62"/>
  <c r="N208" i="62"/>
  <c r="N207" i="62"/>
  <c r="N205" i="62"/>
  <c r="N204" i="62"/>
  <c r="N203" i="62"/>
  <c r="N202" i="62"/>
  <c r="N201" i="62"/>
  <c r="N200" i="62"/>
  <c r="N199" i="62"/>
  <c r="N198" i="62"/>
  <c r="N235" i="62"/>
  <c r="N197" i="62"/>
  <c r="N196" i="62"/>
  <c r="N232" i="62"/>
  <c r="N195" i="62"/>
  <c r="N194" i="62"/>
  <c r="N193" i="62"/>
  <c r="N227" i="62"/>
  <c r="N192" i="62"/>
  <c r="N191" i="62"/>
  <c r="N190" i="62"/>
  <c r="N189" i="62"/>
  <c r="N188" i="62"/>
  <c r="N187" i="62"/>
  <c r="N220" i="62"/>
  <c r="N186" i="62"/>
  <c r="N185" i="62"/>
  <c r="N184" i="62"/>
  <c r="N183" i="62"/>
  <c r="N182" i="62"/>
  <c r="N181" i="62"/>
  <c r="N180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10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7" i="62"/>
  <c r="N46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22" i="61"/>
  <c r="T21" i="61"/>
  <c r="T19" i="61"/>
  <c r="T18" i="61"/>
  <c r="T17" i="61"/>
  <c r="T16" i="61"/>
  <c r="T15" i="61"/>
  <c r="T14" i="61"/>
  <c r="T13" i="61"/>
  <c r="T12" i="61"/>
  <c r="T11" i="61"/>
  <c r="C38" i="88"/>
  <c r="C23" i="88"/>
  <c r="C12" i="88"/>
  <c r="K11" i="58" l="1"/>
  <c r="J10" i="58"/>
  <c r="K28" i="58"/>
  <c r="K43" i="58" l="1"/>
  <c r="K37" i="58"/>
  <c r="K31" i="58"/>
  <c r="K24" i="58"/>
  <c r="K18" i="58"/>
  <c r="K41" i="58"/>
  <c r="K29" i="58"/>
  <c r="K15" i="58"/>
  <c r="K34" i="58"/>
  <c r="K42" i="58"/>
  <c r="K36" i="58"/>
  <c r="K30" i="58"/>
  <c r="K23" i="58"/>
  <c r="K16" i="58"/>
  <c r="K10" i="58"/>
  <c r="K35" i="58"/>
  <c r="K22" i="58"/>
  <c r="K40" i="58"/>
  <c r="K21" i="58"/>
  <c r="K14" i="58"/>
  <c r="C11" i="88"/>
  <c r="K39" i="58"/>
  <c r="K33" i="58"/>
  <c r="K26" i="58"/>
  <c r="K20" i="58"/>
  <c r="K13" i="58"/>
  <c r="K38" i="58"/>
  <c r="K32" i="58"/>
  <c r="K25" i="58"/>
  <c r="K19" i="58"/>
  <c r="K12" i="58"/>
  <c r="K27" i="58"/>
  <c r="C10" i="88" l="1"/>
  <c r="C42" i="88" l="1"/>
  <c r="D10" i="88" s="1"/>
  <c r="N35" i="63" l="1"/>
  <c r="U16" i="61"/>
  <c r="O231" i="62"/>
  <c r="O66" i="62"/>
  <c r="O139" i="62"/>
  <c r="O192" i="62"/>
  <c r="N16" i="63"/>
  <c r="K336" i="76"/>
  <c r="K318" i="76"/>
  <c r="K300" i="76"/>
  <c r="K282" i="76"/>
  <c r="K264" i="76"/>
  <c r="K245" i="76"/>
  <c r="K227" i="76"/>
  <c r="K209" i="76"/>
  <c r="K191" i="76"/>
  <c r="K173" i="76"/>
  <c r="K155" i="76"/>
  <c r="K137" i="76"/>
  <c r="K119" i="76"/>
  <c r="K101" i="76"/>
  <c r="K339" i="76"/>
  <c r="K320" i="76"/>
  <c r="K302" i="76"/>
  <c r="K284" i="76"/>
  <c r="K266" i="76"/>
  <c r="K247" i="76"/>
  <c r="K229" i="76"/>
  <c r="K211" i="76"/>
  <c r="K193" i="76"/>
  <c r="K175" i="76"/>
  <c r="K157" i="76"/>
  <c r="K139" i="76"/>
  <c r="K121" i="76"/>
  <c r="K103" i="76"/>
  <c r="D25" i="88"/>
  <c r="K334" i="76"/>
  <c r="K280" i="76"/>
  <c r="K225" i="76"/>
  <c r="K171" i="76"/>
  <c r="K117" i="76"/>
  <c r="K82" i="76"/>
  <c r="K64" i="76"/>
  <c r="K46" i="76"/>
  <c r="K28" i="76"/>
  <c r="L16" i="74"/>
  <c r="P33" i="69"/>
  <c r="P15" i="69"/>
  <c r="L17" i="66"/>
  <c r="O11" i="64"/>
  <c r="D33" i="88"/>
  <c r="K319" i="76"/>
  <c r="K265" i="76"/>
  <c r="K210" i="76"/>
  <c r="K156" i="76"/>
  <c r="K102" i="76"/>
  <c r="K78" i="76"/>
  <c r="K60" i="76"/>
  <c r="K42" i="76"/>
  <c r="K23" i="76"/>
  <c r="L12" i="74"/>
  <c r="P29" i="69"/>
  <c r="P11" i="69"/>
  <c r="L13" i="66"/>
  <c r="N67" i="63"/>
  <c r="K71" i="76"/>
  <c r="K16" i="76"/>
  <c r="K11" i="67"/>
  <c r="D17" i="88"/>
  <c r="O219" i="62"/>
  <c r="O188" i="62"/>
  <c r="O150" i="62"/>
  <c r="O114" i="62"/>
  <c r="O83" i="62"/>
  <c r="O53" i="62"/>
  <c r="O25" i="62"/>
  <c r="L36" i="58"/>
  <c r="K68" i="76"/>
  <c r="D42" i="88"/>
  <c r="K277" i="76"/>
  <c r="K114" i="76"/>
  <c r="N40" i="63"/>
  <c r="N21" i="63"/>
  <c r="O223" i="62"/>
  <c r="O186" i="62"/>
  <c r="O155" i="62"/>
  <c r="K11" i="81"/>
  <c r="O105" i="62"/>
  <c r="U13" i="61"/>
  <c r="O93" i="62"/>
  <c r="O156" i="62"/>
  <c r="O208" i="62"/>
  <c r="K349" i="76"/>
  <c r="K330" i="76"/>
  <c r="K312" i="76"/>
  <c r="K294" i="76"/>
  <c r="K276" i="76"/>
  <c r="K258" i="76"/>
  <c r="K239" i="76"/>
  <c r="K221" i="76"/>
  <c r="K203" i="76"/>
  <c r="K185" i="76"/>
  <c r="K167" i="76"/>
  <c r="K149" i="76"/>
  <c r="K131" i="76"/>
  <c r="K113" i="76"/>
  <c r="K95" i="76"/>
  <c r="K332" i="76"/>
  <c r="K314" i="76"/>
  <c r="K296" i="76"/>
  <c r="K278" i="76"/>
  <c r="K260" i="76"/>
  <c r="K241" i="76"/>
  <c r="K223" i="76"/>
  <c r="K205" i="76"/>
  <c r="K187" i="76"/>
  <c r="K169" i="76"/>
  <c r="K151" i="76"/>
  <c r="K133" i="76"/>
  <c r="K115" i="76"/>
  <c r="K97" i="76"/>
  <c r="D37" i="88"/>
  <c r="K316" i="76"/>
  <c r="K262" i="76"/>
  <c r="K207" i="76"/>
  <c r="K153" i="76"/>
  <c r="K99" i="76"/>
  <c r="K76" i="76"/>
  <c r="K58" i="76"/>
  <c r="K40" i="76"/>
  <c r="K21" i="76"/>
  <c r="K14" i="73"/>
  <c r="P27" i="69"/>
  <c r="K16" i="67"/>
  <c r="L11" i="66"/>
  <c r="N65" i="63"/>
  <c r="N70" i="63"/>
  <c r="K301" i="76"/>
  <c r="K246" i="76"/>
  <c r="K192" i="76"/>
  <c r="K138" i="76"/>
  <c r="K90" i="76"/>
  <c r="K72" i="76"/>
  <c r="K54" i="76"/>
  <c r="K36" i="76"/>
  <c r="K17" i="76"/>
  <c r="K12" i="81"/>
  <c r="O133" i="62"/>
  <c r="O20" i="62"/>
  <c r="O112" i="62"/>
  <c r="O165" i="62"/>
  <c r="O217" i="62"/>
  <c r="K346" i="76"/>
  <c r="K327" i="76"/>
  <c r="K309" i="76"/>
  <c r="K291" i="76"/>
  <c r="K273" i="76"/>
  <c r="K255" i="76"/>
  <c r="K236" i="76"/>
  <c r="K218" i="76"/>
  <c r="K200" i="76"/>
  <c r="K182" i="76"/>
  <c r="K164" i="76"/>
  <c r="K146" i="76"/>
  <c r="K128" i="76"/>
  <c r="K110" i="76"/>
  <c r="K348" i="76"/>
  <c r="K329" i="76"/>
  <c r="K311" i="76"/>
  <c r="K293" i="76"/>
  <c r="K275" i="76"/>
  <c r="K257" i="76"/>
  <c r="K238" i="76"/>
  <c r="K220" i="76"/>
  <c r="K202" i="76"/>
  <c r="K184" i="76"/>
  <c r="K166" i="76"/>
  <c r="K148" i="76"/>
  <c r="K130" i="76"/>
  <c r="K112" i="76"/>
  <c r="K94" i="76"/>
  <c r="L12" i="65"/>
  <c r="K307" i="76"/>
  <c r="K253" i="76"/>
  <c r="K198" i="76"/>
  <c r="K144" i="76"/>
  <c r="K91" i="76"/>
  <c r="K73" i="76"/>
  <c r="K55" i="76"/>
  <c r="K37" i="76"/>
  <c r="K18" i="76"/>
  <c r="K11" i="73"/>
  <c r="P24" i="69"/>
  <c r="K13" i="67"/>
  <c r="L19" i="65"/>
  <c r="D15" i="88"/>
  <c r="K347" i="76"/>
  <c r="K292" i="76"/>
  <c r="K237" i="76"/>
  <c r="K183" i="76"/>
  <c r="K129" i="76"/>
  <c r="K87" i="76"/>
  <c r="K69" i="76"/>
  <c r="K51" i="76"/>
  <c r="K33" i="76"/>
  <c r="K14" i="76"/>
  <c r="P38" i="69"/>
  <c r="P20" i="69"/>
  <c r="L23" i="66"/>
  <c r="L14" i="65"/>
  <c r="K10" i="81"/>
  <c r="O159" i="62"/>
  <c r="O38" i="62"/>
  <c r="O121" i="62"/>
  <c r="O174" i="62"/>
  <c r="O228" i="62"/>
  <c r="K343" i="76"/>
  <c r="K324" i="76"/>
  <c r="K306" i="76"/>
  <c r="K288" i="76"/>
  <c r="K270" i="76"/>
  <c r="K252" i="76"/>
  <c r="K233" i="76"/>
  <c r="K215" i="76"/>
  <c r="K197" i="76"/>
  <c r="K179" i="76"/>
  <c r="K161" i="76"/>
  <c r="K143" i="76"/>
  <c r="K125" i="76"/>
  <c r="K107" i="76"/>
  <c r="K345" i="76"/>
  <c r="K326" i="76"/>
  <c r="K308" i="76"/>
  <c r="K290" i="76"/>
  <c r="K272" i="76"/>
  <c r="K254" i="76"/>
  <c r="K235" i="76"/>
  <c r="K217" i="76"/>
  <c r="K199" i="76"/>
  <c r="K181" i="76"/>
  <c r="K163" i="76"/>
  <c r="K145" i="76"/>
  <c r="K127" i="76"/>
  <c r="K109" i="76"/>
  <c r="D13" i="88"/>
  <c r="N62" i="63"/>
  <c r="K298" i="76"/>
  <c r="K243" i="76"/>
  <c r="K189" i="76"/>
  <c r="K135" i="76"/>
  <c r="K88" i="76"/>
  <c r="K70" i="76"/>
  <c r="K52" i="76"/>
  <c r="K34" i="76"/>
  <c r="K15" i="76"/>
  <c r="P39" i="69"/>
  <c r="P21" i="69"/>
  <c r="L24" i="66"/>
  <c r="L15" i="65"/>
  <c r="D21" i="88"/>
  <c r="K337" i="76"/>
  <c r="K283" i="76"/>
  <c r="K228" i="76"/>
  <c r="K174" i="76"/>
  <c r="K120" i="76"/>
  <c r="K84" i="76"/>
  <c r="K66" i="76"/>
  <c r="K48" i="76"/>
  <c r="K30" i="76"/>
  <c r="K11" i="76"/>
  <c r="P35" i="69"/>
  <c r="L18" i="58"/>
  <c r="O198" i="62"/>
  <c r="K315" i="76"/>
  <c r="K261" i="76"/>
  <c r="K206" i="76"/>
  <c r="K152" i="76"/>
  <c r="K98" i="76"/>
  <c r="K299" i="76"/>
  <c r="K244" i="76"/>
  <c r="K190" i="76"/>
  <c r="K136" i="76"/>
  <c r="D31" i="88"/>
  <c r="K216" i="76"/>
  <c r="K79" i="76"/>
  <c r="K25" i="76"/>
  <c r="P12" i="69"/>
  <c r="D40" i="88"/>
  <c r="K201" i="76"/>
  <c r="K75" i="76"/>
  <c r="K20" i="76"/>
  <c r="P23" i="69"/>
  <c r="L16" i="66"/>
  <c r="N61" i="63"/>
  <c r="K44" i="76"/>
  <c r="P22" i="69"/>
  <c r="N59" i="63"/>
  <c r="O213" i="62"/>
  <c r="O167" i="62"/>
  <c r="O132" i="62"/>
  <c r="O95" i="62"/>
  <c r="O56" i="62"/>
  <c r="O19" i="62"/>
  <c r="L30" i="58"/>
  <c r="P28" i="69"/>
  <c r="K331" i="76"/>
  <c r="K141" i="76"/>
  <c r="N37" i="63"/>
  <c r="N12" i="63"/>
  <c r="O200" i="62"/>
  <c r="O170" i="62"/>
  <c r="O123" i="62"/>
  <c r="O77" i="62"/>
  <c r="O31" i="62"/>
  <c r="L26" i="58"/>
  <c r="K59" i="76"/>
  <c r="K213" i="76"/>
  <c r="K74" i="76"/>
  <c r="K19" i="76"/>
  <c r="K14" i="67"/>
  <c r="D20" i="88"/>
  <c r="O187" i="62"/>
  <c r="O143" i="62"/>
  <c r="O103" i="62"/>
  <c r="O55" i="62"/>
  <c r="O21" i="62"/>
  <c r="L15" i="58"/>
  <c r="L11" i="74"/>
  <c r="N56" i="63"/>
  <c r="K231" i="76"/>
  <c r="N57" i="63"/>
  <c r="N39" i="63"/>
  <c r="N20" i="63"/>
  <c r="O233" i="62"/>
  <c r="O209" i="62"/>
  <c r="O185" i="62"/>
  <c r="O149" i="62"/>
  <c r="O119" i="62"/>
  <c r="O85" i="62"/>
  <c r="O58" i="62"/>
  <c r="O18" i="62"/>
  <c r="L32" i="58"/>
  <c r="D41" i="88"/>
  <c r="K295" i="76"/>
  <c r="O23" i="62"/>
  <c r="O242" i="62"/>
  <c r="O75" i="62"/>
  <c r="O142" i="62"/>
  <c r="O17" i="62"/>
  <c r="O99" i="62"/>
  <c r="O153" i="62"/>
  <c r="O204" i="62"/>
  <c r="N32" i="63"/>
  <c r="O115" i="62"/>
  <c r="L43" i="58"/>
  <c r="O48" i="62"/>
  <c r="O239" i="62"/>
  <c r="K303" i="76"/>
  <c r="K248" i="76"/>
  <c r="K194" i="76"/>
  <c r="K140" i="76"/>
  <c r="K342" i="76"/>
  <c r="K287" i="76"/>
  <c r="K232" i="76"/>
  <c r="K178" i="76"/>
  <c r="K124" i="76"/>
  <c r="K344" i="76"/>
  <c r="K180" i="76"/>
  <c r="K67" i="76"/>
  <c r="K12" i="76"/>
  <c r="L21" i="66"/>
  <c r="K328" i="76"/>
  <c r="K165" i="76"/>
  <c r="K63" i="76"/>
  <c r="L15" i="74"/>
  <c r="P17" i="69"/>
  <c r="L21" i="65"/>
  <c r="N58" i="63"/>
  <c r="K35" i="76"/>
  <c r="P13" i="69"/>
  <c r="D26" i="88"/>
  <c r="O207" i="62"/>
  <c r="O164" i="62"/>
  <c r="O126" i="62"/>
  <c r="O89" i="62"/>
  <c r="O50" i="62"/>
  <c r="O13" i="62"/>
  <c r="L23" i="58"/>
  <c r="L22" i="66"/>
  <c r="K304" i="76"/>
  <c r="N55" i="63"/>
  <c r="N34" i="63"/>
  <c r="O241" i="62"/>
  <c r="O232" i="62"/>
  <c r="O161" i="62"/>
  <c r="O120" i="62"/>
  <c r="O71" i="62"/>
  <c r="O22" i="62"/>
  <c r="L20" i="58"/>
  <c r="K22" i="76"/>
  <c r="K105" i="76"/>
  <c r="K65" i="76"/>
  <c r="L17" i="74"/>
  <c r="L19" i="66"/>
  <c r="D29" i="88"/>
  <c r="O178" i="62"/>
  <c r="O134" i="62"/>
  <c r="O97" i="62"/>
  <c r="O52" i="62"/>
  <c r="O15" i="62"/>
  <c r="D22" i="88"/>
  <c r="P19" i="69"/>
  <c r="N38" i="63"/>
  <c r="K204" i="76"/>
  <c r="N54" i="63"/>
  <c r="N36" i="63"/>
  <c r="N17" i="63"/>
  <c r="O229" i="62"/>
  <c r="O205" i="62"/>
  <c r="O182" i="62"/>
  <c r="O146" i="62"/>
  <c r="O113" i="62"/>
  <c r="O82" i="62"/>
  <c r="O49" i="62"/>
  <c r="O12" i="62"/>
  <c r="L25" i="58"/>
  <c r="K86" i="76"/>
  <c r="K186" i="76"/>
  <c r="O51" i="62"/>
  <c r="L27" i="58"/>
  <c r="O102" i="62"/>
  <c r="O201" i="62"/>
  <c r="O44" i="62"/>
  <c r="O108" i="62"/>
  <c r="O162" i="62"/>
  <c r="O214" i="62"/>
  <c r="L31" i="58"/>
  <c r="O177" i="62"/>
  <c r="U19" i="61"/>
  <c r="L11" i="58"/>
  <c r="O130" i="62"/>
  <c r="K340" i="76"/>
  <c r="K285" i="76"/>
  <c r="K230" i="76"/>
  <c r="K176" i="76"/>
  <c r="K122" i="76"/>
  <c r="K323" i="76"/>
  <c r="K269" i="76"/>
  <c r="K214" i="76"/>
  <c r="K160" i="76"/>
  <c r="K106" i="76"/>
  <c r="K289" i="76"/>
  <c r="K126" i="76"/>
  <c r="K49" i="76"/>
  <c r="P36" i="69"/>
  <c r="O14" i="64"/>
  <c r="K274" i="76"/>
  <c r="K111" i="76"/>
  <c r="K45" i="76"/>
  <c r="P41" i="69"/>
  <c r="K15" i="67"/>
  <c r="L11" i="65"/>
  <c r="K80" i="76"/>
  <c r="L14" i="74"/>
  <c r="L16" i="65"/>
  <c r="N15" i="63"/>
  <c r="O235" i="62"/>
  <c r="O152" i="62"/>
  <c r="O111" i="62"/>
  <c r="O74" i="62"/>
  <c r="O40" i="62"/>
  <c r="U15" i="61"/>
  <c r="L10" i="58"/>
  <c r="K350" i="76"/>
  <c r="K222" i="76"/>
  <c r="N49" i="63"/>
  <c r="N28" i="63"/>
  <c r="O230" i="62"/>
  <c r="O183" i="62"/>
  <c r="O141" i="62"/>
  <c r="O101" i="62"/>
  <c r="O59" i="62"/>
  <c r="U22" i="61"/>
  <c r="D18" i="88"/>
  <c r="L12" i="66"/>
  <c r="N41" i="63"/>
  <c r="K47" i="76"/>
  <c r="P34" i="69"/>
  <c r="O15" i="64"/>
  <c r="O215" i="62"/>
  <c r="O166" i="62"/>
  <c r="O122" i="62"/>
  <c r="O79" i="62"/>
  <c r="O39" i="62"/>
  <c r="U14" i="61"/>
  <c r="L28" i="58"/>
  <c r="D14" i="88"/>
  <c r="O69" i="62"/>
  <c r="O148" i="62"/>
  <c r="K333" i="76"/>
  <c r="K279" i="76"/>
  <c r="K224" i="76"/>
  <c r="K170" i="76"/>
  <c r="K116" i="76"/>
  <c r="K317" i="76"/>
  <c r="K263" i="76"/>
  <c r="K208" i="76"/>
  <c r="K154" i="76"/>
  <c r="K100" i="76"/>
  <c r="K271" i="76"/>
  <c r="K108" i="76"/>
  <c r="K43" i="76"/>
  <c r="P30" i="69"/>
  <c r="N68" i="63"/>
  <c r="K256" i="76"/>
  <c r="K93" i="76"/>
  <c r="K39" i="76"/>
  <c r="P32" i="69"/>
  <c r="K12" i="67"/>
  <c r="O13" i="64"/>
  <c r="K62" i="76"/>
  <c r="P40" i="69"/>
  <c r="O12" i="64"/>
  <c r="O238" i="62"/>
  <c r="O193" i="62"/>
  <c r="O144" i="62"/>
  <c r="O104" i="62"/>
  <c r="O68" i="62"/>
  <c r="O34" i="62"/>
  <c r="L42" i="58"/>
  <c r="K41" i="76"/>
  <c r="K240" i="76"/>
  <c r="K195" i="76"/>
  <c r="N46" i="63"/>
  <c r="N24" i="63"/>
  <c r="O216" i="62"/>
  <c r="O180" i="62"/>
  <c r="O135" i="62"/>
  <c r="O92" i="62"/>
  <c r="O47" i="62"/>
  <c r="U12" i="61"/>
  <c r="D28" i="88"/>
  <c r="D32" i="88"/>
  <c r="K92" i="76"/>
  <c r="K38" i="76"/>
  <c r="P25" i="69"/>
  <c r="N66" i="63"/>
  <c r="O199" i="62"/>
  <c r="O160" i="62"/>
  <c r="O116" i="62"/>
  <c r="O67" i="62"/>
  <c r="O33" i="62"/>
  <c r="L38" i="58"/>
  <c r="K77" i="76"/>
  <c r="K322" i="76"/>
  <c r="K286" i="76"/>
  <c r="K123" i="76"/>
  <c r="N45" i="63"/>
  <c r="N26" i="63"/>
  <c r="O240" i="62"/>
  <c r="O218" i="62"/>
  <c r="O195" i="62"/>
  <c r="O163" i="62"/>
  <c r="O131" i="62"/>
  <c r="O94" i="62"/>
  <c r="O70" i="62"/>
  <c r="O194" i="62"/>
  <c r="O184" i="62"/>
  <c r="K321" i="76"/>
  <c r="K267" i="76"/>
  <c r="K212" i="76"/>
  <c r="K158" i="76"/>
  <c r="K104" i="76"/>
  <c r="K305" i="76"/>
  <c r="K250" i="76"/>
  <c r="K196" i="76"/>
  <c r="K142" i="76"/>
  <c r="D19" i="88"/>
  <c r="K234" i="76"/>
  <c r="K85" i="76"/>
  <c r="K31" i="76"/>
  <c r="P18" i="69"/>
  <c r="D27" i="88"/>
  <c r="K219" i="76"/>
  <c r="K81" i="76"/>
  <c r="K27" i="76"/>
  <c r="P26" i="69"/>
  <c r="L20" i="66"/>
  <c r="N64" i="63"/>
  <c r="K53" i="76"/>
  <c r="P31" i="69"/>
  <c r="N63" i="63"/>
  <c r="O226" i="62"/>
  <c r="O173" i="62"/>
  <c r="O138" i="62"/>
  <c r="O98" i="62"/>
  <c r="O62" i="62"/>
  <c r="O28" i="62"/>
  <c r="L33" i="58"/>
  <c r="K13" i="76"/>
  <c r="N47" i="63"/>
  <c r="K168" i="76"/>
  <c r="N43" i="63"/>
  <c r="N18" i="63"/>
  <c r="O210" i="62"/>
  <c r="O176" i="62"/>
  <c r="O129" i="62"/>
  <c r="O86" i="62"/>
  <c r="O37" i="62"/>
  <c r="L39" i="58"/>
  <c r="D36" i="88"/>
  <c r="K268" i="76"/>
  <c r="K83" i="76"/>
  <c r="K29" i="76"/>
  <c r="P16" i="69"/>
  <c r="O227" i="62"/>
  <c r="O157" i="62"/>
  <c r="O110" i="62"/>
  <c r="O61" i="62"/>
  <c r="O27" i="62"/>
  <c r="L29" i="58"/>
  <c r="K50" i="76"/>
  <c r="K159" i="76"/>
  <c r="K259" i="76"/>
  <c r="K96" i="76"/>
  <c r="N42" i="63"/>
  <c r="K242" i="76"/>
  <c r="K172" i="76"/>
  <c r="L14" i="66"/>
  <c r="L18" i="65"/>
  <c r="O158" i="62"/>
  <c r="N69" i="63"/>
  <c r="O147" i="62"/>
  <c r="N53" i="63"/>
  <c r="O128" i="62"/>
  <c r="K341" i="76"/>
  <c r="N33" i="63"/>
  <c r="O225" i="62"/>
  <c r="O175" i="62"/>
  <c r="O106" i="62"/>
  <c r="O42" i="62"/>
  <c r="L41" i="58"/>
  <c r="K32" i="76"/>
  <c r="N44" i="63"/>
  <c r="L37" i="58"/>
  <c r="O96" i="62"/>
  <c r="O63" i="62"/>
  <c r="O136" i="62"/>
  <c r="O224" i="62"/>
  <c r="O60" i="62"/>
  <c r="O26" i="62"/>
  <c r="K147" i="76"/>
  <c r="N52" i="63"/>
  <c r="O46" i="62"/>
  <c r="N23" i="63"/>
  <c r="O154" i="62"/>
  <c r="O30" i="62"/>
  <c r="L22" i="58"/>
  <c r="O78" i="62"/>
  <c r="O221" i="62"/>
  <c r="O171" i="62"/>
  <c r="N13" i="63"/>
  <c r="O54" i="62"/>
  <c r="N29" i="63"/>
  <c r="O181" i="62"/>
  <c r="D16" i="88"/>
  <c r="L14" i="58"/>
  <c r="D12" i="88"/>
  <c r="O127" i="62"/>
  <c r="O32" i="62"/>
  <c r="K188" i="76"/>
  <c r="K118" i="76"/>
  <c r="K310" i="76"/>
  <c r="K89" i="76"/>
  <c r="O117" i="62"/>
  <c r="K249" i="76"/>
  <c r="O107" i="62"/>
  <c r="K56" i="76"/>
  <c r="O91" i="62"/>
  <c r="K313" i="76"/>
  <c r="N30" i="63"/>
  <c r="O222" i="62"/>
  <c r="O169" i="62"/>
  <c r="O100" i="62"/>
  <c r="O36" i="62"/>
  <c r="L35" i="58"/>
  <c r="K17" i="67"/>
  <c r="L40" i="58"/>
  <c r="O11" i="62"/>
  <c r="O124" i="62"/>
  <c r="O72" i="62"/>
  <c r="O145" i="62"/>
  <c r="O236" i="62"/>
  <c r="O87" i="62"/>
  <c r="O35" i="62"/>
  <c r="K134" i="76"/>
  <c r="K325" i="76"/>
  <c r="K26" i="76"/>
  <c r="O80" i="62"/>
  <c r="O65" i="62"/>
  <c r="K12" i="73"/>
  <c r="K177" i="76"/>
  <c r="O212" i="62"/>
  <c r="O88" i="62"/>
  <c r="N60" i="63"/>
  <c r="O29" i="62"/>
  <c r="O81" i="62"/>
  <c r="O211" i="62"/>
  <c r="O90" i="62"/>
  <c r="N22" i="63"/>
  <c r="O189" i="62"/>
  <c r="D38" i="88"/>
  <c r="L34" i="58"/>
  <c r="O196" i="62"/>
  <c r="O84" i="62"/>
  <c r="K335" i="76"/>
  <c r="K162" i="76"/>
  <c r="K57" i="76"/>
  <c r="L15" i="66"/>
  <c r="O43" i="62"/>
  <c r="N31" i="63"/>
  <c r="O16" i="62"/>
  <c r="L20" i="65"/>
  <c r="U21" i="61"/>
  <c r="K150" i="76"/>
  <c r="N14" i="63"/>
  <c r="O202" i="62"/>
  <c r="O140" i="62"/>
  <c r="O76" i="62"/>
  <c r="O24" i="62"/>
  <c r="L19" i="58"/>
  <c r="D23" i="88"/>
  <c r="O151" i="62"/>
  <c r="O57" i="62"/>
  <c r="N19" i="63"/>
  <c r="N50" i="63"/>
  <c r="L24" i="58"/>
  <c r="N25" i="63"/>
  <c r="K281" i="76"/>
  <c r="K61" i="76"/>
  <c r="K13" i="73"/>
  <c r="D35" i="88"/>
  <c r="U18" i="61"/>
  <c r="O234" i="62"/>
  <c r="L13" i="58"/>
  <c r="D39" i="88"/>
  <c r="D30" i="88"/>
  <c r="N51" i="63"/>
  <c r="N11" i="63"/>
  <c r="O197" i="62"/>
  <c r="O137" i="62"/>
  <c r="O73" i="62"/>
  <c r="U17" i="61"/>
  <c r="L12" i="58"/>
  <c r="K132" i="76"/>
  <c r="O168" i="62"/>
  <c r="D34" i="88"/>
  <c r="D24" i="88"/>
  <c r="O118" i="62"/>
  <c r="O14" i="62"/>
  <c r="L21" i="58"/>
  <c r="K297" i="76"/>
  <c r="K226" i="76"/>
  <c r="L13" i="74"/>
  <c r="P14" i="69"/>
  <c r="O203" i="62"/>
  <c r="L16" i="58"/>
  <c r="O191" i="62"/>
  <c r="P37" i="69"/>
  <c r="O172" i="62"/>
  <c r="L13" i="65"/>
  <c r="N48" i="63"/>
  <c r="O237" i="62"/>
  <c r="O190" i="62"/>
  <c r="O125" i="62"/>
  <c r="O64" i="62"/>
  <c r="U11" i="61"/>
  <c r="O220" i="62"/>
  <c r="O41" i="62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Migdal Hashkaot Neches Boded"/>
    <s v="{[Time].[Hie Time].[Yom].&amp;[20221231]}"/>
    <s v="{[Medida].[Medida].&amp;[2]}"/>
    <s v="{[Keren].[Keren].[All]}"/>
    <s v="{[Cheshbon KM].[Hie Peilut].[Chevra].&amp;[365]&amp;[Kod_Peilut_L7_104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6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1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3" si="20">
        <n x="1" s="1"/>
        <n x="18"/>
        <n x="19"/>
      </t>
    </mdx>
    <mdx n="0" f="v">
      <t c="3" si="20">
        <n x="1" s="1"/>
        <n x="21"/>
        <n x="19"/>
      </t>
    </mdx>
    <mdx n="0" f="v">
      <t c="3" si="20">
        <n x="1" s="1"/>
        <n x="22"/>
        <n x="19"/>
      </t>
    </mdx>
    <mdx n="0" f="v">
      <t c="3" si="20">
        <n x="1" s="1"/>
        <n x="23"/>
        <n x="19"/>
      </t>
    </mdx>
    <mdx n="0" f="v">
      <t c="3" si="20">
        <n x="1" s="1"/>
        <n x="24"/>
        <n x="19"/>
      </t>
    </mdx>
    <mdx n="0" f="v">
      <t c="3" si="20">
        <n x="1" s="1"/>
        <n x="25"/>
        <n x="19"/>
      </t>
    </mdx>
    <mdx n="0" f="v">
      <t c="3" si="20">
        <n x="1" s="1"/>
        <n x="26"/>
        <n x="19"/>
      </t>
    </mdx>
    <mdx n="0" f="v">
      <t c="3" si="20">
        <n x="1" s="1"/>
        <n x="27"/>
        <n x="19"/>
      </t>
    </mdx>
    <mdx n="0" f="v">
      <t c="3" si="20">
        <n x="1" s="1"/>
        <n x="28"/>
        <n x="19"/>
      </t>
    </mdx>
    <mdx n="0" f="v">
      <t c="3" si="20">
        <n x="1" s="1"/>
        <n x="29"/>
        <n x="19"/>
      </t>
    </mdx>
  </mdxMetadata>
  <valueMetadata count="2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</valueMetadata>
</metadata>
</file>

<file path=xl/sharedStrings.xml><?xml version="1.0" encoding="utf-8"?>
<sst xmlns="http://schemas.openxmlformats.org/spreadsheetml/2006/main" count="4964" uniqueCount="1759">
  <si>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</si>
  <si>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</si>
  <si>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</si>
  <si>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</si>
  <si>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</si>
  <si>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</si>
  <si>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</si>
  <si>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</si>
  <si>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</si>
  <si>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</si>
  <si>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</si>
  <si>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</si>
  <si>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</si>
  <si>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</si>
  <si>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</si>
  <si>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</si>
  <si>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</si>
  <si>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</si>
  <si>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</si>
  <si>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</si>
  <si>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</si>
  <si>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</si>
  <si>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</si>
  <si>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</si>
  <si>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</si>
  <si>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</si>
  <si>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</si>
  <si>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</si>
  <si>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</si>
  <si>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</si>
  <si>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</si>
  <si>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</si>
  <si>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</si>
  <si>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</si>
  <si>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</si>
  <si>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</si>
  <si>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</si>
  <si>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</si>
  <si>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</si>
  <si>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</si>
  <si>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</si>
  <si>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</si>
  <si>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</si>
  <si>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</si>
  <si>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</si>
  <si>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</si>
  <si>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</si>
  <si>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</si>
  <si>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</si>
  <si>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</si>
  <si>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</si>
  <si>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</si>
  <si>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</si>
  <si>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</si>
  <si>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</si>
  <si>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</si>
  <si>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</si>
  <si>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</si>
  <si>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</si>
  <si>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</si>
  <si>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</si>
  <si>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</si>
  <si>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</si>
  <si>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</si>
  <si>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</si>
  <si>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</si>
  <si>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</si>
  <si>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</si>
  <si>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</si>
  <si>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</si>
  <si>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</si>
  <si>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</si>
  <si>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</si>
  <si>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</si>
  <si>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</si>
  <si>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</si>
  <si>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</si>
  <si>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</si>
  <si>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</si>
  <si>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</si>
  <si>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</si>
  <si>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</si>
  <si>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</si>
  <si>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</si>
  <si>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</si>
  <si>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</si>
  <si>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</si>
  <si>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</si>
  <si>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</si>
  <si>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</si>
  <si>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</si>
  <si>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</si>
  <si>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</si>
  <si>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</si>
  <si>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</si>
  <si>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</si>
  <si>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</si>
  <si>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</si>
  <si>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</si>
  <si>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</si>
  <si>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</si>
  <si>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</si>
  <si>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</si>
  <si>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</si>
  <si>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</si>
  <si>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</si>
  <si>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</si>
  <si>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</si>
  <si>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</si>
  <si>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</si>
  <si>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</si>
  <si>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</si>
  <si>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</si>
  <si>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</si>
  <si>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</si>
  <si>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</si>
  <si>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</si>
  <si>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</si>
  <si>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</si>
  <si>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</si>
  <si>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</si>
  <si>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</si>
  <si>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</si>
  <si>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</si>
  <si>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</si>
  <si>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</si>
  <si>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</si>
  <si>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</si>
  <si>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</si>
  <si>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</si>
  <si>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</si>
  <si>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</si>
  <si>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</si>
  <si>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</si>
  <si>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</si>
  <si>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</si>
  <si>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</si>
  <si>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</si>
  <si>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</si>
  <si>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</si>
  <si>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</si>
  <si>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</si>
  <si>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</si>
  <si>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</si>
  <si>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</si>
  <si>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</si>
  <si>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</si>
  <si>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</si>
  <si>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</si>
  <si>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</si>
  <si>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</si>
  <si>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</si>
  <si>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</si>
  <si>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</si>
  <si>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</si>
  <si>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</si>
  <si>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</si>
  <si>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</si>
  <si>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</si>
  <si>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</si>
  <si>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</si>
  <si>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</si>
  <si>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</si>
  <si>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</si>
  <si>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</si>
  <si>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</si>
  <si>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</si>
  <si>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</si>
  <si>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</si>
  <si>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</si>
  <si>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</si>
  <si>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</si>
  <si>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</si>
  <si>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</si>
  <si>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</si>
  <si>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</si>
  <si>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</si>
  <si>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</si>
  <si>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</si>
  <si>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</si>
  <si>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</si>
  <si>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</si>
  <si>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</si>
  <si>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</si>
  <si>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</si>
  <si>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</si>
  <si>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</si>
  <si>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</si>
  <si>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</si>
  <si>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</si>
  <si>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</si>
  <si>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</si>
  <si>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</si>
  <si>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</si>
  <si>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</si>
  <si>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</si>
  <si>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</si>
  <si>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</si>
  <si>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</si>
  <si>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</si>
  <si>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</si>
  <si>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</si>
  <si>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מניות למקבלי קצבה</t>
  </si>
  <si>
    <t>CAMT 12/01/26*</t>
  </si>
  <si>
    <t>US13469VAA61</t>
  </si>
  <si>
    <t>בלומברג</t>
  </si>
  <si>
    <t>511235434</t>
  </si>
  <si>
    <t>מוליכים למחצה</t>
  </si>
  <si>
    <t>NR</t>
  </si>
  <si>
    <t>CYBERARK SOFT 11/15/24</t>
  </si>
  <si>
    <t>US23248VAB18</t>
  </si>
  <si>
    <t>512291642</t>
  </si>
  <si>
    <t>Software &amp; Services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</si>
  <si>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</si>
  <si>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</si>
  <si>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</si>
  <si>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</si>
  <si>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</si>
  <si>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</si>
  <si>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</si>
  <si>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</si>
  <si>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</si>
  <si>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</si>
  <si>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</si>
  <si>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</si>
  <si>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</si>
  <si>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ORA 2.5 07/27*</t>
  </si>
  <si>
    <t>US686688AA03</t>
  </si>
  <si>
    <t>880326081</t>
  </si>
  <si>
    <t>אנרגיה מתחדשת</t>
  </si>
  <si>
    <t>סה"כ תל אביב 35</t>
  </si>
  <si>
    <t>או פי סי אנרגיה*</t>
  </si>
  <si>
    <t>1141571</t>
  </si>
  <si>
    <t>מגמה</t>
  </si>
  <si>
    <t>514401702</t>
  </si>
  <si>
    <t>אנרגיה</t>
  </si>
  <si>
    <t>אורמת טכנו*</t>
  </si>
  <si>
    <t>1134402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</si>
  <si>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</si>
  <si>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</si>
  <si>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</si>
  <si>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</si>
  <si>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</si>
  <si>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</si>
  <si>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</si>
  <si>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</si>
  <si>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</si>
  <si>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</si>
  <si>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</si>
  <si>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</si>
  <si>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</si>
  <si>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</si>
  <si>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</si>
  <si>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נדל"ן מניב בישראל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</si>
  <si>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</si>
  <si>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</si>
  <si>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</si>
  <si>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</si>
  <si>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</si>
  <si>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</si>
  <si>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</si>
  <si>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</si>
  <si>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</si>
  <si>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</si>
  <si>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</si>
  <si>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</si>
  <si>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</si>
  <si>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</si>
  <si>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</si>
  <si>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</si>
  <si>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</si>
  <si>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</si>
  <si>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</si>
  <si>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</si>
  <si>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</si>
  <si>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</si>
  <si>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</si>
  <si>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</si>
  <si>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</si>
  <si>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</si>
  <si>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</si>
  <si>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</si>
  <si>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</si>
  <si>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</si>
  <si>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</si>
  <si>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</si>
  <si>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</si>
  <si>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</si>
  <si>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</si>
  <si>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</si>
  <si>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</si>
  <si>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</si>
  <si>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</si>
  <si>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</si>
  <si>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</si>
  <si>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</si>
  <si>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</si>
  <si>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</si>
  <si>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</si>
  <si>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</si>
  <si>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</si>
  <si>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</si>
  <si>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</si>
  <si>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</si>
  <si>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</si>
  <si>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</si>
  <si>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</si>
  <si>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</si>
  <si>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</si>
  <si>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</si>
  <si>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</si>
  <si>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</si>
  <si>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</si>
  <si>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</si>
  <si>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</si>
  <si>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</si>
  <si>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</si>
  <si>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</si>
  <si>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</si>
  <si>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</si>
  <si>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</si>
  <si>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</si>
  <si>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</si>
  <si>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</si>
  <si>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</si>
  <si>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</si>
  <si>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</si>
  <si>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</si>
  <si>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</si>
  <si>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</si>
  <si>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</si>
  <si>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</si>
  <si>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</si>
  <si>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</si>
  <si>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</si>
  <si>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אזורים*</t>
  </si>
  <si>
    <t>715011</t>
  </si>
  <si>
    <t>520025990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</si>
  <si>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</si>
  <si>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</si>
  <si>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</si>
  <si>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</si>
  <si>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</si>
  <si>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</si>
  <si>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</si>
  <si>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</si>
  <si>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</si>
  <si>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</si>
  <si>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</si>
  <si>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</si>
  <si>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</si>
  <si>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</si>
  <si>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</si>
  <si>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רשתות שיווק</t>
  </si>
  <si>
    <t>אנלייט אנרגיה*</t>
  </si>
  <si>
    <t>720011</t>
  </si>
  <si>
    <t>520041146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</si>
  <si>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</si>
  <si>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</si>
  <si>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</si>
  <si>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</si>
  <si>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</si>
  <si>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</si>
  <si>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</si>
  <si>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</si>
  <si>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</si>
  <si>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</si>
  <si>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</si>
  <si>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</si>
  <si>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נדל"ן מניב בחו"ל</t>
  </si>
  <si>
    <t>בזן</t>
  </si>
  <si>
    <t>2590248</t>
  </si>
  <si>
    <t>520036658</t>
  </si>
  <si>
    <t>ג'י סיטי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</si>
  <si>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</si>
  <si>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</si>
  <si>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</si>
  <si>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</si>
  <si>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</si>
  <si>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</si>
  <si>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</si>
  <si>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</si>
  <si>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</si>
  <si>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</si>
  <si>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</si>
  <si>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</si>
  <si>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</si>
  <si>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</si>
  <si>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</si>
  <si>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</si>
  <si>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</si>
  <si>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</si>
  <si>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</si>
  <si>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</si>
  <si>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</si>
  <si>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</si>
  <si>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</si>
  <si>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</si>
  <si>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</si>
  <si>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</si>
  <si>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</si>
  <si>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</si>
  <si>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</si>
  <si>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</si>
  <si>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</si>
  <si>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</si>
  <si>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</si>
  <si>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</si>
  <si>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</si>
  <si>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</si>
  <si>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</si>
  <si>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</si>
  <si>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</si>
  <si>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</si>
  <si>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</si>
  <si>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</si>
  <si>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</si>
  <si>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</si>
  <si>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</si>
  <si>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</si>
  <si>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</si>
  <si>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</si>
  <si>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</si>
  <si>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</si>
  <si>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</si>
  <si>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</si>
  <si>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</si>
  <si>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</si>
  <si>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</si>
  <si>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</si>
  <si>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</si>
  <si>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</si>
  <si>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</si>
  <si>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</si>
  <si>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</si>
  <si>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</si>
  <si>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</si>
  <si>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515327120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</si>
  <si>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</si>
  <si>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</si>
  <si>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</si>
  <si>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</si>
  <si>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</si>
  <si>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</si>
  <si>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</si>
  <si>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</si>
  <si>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</si>
  <si>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</si>
  <si>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</si>
  <si>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</si>
  <si>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</si>
  <si>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</si>
  <si>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</si>
  <si>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</si>
  <si>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</si>
  <si>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</si>
  <si>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</si>
  <si>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</si>
  <si>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</si>
  <si>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</si>
  <si>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</si>
  <si>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</si>
  <si>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</si>
  <si>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</si>
  <si>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</si>
  <si>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</si>
  <si>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</si>
  <si>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</si>
  <si>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</si>
  <si>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</si>
  <si>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</si>
  <si>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</si>
  <si>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</si>
  <si>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</si>
  <si>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</si>
  <si>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</si>
  <si>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</si>
  <si>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</si>
  <si>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</si>
  <si>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</si>
  <si>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</si>
  <si>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</si>
  <si>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</si>
  <si>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</si>
  <si>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</si>
  <si>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</si>
  <si>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</si>
  <si>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</si>
  <si>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</si>
  <si>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פתאל החזקות*</t>
  </si>
  <si>
    <t>1143429</t>
  </si>
  <si>
    <t>512607888</t>
  </si>
  <si>
    <t>מלונאות ותיירות</t>
  </si>
  <si>
    <t>קמטק*</t>
  </si>
  <si>
    <t>1095264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</si>
  <si>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</si>
  <si>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</si>
  <si>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</si>
  <si>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</si>
  <si>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</si>
  <si>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</si>
  <si>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</si>
  <si>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</si>
  <si>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</si>
  <si>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</si>
  <si>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</si>
  <si>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</si>
  <si>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</si>
  <si>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</si>
  <si>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</si>
  <si>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</si>
  <si>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</si>
  <si>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</si>
  <si>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</si>
  <si>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</si>
  <si>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</si>
  <si>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</si>
  <si>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</si>
  <si>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</si>
  <si>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</si>
  <si>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</si>
  <si>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</si>
  <si>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</si>
  <si>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</si>
  <si>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</si>
  <si>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</si>
  <si>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</si>
  <si>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</si>
  <si>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</si>
  <si>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</si>
  <si>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</si>
  <si>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</si>
  <si>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</si>
  <si>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</si>
  <si>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</si>
  <si>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</si>
  <si>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</si>
  <si>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</si>
  <si>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</si>
  <si>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</si>
  <si>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</si>
  <si>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</si>
  <si>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</si>
  <si>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</si>
  <si>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</si>
  <si>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</si>
  <si>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</si>
  <si>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</si>
  <si>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</si>
  <si>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</si>
  <si>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</si>
  <si>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</si>
  <si>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</si>
  <si>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</si>
  <si>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</si>
  <si>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</si>
  <si>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</si>
  <si>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</si>
  <si>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</si>
  <si>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</si>
  <si>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</si>
  <si>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</si>
  <si>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</si>
  <si>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</si>
  <si>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</si>
  <si>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</si>
  <si>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</si>
  <si>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</si>
  <si>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</si>
  <si>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</si>
  <si>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</si>
  <si>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</si>
  <si>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</si>
  <si>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</si>
  <si>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</si>
  <si>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</si>
  <si>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</si>
  <si>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</si>
  <si>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</si>
  <si>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</si>
  <si>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</si>
  <si>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</si>
  <si>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</si>
  <si>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</si>
  <si>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</si>
  <si>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</si>
  <si>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</si>
  <si>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</si>
  <si>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</si>
  <si>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</si>
  <si>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</si>
  <si>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</si>
  <si>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</si>
  <si>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</si>
  <si>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</si>
  <si>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</si>
  <si>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</si>
  <si>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</si>
  <si>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</si>
  <si>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</si>
  <si>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</si>
  <si>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</si>
  <si>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</si>
  <si>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</si>
  <si>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</si>
  <si>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</si>
  <si>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512711789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</si>
  <si>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</si>
  <si>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</si>
  <si>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</si>
  <si>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</si>
  <si>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</si>
  <si>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</si>
  <si>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</si>
  <si>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</si>
  <si>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</si>
  <si>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</si>
  <si>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</si>
  <si>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</si>
  <si>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</si>
  <si>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</si>
  <si>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</si>
  <si>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</si>
  <si>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</si>
  <si>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</si>
  <si>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</si>
  <si>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</si>
  <si>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</si>
  <si>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</si>
  <si>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</si>
  <si>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</si>
  <si>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</si>
  <si>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</si>
  <si>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</si>
  <si>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</si>
  <si>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</si>
  <si>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</si>
  <si>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</si>
  <si>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</si>
  <si>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</si>
  <si>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</si>
  <si>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</si>
  <si>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</si>
  <si>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</si>
  <si>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</si>
  <si>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</si>
  <si>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</si>
  <si>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</si>
  <si>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</si>
  <si>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</si>
  <si>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</si>
  <si>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</si>
  <si>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</si>
  <si>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</si>
  <si>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</si>
  <si>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</si>
  <si>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מקס סטוק</t>
  </si>
  <si>
    <t>1168558</t>
  </si>
  <si>
    <t>513618967</t>
  </si>
  <si>
    <t>משק אנרגיה</t>
  </si>
  <si>
    <t>1166974</t>
  </si>
  <si>
    <t>516167343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</si>
  <si>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</si>
  <si>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</si>
  <si>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</si>
  <si>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</si>
  <si>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</si>
  <si>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</si>
  <si>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</si>
  <si>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</si>
  <si>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</si>
  <si>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</si>
  <si>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</si>
  <si>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</si>
  <si>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</si>
  <si>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</si>
  <si>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</si>
  <si>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</si>
  <si>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</si>
  <si>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</si>
  <si>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</si>
  <si>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</si>
  <si>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</si>
  <si>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</si>
  <si>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</si>
  <si>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</si>
  <si>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</si>
  <si>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</si>
  <si>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</si>
  <si>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</si>
  <si>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</si>
  <si>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</si>
  <si>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</si>
  <si>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</si>
  <si>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</si>
  <si>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</si>
  <si>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אשראי חוץ בנקאי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</si>
  <si>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</si>
  <si>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</si>
  <si>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</si>
  <si>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</si>
  <si>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</si>
  <si>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</si>
  <si>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</si>
  <si>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</si>
  <si>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</si>
  <si>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</si>
  <si>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</si>
  <si>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</si>
  <si>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</si>
  <si>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</si>
  <si>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</si>
  <si>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</si>
  <si>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</si>
  <si>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</si>
  <si>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</si>
  <si>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</si>
  <si>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</si>
  <si>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</si>
  <si>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</si>
  <si>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</si>
  <si>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</si>
  <si>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</si>
  <si>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</si>
  <si>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</si>
  <si>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</si>
  <si>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</si>
  <si>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</si>
  <si>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</si>
  <si>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</si>
  <si>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</si>
  <si>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</si>
  <si>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</si>
  <si>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</si>
  <si>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</si>
  <si>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</si>
  <si>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</si>
  <si>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</si>
  <si>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</si>
  <si>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515334662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</si>
  <si>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</si>
  <si>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</si>
  <si>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</si>
  <si>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</si>
  <si>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</si>
  <si>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</si>
  <si>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</si>
  <si>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</si>
  <si>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</si>
  <si>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</si>
  <si>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</si>
  <si>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</si>
  <si>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</si>
  <si>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</si>
  <si>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</si>
  <si>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</si>
  <si>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</si>
  <si>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</si>
  <si>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</si>
  <si>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</si>
  <si>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</si>
  <si>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</si>
  <si>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</si>
  <si>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</si>
  <si>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</si>
  <si>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</si>
  <si>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</si>
  <si>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</si>
  <si>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</si>
  <si>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</si>
  <si>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</si>
  <si>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</si>
  <si>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</si>
  <si>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</si>
  <si>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</si>
  <si>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</si>
  <si>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</si>
  <si>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</si>
  <si>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</si>
  <si>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</si>
  <si>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</si>
  <si>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</si>
  <si>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</si>
  <si>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</si>
  <si>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</si>
  <si>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</si>
  <si>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</si>
  <si>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</si>
  <si>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</si>
  <si>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</si>
  <si>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</si>
  <si>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</si>
  <si>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</si>
  <si>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</si>
  <si>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</si>
  <si>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</si>
  <si>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</si>
  <si>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</si>
  <si>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</si>
  <si>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</si>
  <si>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</si>
  <si>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</si>
  <si>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</si>
  <si>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</si>
  <si>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</si>
  <si>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</si>
  <si>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</si>
  <si>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</si>
  <si>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</si>
  <si>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</si>
  <si>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</si>
  <si>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</si>
  <si>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</si>
  <si>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</si>
  <si>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</si>
  <si>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</si>
  <si>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</si>
  <si>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</si>
  <si>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</si>
  <si>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</si>
  <si>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</si>
  <si>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</si>
  <si>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</si>
  <si>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</si>
  <si>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</si>
  <si>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</si>
  <si>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</si>
  <si>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</si>
  <si>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</si>
  <si>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</si>
  <si>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</si>
  <si>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</si>
  <si>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</si>
  <si>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</si>
  <si>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</si>
  <si>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</si>
  <si>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</si>
  <si>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</si>
  <si>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</si>
  <si>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</si>
  <si>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</si>
  <si>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</si>
  <si>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</si>
  <si>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</si>
  <si>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</si>
  <si>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</si>
  <si>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</si>
  <si>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</si>
  <si>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</si>
  <si>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Automobiles &amp; Components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</si>
  <si>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</si>
  <si>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</si>
  <si>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</si>
  <si>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</si>
  <si>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</si>
  <si>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</si>
  <si>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</si>
  <si>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</si>
  <si>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</si>
  <si>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</si>
  <si>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</si>
  <si>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</si>
  <si>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</si>
  <si>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</si>
  <si>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</si>
  <si>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</si>
  <si>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</si>
  <si>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</si>
  <si>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</si>
  <si>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</si>
  <si>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</si>
  <si>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</si>
  <si>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</si>
  <si>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</si>
  <si>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</si>
  <si>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</si>
  <si>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</si>
  <si>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</si>
  <si>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</si>
  <si>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</si>
  <si>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</si>
  <si>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</si>
  <si>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</si>
  <si>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</si>
  <si>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</si>
  <si>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</si>
  <si>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</si>
  <si>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</si>
  <si>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</si>
  <si>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</si>
  <si>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</si>
  <si>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</si>
  <si>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</si>
  <si>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</si>
  <si>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</si>
  <si>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</si>
  <si>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</si>
  <si>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</si>
  <si>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</si>
  <si>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</si>
  <si>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</si>
  <si>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</si>
  <si>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</si>
  <si>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</si>
  <si>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</si>
  <si>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</si>
  <si>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</si>
  <si>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</si>
  <si>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</si>
  <si>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</si>
  <si>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</si>
  <si>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</si>
  <si>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</si>
  <si>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</si>
  <si>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</si>
  <si>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</si>
  <si>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</si>
  <si>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</si>
  <si>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</si>
  <si>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</si>
  <si>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</si>
  <si>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</si>
  <si>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</si>
  <si>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</si>
  <si>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</si>
  <si>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</si>
  <si>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</si>
  <si>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</si>
  <si>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</si>
  <si>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</si>
  <si>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</si>
  <si>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</si>
  <si>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</si>
  <si>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</si>
  <si>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</si>
  <si>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</si>
  <si>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</si>
  <si>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</si>
  <si>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</si>
  <si>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</si>
  <si>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</si>
  <si>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</si>
  <si>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</si>
  <si>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</si>
  <si>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</si>
  <si>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</si>
  <si>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</si>
  <si>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</si>
  <si>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</si>
  <si>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</si>
  <si>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</si>
  <si>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</si>
  <si>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</si>
  <si>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</si>
  <si>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</si>
  <si>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</si>
  <si>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</si>
  <si>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</si>
  <si>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</si>
  <si>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</si>
  <si>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</si>
  <si>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</si>
  <si>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</si>
  <si>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</si>
  <si>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</si>
  <si>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</si>
  <si>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</si>
  <si>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</si>
  <si>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</si>
  <si>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</si>
  <si>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</si>
  <si>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</si>
  <si>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</si>
  <si>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</si>
  <si>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</si>
  <si>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</si>
  <si>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</si>
  <si>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</si>
  <si>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</si>
  <si>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</si>
  <si>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</si>
  <si>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</si>
  <si>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</si>
  <si>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</si>
  <si>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</si>
  <si>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</si>
  <si>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</si>
  <si>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</si>
  <si>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</si>
  <si>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</si>
  <si>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</si>
  <si>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</si>
  <si>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</si>
  <si>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</si>
  <si>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</si>
  <si>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</si>
  <si>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</si>
  <si>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</si>
  <si>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</si>
  <si>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</si>
  <si>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</si>
  <si>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</si>
  <si>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</si>
  <si>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</si>
  <si>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</si>
  <si>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</si>
  <si>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</si>
  <si>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</si>
  <si>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</si>
  <si>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</si>
  <si>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</si>
  <si>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</si>
  <si>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</si>
  <si>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</si>
  <si>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</si>
  <si>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</si>
  <si>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</si>
  <si>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</si>
  <si>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</si>
  <si>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</si>
  <si>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</si>
  <si>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</si>
  <si>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</si>
  <si>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</si>
  <si>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</si>
  <si>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</si>
  <si>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</si>
  <si>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</si>
  <si>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</si>
  <si>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</si>
  <si>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</si>
  <si>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</si>
  <si>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</si>
  <si>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</si>
  <si>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</si>
  <si>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</si>
  <si>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</si>
  <si>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ערד 8851</t>
  </si>
  <si>
    <t>RF</t>
  </si>
  <si>
    <t>ערד 8858</t>
  </si>
  <si>
    <t>ערד 8859</t>
  </si>
  <si>
    <t>ערד 8865</t>
  </si>
  <si>
    <t>ערד 8866</t>
  </si>
  <si>
    <t>ערד 8867</t>
  </si>
  <si>
    <t>ערד 8869</t>
  </si>
  <si>
    <t>ערד 8871</t>
  </si>
  <si>
    <t>ערד 8872</t>
  </si>
  <si>
    <t>ערד 8873</t>
  </si>
  <si>
    <t>ערד 8874</t>
  </si>
  <si>
    <t>ערד 8876</t>
  </si>
  <si>
    <t>ערד 8877</t>
  </si>
  <si>
    <t>ערד 8880</t>
  </si>
  <si>
    <t>ערד 8881</t>
  </si>
  <si>
    <t>ערד 8882</t>
  </si>
  <si>
    <t>ערד 8883</t>
  </si>
  <si>
    <t>ערד 8888</t>
  </si>
  <si>
    <t>ערד 8889</t>
  </si>
  <si>
    <t>ערד 8892</t>
  </si>
  <si>
    <t>ערד 8893</t>
  </si>
  <si>
    <t>ערד 8894</t>
  </si>
  <si>
    <t>ערד 8896</t>
  </si>
  <si>
    <t>ערד 8897</t>
  </si>
  <si>
    <t>ערד 8898</t>
  </si>
  <si>
    <t>ערד 8901</t>
  </si>
  <si>
    <t>ערד 8903</t>
  </si>
  <si>
    <t>ערד 8905</t>
  </si>
  <si>
    <t>סה"כ קרנות השקעה</t>
  </si>
  <si>
    <t>סה"כ קרנות השקעה בחו"ל</t>
  </si>
  <si>
    <t>קרנות גידור</t>
  </si>
  <si>
    <t>ION TECH FEEDER FUND</t>
  </si>
  <si>
    <t>KYG4939W1188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</si>
  <si>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</si>
  <si>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</si>
  <si>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</si>
  <si>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</si>
  <si>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</si>
  <si>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</si>
  <si>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</si>
  <si>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</si>
  <si>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</si>
  <si>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</si>
  <si>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</si>
  <si>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</si>
  <si>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</si>
  <si>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</si>
  <si>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</si>
  <si>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</si>
  <si>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</si>
  <si>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</si>
  <si>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</si>
  <si>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</si>
  <si>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</si>
  <si>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</si>
  <si>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</si>
  <si>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</si>
  <si>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</si>
  <si>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</si>
  <si>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</si>
  <si>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</si>
  <si>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</si>
  <si>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</si>
  <si>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</si>
  <si>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</si>
  <si>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</si>
  <si>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</si>
  <si>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</si>
  <si>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</si>
  <si>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</si>
  <si>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</si>
  <si>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</si>
  <si>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</si>
  <si>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</si>
  <si>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</si>
  <si>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</si>
  <si>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</si>
  <si>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</si>
  <si>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</si>
  <si>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</si>
  <si>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</si>
  <si>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</si>
  <si>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</si>
  <si>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</si>
  <si>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</si>
  <si>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</si>
  <si>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</si>
  <si>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</si>
  <si>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</si>
  <si>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</si>
  <si>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</si>
  <si>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</si>
  <si>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</si>
  <si>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</si>
  <si>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3.271 02-02-23 (11) -505</t>
  </si>
  <si>
    <t>10002611</t>
  </si>
  <si>
    <t>+ILS/-USD 3.2803 06-02-23 (94) -517</t>
  </si>
  <si>
    <t>10002615</t>
  </si>
  <si>
    <t>+ILS/-USD 3.285 02-02-23 (12) -509</t>
  </si>
  <si>
    <t>10002618</t>
  </si>
  <si>
    <t>+ILS/-USD 3.2866 08-02-23 (11) -464</t>
  </si>
  <si>
    <t>10002644</t>
  </si>
  <si>
    <t>+ILS/-USD 3.29 06-02-23 (11) -511</t>
  </si>
  <si>
    <t>10000574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</si>
  <si>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</si>
  <si>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</si>
  <si>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</si>
  <si>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</si>
  <si>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</si>
  <si>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</si>
  <si>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</si>
  <si>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</si>
  <si>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</si>
  <si>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</si>
  <si>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</si>
  <si>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</si>
  <si>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</si>
  <si>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</si>
  <si>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</si>
  <si>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</si>
  <si>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</si>
  <si>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</si>
  <si>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</si>
  <si>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</si>
  <si>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</si>
  <si>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</si>
  <si>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</si>
  <si>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</si>
  <si>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</si>
  <si>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</si>
  <si>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</si>
  <si>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</si>
  <si>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</si>
  <si>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</si>
  <si>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</si>
  <si>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</si>
  <si>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</si>
  <si>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</si>
  <si>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</si>
  <si>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</si>
  <si>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</si>
  <si>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</si>
  <si>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</si>
  <si>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</si>
  <si>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</si>
  <si>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</si>
  <si>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</si>
  <si>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</si>
  <si>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</si>
  <si>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</si>
  <si>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</si>
  <si>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</si>
  <si>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</si>
  <si>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</si>
  <si>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</si>
  <si>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</si>
  <si>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</si>
  <si>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</si>
  <si>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</si>
  <si>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</si>
  <si>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</si>
  <si>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</si>
  <si>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</si>
  <si>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</si>
  <si>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</si>
  <si>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</si>
  <si>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</si>
  <si>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</si>
  <si>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</si>
  <si>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</si>
  <si>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</si>
  <si>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3.344 23-02-23 (11) -627</t>
  </si>
  <si>
    <t>10000565</t>
  </si>
  <si>
    <t>+ILS/-USD 3.346 25-05-23 (10) -395</t>
  </si>
  <si>
    <t>10003175</t>
  </si>
  <si>
    <t>+ILS/-USD 3.348 25-05-23 (11) -395</t>
  </si>
  <si>
    <t>10003177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</si>
  <si>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</si>
  <si>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</si>
  <si>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</si>
  <si>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</si>
  <si>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</si>
  <si>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</si>
  <si>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</si>
  <si>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</si>
  <si>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</si>
  <si>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</si>
  <si>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</si>
  <si>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</si>
  <si>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</si>
  <si>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</si>
  <si>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</si>
  <si>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</si>
  <si>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</si>
  <si>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</si>
  <si>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</si>
  <si>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</si>
  <si>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</si>
  <si>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</si>
  <si>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</si>
  <si>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</si>
  <si>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</si>
  <si>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</si>
  <si>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</si>
  <si>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</si>
  <si>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</si>
  <si>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</si>
  <si>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</si>
  <si>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</si>
  <si>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</si>
  <si>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</si>
  <si>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</si>
  <si>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</si>
  <si>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</si>
  <si>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</si>
  <si>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</si>
  <si>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</si>
  <si>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</si>
  <si>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</si>
  <si>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10000595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</si>
  <si>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</si>
  <si>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</si>
  <si>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</si>
  <si>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</si>
  <si>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</si>
  <si>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</si>
  <si>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</si>
  <si>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</si>
  <si>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</si>
  <si>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</si>
  <si>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</si>
  <si>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</si>
  <si>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</si>
  <si>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</si>
  <si>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</si>
  <si>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</si>
  <si>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</si>
  <si>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</si>
  <si>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+ILS/-USD 3.394 02-03-23 (10) -184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</si>
  <si>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</si>
  <si>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</si>
  <si>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</si>
  <si>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</si>
  <si>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</si>
  <si>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</si>
  <si>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</si>
  <si>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</si>
  <si>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</si>
  <si>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</si>
  <si>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</si>
  <si>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</si>
  <si>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</si>
  <si>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</si>
  <si>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</si>
  <si>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</si>
  <si>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</si>
  <si>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</si>
  <si>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</si>
  <si>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+ILS/-USD 3.397 26-01-23 (20) -318</t>
  </si>
  <si>
    <t>10002940</t>
  </si>
  <si>
    <t>+ILS/-USD 3.397 30-05-23 (12) -410</t>
  </si>
  <si>
    <t>10003190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</si>
  <si>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</si>
  <si>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</si>
  <si>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</si>
  <si>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</si>
  <si>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</si>
  <si>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</si>
  <si>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</si>
  <si>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</si>
  <si>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</si>
  <si>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</si>
  <si>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</si>
  <si>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</si>
  <si>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</si>
  <si>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</si>
  <si>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</si>
  <si>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</si>
  <si>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</si>
  <si>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</si>
  <si>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10000601</t>
  </si>
  <si>
    <t>+ILS/-USD 3.4042 16-03-23 (20) -458</t>
  </si>
  <si>
    <t>10002954</t>
  </si>
  <si>
    <t>+ILS/-USD 3.405 16-02-23 (11) -515</t>
  </si>
  <si>
    <t>10000587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</si>
  <si>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</si>
  <si>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</si>
  <si>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</si>
  <si>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</si>
  <si>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</si>
  <si>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</si>
  <si>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</si>
  <si>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</si>
  <si>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</si>
  <si>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</si>
  <si>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</si>
  <si>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</si>
  <si>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</si>
  <si>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</si>
  <si>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</si>
  <si>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</si>
  <si>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</si>
  <si>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</si>
  <si>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</si>
  <si>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10000605</t>
  </si>
  <si>
    <t>+ILS/-USD 3.4148 17-05-23 (12) -552</t>
  </si>
  <si>
    <t>10003124</t>
  </si>
  <si>
    <t>+ILS/-USD 3.415 01-03-23 (11) -200</t>
  </si>
  <si>
    <t>10003159</t>
  </si>
  <si>
    <t>+ILS/-USD 3.415 01-03-23 (93) -209</t>
  </si>
  <si>
    <t>10000636</t>
  </si>
  <si>
    <t>+ILS/-USD 3.4169 04-04-23 (11) -481</t>
  </si>
  <si>
    <t>10000607</t>
  </si>
  <si>
    <t>10002970</t>
  </si>
  <si>
    <t>+ILS/-USD 3.419 18-05-23 (20) -570</t>
  </si>
  <si>
    <t>10003127</t>
  </si>
  <si>
    <t>+ILS/-USD 3.42 17-05-23 (11) -540</t>
  </si>
  <si>
    <t>10000634</t>
  </si>
  <si>
    <t>+ILS/-USD 3.4215 24-04-23 (20) -500</t>
  </si>
  <si>
    <t>10003125</t>
  </si>
  <si>
    <t>+ILS/-USD 3.422 16-02-23 (12) -295</t>
  </si>
  <si>
    <t>10003130</t>
  </si>
  <si>
    <t>+ILS/-USD 3.424 11-01-23 (20) -448</t>
  </si>
  <si>
    <t>10002758</t>
  </si>
  <si>
    <t>+ILS/-USD 3.4255 11-01-23 (11) -445</t>
  </si>
  <si>
    <t>10000585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</si>
  <si>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</si>
  <si>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</si>
  <si>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</si>
  <si>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</si>
  <si>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</si>
  <si>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</si>
  <si>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</si>
  <si>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</si>
  <si>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</si>
  <si>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</si>
  <si>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</si>
  <si>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</si>
  <si>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+ILS/-USD 3.4614 02-05-23 (11) -586</t>
  </si>
  <si>
    <t>10003000</t>
  </si>
  <si>
    <t>+ILS/-USD 3.4617 23-02-23 (20) -408</t>
  </si>
  <si>
    <t>10003054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</si>
  <si>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</si>
  <si>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</si>
  <si>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</si>
  <si>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</si>
  <si>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</si>
  <si>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</si>
  <si>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</si>
  <si>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</si>
  <si>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</si>
  <si>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10003064</t>
  </si>
  <si>
    <t>10000622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</si>
  <si>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</si>
  <si>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</si>
  <si>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</si>
  <si>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</si>
  <si>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</si>
  <si>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</si>
  <si>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</si>
  <si>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</si>
  <si>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</si>
  <si>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</si>
  <si>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</si>
  <si>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</si>
  <si>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</si>
  <si>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</si>
  <si>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</si>
  <si>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</si>
  <si>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</si>
  <si>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</si>
  <si>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</si>
  <si>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</si>
  <si>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</si>
  <si>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</si>
  <si>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</si>
  <si>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</si>
  <si>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</si>
  <si>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</si>
  <si>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</si>
  <si>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</si>
  <si>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</si>
  <si>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</si>
  <si>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</si>
  <si>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</si>
  <si>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</si>
  <si>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3.4987 23-03-23 (10) -513</t>
  </si>
  <si>
    <t>10000620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</si>
  <si>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</si>
  <si>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</si>
  <si>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</si>
  <si>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</si>
  <si>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</si>
  <si>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</si>
  <si>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</si>
  <si>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</si>
  <si>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</si>
  <si>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</si>
  <si>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</si>
  <si>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</si>
  <si>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</si>
  <si>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</si>
  <si>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</si>
  <si>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</si>
  <si>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</si>
  <si>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</si>
  <si>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</si>
  <si>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</si>
  <si>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</si>
  <si>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</si>
  <si>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</si>
  <si>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</si>
  <si>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</si>
  <si>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</si>
  <si>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</si>
  <si>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3.41 31-01-23 (11) -84</t>
  </si>
  <si>
    <t>10000642</t>
  </si>
  <si>
    <t>+USD/-ILS 3.4361 09-01-23 (20) -439</t>
  </si>
  <si>
    <t>10002746</t>
  </si>
  <si>
    <t>+USD/-ILS 3.4535 11-01-23 (20) -455</t>
  </si>
  <si>
    <t>10002727</t>
  </si>
  <si>
    <t>+ILS/-USD 3.2742 05-01-23 (10) -448</t>
  </si>
  <si>
    <t>10000239</t>
  </si>
  <si>
    <t>+ILS/-USD 3.3406 05-01-23 (10) -224</t>
  </si>
  <si>
    <t>10000254</t>
  </si>
  <si>
    <t>+ILS/-USD 3.3891 05-01-23 (10) -264</t>
  </si>
  <si>
    <t>10000255</t>
  </si>
  <si>
    <t>+ILS/-USD 3.4147 05-01-23 (10) -148</t>
  </si>
  <si>
    <t>10000264</t>
  </si>
  <si>
    <t>+ILS/-USD 3.432 05-01-23 (10) -60</t>
  </si>
  <si>
    <t>10000269</t>
  </si>
  <si>
    <t>+ILS/-USD 3.4968 05-01-23 (10) -287</t>
  </si>
  <si>
    <t>10000259</t>
  </si>
  <si>
    <t>+ILS/-USD 3.507 05-01-23 (10) -210</t>
  </si>
  <si>
    <t>10000263</t>
  </si>
  <si>
    <t>+ILS/-USD 3.5155 05-01-23 (10) -240</t>
  </si>
  <si>
    <t>10000261</t>
  </si>
  <si>
    <t>+USD/-ILS 3.173 05-01-23 (10) -403</t>
  </si>
  <si>
    <t>10000232</t>
  </si>
  <si>
    <t>+USD/-ILS 3.1915 05-01-23 (10) -350</t>
  </si>
  <si>
    <t>10000233</t>
  </si>
  <si>
    <t>+USD/-ILS 3.2369 05-01-23 (10) -271</t>
  </si>
  <si>
    <t>10000250</t>
  </si>
  <si>
    <t>+USD/-ILS 3.2563 05-01-23 (10) -237</t>
  </si>
  <si>
    <t>10000251</t>
  </si>
  <si>
    <t>+USD/-ILS 3.2565 05-01-23 (10) -215</t>
  </si>
  <si>
    <t>10000252</t>
  </si>
  <si>
    <t>+USD/-ILS 3.259 05-01-23 (10) -205</t>
  </si>
  <si>
    <t>10000253</t>
  </si>
  <si>
    <t>+USD/-ILS 3.2714 05-01-23 (10) -486</t>
  </si>
  <si>
    <t>10000234</t>
  </si>
  <si>
    <t>+USD/-ILS 3.3518 05-01-23 (10) -447</t>
  </si>
  <si>
    <t>10000237</t>
  </si>
  <si>
    <t>+USD/-ILS 3.399 05-01-23 (10) -270</t>
  </si>
  <si>
    <t>10000256</t>
  </si>
  <si>
    <t>+USD/-ILS 3.403 05-01-23 (10) -600</t>
  </si>
  <si>
    <t>10000236</t>
  </si>
  <si>
    <t>+USD/-ILS 3.4055 05-01-23 (10) -455</t>
  </si>
  <si>
    <t>10000241</t>
  </si>
  <si>
    <t>+USD/-ILS 3.4148 05-01-23 (10) -62</t>
  </si>
  <si>
    <t>10000267</t>
  </si>
  <si>
    <t>+USD/-ILS 3.4158 05-01-23 (10) -457</t>
  </si>
  <si>
    <t>10000242</t>
  </si>
  <si>
    <t>+USD/-ILS 3.4212 05-01-23 (10) -418</t>
  </si>
  <si>
    <t>10000240</t>
  </si>
  <si>
    <t>+USD/-ILS 3.4218 05-01-23 (10) -267</t>
  </si>
  <si>
    <t>10000257</t>
  </si>
  <si>
    <t>+USD/-ILS 3.452 05-01-23 (10) -25</t>
  </si>
  <si>
    <t>10000270</t>
  </si>
  <si>
    <t>+USD/-ILS 3.4535 05-01-23 (10) -110</t>
  </si>
  <si>
    <t>10000265</t>
  </si>
  <si>
    <t>+USD/-ILS 3.4572 05-01-23 (10) -98</t>
  </si>
  <si>
    <t>10000266</t>
  </si>
  <si>
    <t>+USD/-ILS 3.4673 05-01-23 (10) -27</t>
  </si>
  <si>
    <t>10000271</t>
  </si>
  <si>
    <t>+USD/-ILS 3.49 05-01-23 (10) -425</t>
  </si>
  <si>
    <t>10000245</t>
  </si>
  <si>
    <t>+USD/-ILS 3.5005 05-01-23 (10) -190</t>
  </si>
  <si>
    <t>10000262</t>
  </si>
  <si>
    <t>+USD/-ILS 3.5442 05-01-23 (10) -248</t>
  </si>
  <si>
    <t>10000260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</si>
  <si>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</si>
  <si>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</si>
  <si>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</si>
  <si>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</si>
  <si>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</si>
  <si>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</si>
  <si>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</si>
  <si>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</si>
  <si>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</si>
  <si>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</si>
  <si>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</si>
  <si>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</si>
  <si>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</si>
  <si>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</si>
  <si>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</si>
  <si>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</si>
  <si>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</si>
  <si>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</si>
  <si>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</si>
  <si>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</si>
  <si>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</si>
  <si>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</si>
  <si>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</si>
  <si>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</si>
  <si>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</si>
  <si>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</si>
  <si>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</si>
  <si>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</si>
  <si>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</si>
  <si>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</si>
  <si>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</si>
  <si>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</si>
  <si>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</si>
  <si>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</si>
  <si>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</si>
  <si>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</si>
  <si>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</si>
  <si>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</si>
  <si>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</si>
  <si>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</si>
  <si>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</si>
  <si>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</si>
  <si>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</si>
  <si>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</si>
  <si>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</si>
  <si>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</si>
  <si>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</si>
  <si>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</si>
  <si>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</si>
  <si>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</si>
  <si>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</si>
  <si>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</si>
  <si>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</si>
  <si>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</si>
  <si>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</si>
  <si>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</si>
  <si>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</si>
  <si>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</si>
  <si>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</si>
  <si>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</si>
  <si>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</si>
  <si>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</si>
  <si>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</si>
  <si>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</si>
  <si>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</si>
  <si>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</si>
  <si>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</si>
  <si>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</si>
  <si>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</si>
  <si>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</si>
  <si>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</si>
  <si>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</si>
  <si>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</si>
  <si>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</si>
  <si>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</si>
  <si>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</si>
  <si>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</si>
  <si>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</si>
  <si>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</si>
  <si>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</si>
  <si>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</si>
  <si>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</si>
  <si>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</si>
  <si>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</si>
  <si>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</si>
  <si>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</si>
  <si>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</si>
  <si>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</si>
  <si>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</si>
  <si>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</si>
  <si>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</si>
  <si>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</si>
  <si>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</si>
  <si>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</si>
  <si>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</si>
  <si>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</si>
  <si>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</si>
  <si>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</si>
  <si>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</si>
  <si>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</si>
  <si>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</si>
  <si>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</si>
  <si>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</si>
  <si>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</si>
  <si>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</si>
  <si>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</si>
  <si>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</si>
  <si>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</si>
  <si>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</si>
  <si>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</si>
  <si>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</si>
  <si>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</si>
  <si>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</si>
  <si>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</si>
  <si>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</si>
  <si>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</si>
  <si>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</si>
  <si>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</si>
  <si>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</si>
  <si>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</si>
  <si>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</si>
  <si>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</si>
  <si>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</si>
  <si>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</si>
  <si>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</si>
  <si>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</si>
  <si>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</si>
  <si>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</si>
  <si>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</si>
  <si>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</si>
  <si>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</si>
  <si>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</si>
  <si>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</si>
  <si>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</si>
  <si>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</si>
  <si>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</si>
  <si>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</si>
  <si>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</si>
  <si>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</si>
  <si>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</si>
  <si>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</si>
  <si>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</si>
  <si>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</si>
  <si>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</si>
  <si>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</si>
  <si>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</si>
  <si>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</si>
  <si>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</si>
  <si>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</si>
  <si>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</si>
  <si>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</si>
  <si>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</si>
  <si>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</si>
  <si>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</si>
  <si>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</si>
  <si>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</si>
  <si>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</si>
  <si>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</si>
  <si>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</si>
  <si>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</si>
  <si>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</si>
  <si>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</si>
  <si>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+EUR/-USD 1.07598 20-03-23 (10) +212.8</t>
  </si>
  <si>
    <t>10000244</t>
  </si>
  <si>
    <t>10000247</t>
  </si>
  <si>
    <t>+USD/-JPY 135.84 15-02-23 (10) -286</t>
  </si>
  <si>
    <t>10000249</t>
  </si>
  <si>
    <t>+USD/-JPY 142.39 15-02-23 (10) -239</t>
  </si>
  <si>
    <t>10000258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</si>
  <si>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</si>
  <si>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</si>
  <si>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</si>
  <si>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</si>
  <si>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</si>
  <si>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</si>
  <si>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</si>
  <si>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</si>
  <si>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</si>
  <si>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</si>
  <si>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</si>
  <si>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</si>
  <si>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</si>
  <si>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</si>
  <si>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</si>
  <si>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</si>
  <si>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</si>
  <si>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</si>
  <si>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</si>
  <si>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</si>
  <si>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</si>
  <si>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</si>
  <si>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</si>
  <si>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</si>
  <si>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</si>
  <si>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</si>
  <si>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</si>
  <si>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בנק לאומי לישראל בע"מ</t>
  </si>
  <si>
    <t>34110000</t>
  </si>
  <si>
    <t>בנק מזרחי טפחות בע"מ</t>
  </si>
  <si>
    <t>30120000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</si>
  <si>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</si>
  <si>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</si>
  <si>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</si>
  <si>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</si>
  <si>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</si>
  <si>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</si>
  <si>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</si>
  <si>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</si>
  <si>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</si>
  <si>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34010000</t>
  </si>
  <si>
    <t>30710000</t>
  </si>
  <si>
    <t>32610000</t>
  </si>
  <si>
    <t>34510000</t>
  </si>
  <si>
    <t>34610000</t>
  </si>
  <si>
    <t>34710000</t>
  </si>
  <si>
    <t>31710000</t>
  </si>
  <si>
    <t>33810000</t>
  </si>
  <si>
    <t>31120000</t>
  </si>
  <si>
    <t>30820000</t>
  </si>
  <si>
    <t>31720000</t>
  </si>
  <si>
    <t>31220000</t>
  </si>
  <si>
    <t>34520000</t>
  </si>
  <si>
    <t>34020000</t>
  </si>
  <si>
    <t>JP MORGAN</t>
  </si>
  <si>
    <t>30385000</t>
  </si>
  <si>
    <t>A-</t>
  </si>
  <si>
    <t>S&amp;P</t>
  </si>
  <si>
    <t>32085000</t>
  </si>
  <si>
    <t>סה"כ תעודות חוב מסחריות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</si>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</sst>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8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8" fillId="0" borderId="0" xfId="0" applyFont="1" applyFill="1" applyBorder="1" applyAlignment="1">
      <alignment horizontal="right" indent="2"/>
    </xf>
    <xf numFmtId="0" fontId="28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167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Border="1" applyAlignment="1">
      <alignment horizontal="right"/>
    </xf>
    <xf numFmtId="167" fontId="28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>
      <alignment horizontal="right"/>
    </xf>
    <xf numFmtId="10" fontId="28" fillId="0" borderId="0" xfId="0" applyNumberFormat="1" applyFont="1" applyFill="1" applyBorder="1" applyAlignment="1">
      <alignment horizontal="right"/>
    </xf>
    <xf numFmtId="0" fontId="28" fillId="0" borderId="23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1"/>
    </xf>
    <xf numFmtId="0" fontId="28" fillId="0" borderId="23" xfId="0" applyNumberFormat="1" applyFont="1" applyFill="1" applyBorder="1" applyAlignment="1">
      <alignment horizontal="right"/>
    </xf>
    <xf numFmtId="4" fontId="28" fillId="0" borderId="23" xfId="0" applyNumberFormat="1" applyFont="1" applyFill="1" applyBorder="1" applyAlignment="1">
      <alignment horizontal="right"/>
    </xf>
    <xf numFmtId="2" fontId="28" fillId="0" borderId="23" xfId="0" applyNumberFormat="1" applyFont="1" applyFill="1" applyBorder="1" applyAlignment="1">
      <alignment horizontal="right"/>
    </xf>
    <xf numFmtId="10" fontId="28" fillId="0" borderId="23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167" fontId="28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4" fontId="26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30" fillId="0" borderId="0" xfId="0" applyFont="1" applyFill="1" applyBorder="1" applyAlignment="1">
      <alignment horizontal="right"/>
    </xf>
    <xf numFmtId="0" fontId="30" fillId="0" borderId="0" xfId="0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10" fontId="30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indent="1"/>
    </xf>
    <xf numFmtId="0" fontId="32" fillId="0" borderId="0" xfId="0" applyFont="1" applyFill="1" applyBorder="1" applyAlignment="1">
      <alignment horizontal="right" indent="2"/>
    </xf>
    <xf numFmtId="0" fontId="32" fillId="0" borderId="0" xfId="0" applyNumberFormat="1" applyFont="1" applyFill="1" applyBorder="1" applyAlignment="1">
      <alignment horizontal="right"/>
    </xf>
    <xf numFmtId="4" fontId="32" fillId="0" borderId="0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>
      <alignment horizontal="right"/>
    </xf>
    <xf numFmtId="10" fontId="32" fillId="0" borderId="0" xfId="0" applyNumberFormat="1" applyFont="1" applyFill="1" applyBorder="1" applyAlignment="1">
      <alignment horizontal="right"/>
    </xf>
    <xf numFmtId="10" fontId="32" fillId="0" borderId="0" xfId="14" applyNumberFormat="1" applyFont="1" applyFill="1" applyBorder="1" applyAlignment="1">
      <alignment horizontal="right"/>
    </xf>
    <xf numFmtId="164" fontId="26" fillId="0" borderId="0" xfId="13" applyFont="1" applyFill="1" applyBorder="1" applyAlignment="1">
      <alignment horizontal="right"/>
    </xf>
    <xf numFmtId="164" fontId="6" fillId="0" borderId="24" xfId="13" applyFont="1" applyFill="1" applyBorder="1" applyAlignment="1">
      <alignment horizontal="right"/>
    </xf>
    <xf numFmtId="10" fontId="6" fillId="0" borderId="24" xfId="14" applyNumberFormat="1" applyFont="1" applyFill="1" applyBorder="1" applyAlignment="1">
      <alignment horizontal="center"/>
    </xf>
    <xf numFmtId="2" fontId="6" fillId="0" borderId="24" xfId="7" applyNumberFormat="1" applyFont="1" applyFill="1" applyBorder="1" applyAlignment="1">
      <alignment horizontal="right"/>
    </xf>
    <xf numFmtId="168" fontId="6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right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7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10" fontId="33" fillId="0" borderId="0" xfId="14" applyNumberFormat="1" applyFont="1" applyFill="1"/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08">
    <cellStyle name="Comma" xfId="13" builtinId="3"/>
    <cellStyle name="Comma 2" xfId="1"/>
    <cellStyle name="Comma 2 10" xfId="104"/>
    <cellStyle name="Comma 2 11" xfId="16"/>
    <cellStyle name="Comma 2 2" xfId="23"/>
    <cellStyle name="Comma 2 2 2" xfId="56"/>
    <cellStyle name="Comma 2 2 2 2" xfId="99"/>
    <cellStyle name="Comma 2 2 3" xfId="73"/>
    <cellStyle name="Comma 2 3" xfId="30"/>
    <cellStyle name="Comma 2 3 2" xfId="57"/>
    <cellStyle name="Comma 2 3 2 2" xfId="100"/>
    <cellStyle name="Comma 2 3 3" xfId="77"/>
    <cellStyle name="Comma 2 4" xfId="34"/>
    <cellStyle name="Comma 2 4 2" xfId="55"/>
    <cellStyle name="Comma 2 4 3" xfId="81"/>
    <cellStyle name="Comma 2 5" xfId="38"/>
    <cellStyle name="Comma 2 5 2" xfId="85"/>
    <cellStyle name="Comma 2 6" xfId="42"/>
    <cellStyle name="Comma 2 6 2" xfId="89"/>
    <cellStyle name="Comma 2 7" xfId="49"/>
    <cellStyle name="Comma 2 7 2" xfId="93"/>
    <cellStyle name="Comma 2 8" xfId="66"/>
    <cellStyle name="Comma 2 9" xfId="62"/>
    <cellStyle name="Comma 3" xfId="15"/>
    <cellStyle name="Comma 3 2" xfId="54"/>
    <cellStyle name="Comma 3 2 2" xfId="98"/>
    <cellStyle name="Comma 4" xfId="28"/>
    <cellStyle name="Comma 5" xfId="47"/>
    <cellStyle name="Comma 6" xfId="71"/>
    <cellStyle name="Comma 7" xfId="21"/>
    <cellStyle name="Currency [0] _1" xfId="2"/>
    <cellStyle name="Hyperlink 2" xfId="3"/>
    <cellStyle name="Normal" xfId="0" builtinId="0"/>
    <cellStyle name="Normal 11" xfId="4"/>
    <cellStyle name="Normal 11 10" xfId="105"/>
    <cellStyle name="Normal 11 11" xfId="17"/>
    <cellStyle name="Normal 11 2" xfId="24"/>
    <cellStyle name="Normal 11 2 2" xfId="58"/>
    <cellStyle name="Normal 11 2 2 2" xfId="101"/>
    <cellStyle name="Normal 11 2 3" xfId="74"/>
    <cellStyle name="Normal 11 3" xfId="31"/>
    <cellStyle name="Normal 11 3 2" xfId="78"/>
    <cellStyle name="Normal 11 4" xfId="35"/>
    <cellStyle name="Normal 11 4 2" xfId="82"/>
    <cellStyle name="Normal 11 5" xfId="39"/>
    <cellStyle name="Normal 11 5 2" xfId="86"/>
    <cellStyle name="Normal 11 6" xfId="43"/>
    <cellStyle name="Normal 11 6 2" xfId="90"/>
    <cellStyle name="Normal 11 7" xfId="50"/>
    <cellStyle name="Normal 11 7 2" xfId="94"/>
    <cellStyle name="Normal 11 8" xfId="67"/>
    <cellStyle name="Normal 11 9" xfId="63"/>
    <cellStyle name="Normal 2" xfId="5"/>
    <cellStyle name="Normal 2 2" xfId="25"/>
    <cellStyle name="Normal 2 3" xfId="68"/>
    <cellStyle name="Normal 2 4" xfId="18"/>
    <cellStyle name="Normal 3" xfId="6"/>
    <cellStyle name="Normal 3 10" xfId="106"/>
    <cellStyle name="Normal 3 11" xfId="19"/>
    <cellStyle name="Normal 3 2" xfId="26"/>
    <cellStyle name="Normal 3 2 2" xfId="59"/>
    <cellStyle name="Normal 3 2 2 2" xfId="102"/>
    <cellStyle name="Normal 3 2 3" xfId="75"/>
    <cellStyle name="Normal 3 3" xfId="32"/>
    <cellStyle name="Normal 3 3 2" xfId="79"/>
    <cellStyle name="Normal 3 4" xfId="36"/>
    <cellStyle name="Normal 3 4 2" xfId="83"/>
    <cellStyle name="Normal 3 5" xfId="40"/>
    <cellStyle name="Normal 3 5 2" xfId="87"/>
    <cellStyle name="Normal 3 6" xfId="44"/>
    <cellStyle name="Normal 3 6 2" xfId="91"/>
    <cellStyle name="Normal 3 7" xfId="51"/>
    <cellStyle name="Normal 3 7 2" xfId="95"/>
    <cellStyle name="Normal 3 8" xfId="69"/>
    <cellStyle name="Normal 3 9" xfId="64"/>
    <cellStyle name="Normal 4" xfId="12"/>
    <cellStyle name="Normal 5" xfId="48"/>
    <cellStyle name="Normal 5 2" xfId="53"/>
    <cellStyle name="Normal 5 2 2" xfId="97"/>
    <cellStyle name="Normal_2007-16618" xfId="7"/>
    <cellStyle name="Percent" xfId="14" builtinId="5"/>
    <cellStyle name="Percent 2" xfId="8"/>
    <cellStyle name="Percent 2 10" xfId="107"/>
    <cellStyle name="Percent 2 11" xfId="20"/>
    <cellStyle name="Percent 2 2" xfId="27"/>
    <cellStyle name="Percent 2 2 2" xfId="60"/>
    <cellStyle name="Percent 2 2 2 2" xfId="103"/>
    <cellStyle name="Percent 2 2 3" xfId="76"/>
    <cellStyle name="Percent 2 3" xfId="33"/>
    <cellStyle name="Percent 2 3 2" xfId="80"/>
    <cellStyle name="Percent 2 4" xfId="37"/>
    <cellStyle name="Percent 2 4 2" xfId="84"/>
    <cellStyle name="Percent 2 5" xfId="41"/>
    <cellStyle name="Percent 2 5 2" xfId="88"/>
    <cellStyle name="Percent 2 6" xfId="45"/>
    <cellStyle name="Percent 2 6 2" xfId="92"/>
    <cellStyle name="Percent 2 7" xfId="52"/>
    <cellStyle name="Percent 2 7 2" xfId="96"/>
    <cellStyle name="Percent 2 8" xfId="70"/>
    <cellStyle name="Percent 2 9" xfId="65"/>
    <cellStyle name="Percent 3" xfId="29"/>
    <cellStyle name="Percent 4" xfId="46"/>
    <cellStyle name="Percent 4 2" xfId="61"/>
    <cellStyle name="Percent 5" xfId="72"/>
    <cellStyle name="Percent 6" xfId="22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workbookViewId="0">
      <selection activeCell="H15" sqref="H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124</v>
      </c>
      <c r="C1" s="67" t="s" vm="1">
        <v>200</v>
      </c>
    </row>
    <row r="2" spans="1:4">
      <c r="B2" s="46" t="s">
        <v>123</v>
      </c>
      <c r="C2" s="67" t="s">
        <v>201</v>
      </c>
    </row>
    <row r="3" spans="1:4">
      <c r="B3" s="46" t="s">
        <v>125</v>
      </c>
      <c r="C3" s="67" t="s">
        <v>202</v>
      </c>
    </row>
    <row r="4" spans="1:4">
      <c r="B4" s="46" t="s">
        <v>126</v>
      </c>
      <c r="C4" s="67">
        <v>12147</v>
      </c>
    </row>
    <row r="6" spans="1:4" ht="26.25" customHeight="1">
      <c r="B6" s="131" t="s">
        <v>137</v>
      </c>
      <c r="C6" s="132"/>
      <c r="D6" s="133"/>
    </row>
    <row r="7" spans="1:4" s="9" customFormat="1">
      <c r="B7" s="21"/>
      <c r="C7" s="22" t="s">
        <v>91</v>
      </c>
      <c r="D7" s="23" t="s">
        <v>89</v>
      </c>
    </row>
    <row r="8" spans="1:4" s="9" customFormat="1">
      <c r="B8" s="21"/>
      <c r="C8" s="24" t="s">
        <v>181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136</v>
      </c>
      <c r="C10" s="109">
        <f>C11+C12+C23+C33+C34+C35+C36+C37</f>
        <v>33247.817660506997</v>
      </c>
      <c r="D10" s="110">
        <f>C10/$C$42</f>
        <v>1</v>
      </c>
    </row>
    <row r="11" spans="1:4">
      <c r="A11" s="42" t="s">
        <v>105</v>
      </c>
      <c r="B11" s="27" t="s">
        <v>138</v>
      </c>
      <c r="C11" s="109">
        <f>מזומנים!J10</f>
        <v>5410.3583224139984</v>
      </c>
      <c r="D11" s="110">
        <f t="shared" ref="D11:D42" si="0">C11/$C$42</f>
        <v>0.16272822407951981</v>
      </c>
    </row>
    <row r="12" spans="1:4">
      <c r="B12" s="27" t="s">
        <v>139</v>
      </c>
      <c r="C12" s="109">
        <f>SUM(C13:C22)</f>
        <v>9142.0822394569986</v>
      </c>
      <c r="D12" s="110">
        <f t="shared" si="0"/>
        <v>0.27496788910498349</v>
      </c>
    </row>
    <row r="13" spans="1:4">
      <c r="A13" s="44" t="s">
        <v>105</v>
      </c>
      <c r="B13" s="28" t="s">
        <v>52</v>
      </c>
      <c r="C13" s="109">
        <v>0</v>
      </c>
      <c r="D13" s="110">
        <f t="shared" si="0"/>
        <v>0</v>
      </c>
    </row>
    <row r="14" spans="1:4">
      <c r="A14" s="44" t="s">
        <v>105</v>
      </c>
      <c r="B14" s="28" t="s">
        <v>53</v>
      </c>
      <c r="C14" s="109">
        <v>0</v>
      </c>
      <c r="D14" s="110">
        <f t="shared" si="0"/>
        <v>0</v>
      </c>
    </row>
    <row r="15" spans="1:4">
      <c r="A15" s="44" t="s">
        <v>105</v>
      </c>
      <c r="B15" s="28" t="s">
        <v>54</v>
      </c>
      <c r="C15" s="109" vm="2">
        <v>42.858920347000002</v>
      </c>
      <c r="D15" s="110">
        <f t="shared" si="0"/>
        <v>1.2890746931011185E-3</v>
      </c>
    </row>
    <row r="16" spans="1:4">
      <c r="A16" s="44" t="s">
        <v>105</v>
      </c>
      <c r="B16" s="28" t="s">
        <v>55</v>
      </c>
      <c r="C16" s="109">
        <f>מניות!L11</f>
        <v>5082.5284766589994</v>
      </c>
      <c r="D16" s="110">
        <f t="shared" si="0"/>
        <v>0.15286803267981758</v>
      </c>
    </row>
    <row r="17" spans="1:4">
      <c r="A17" s="44" t="s">
        <v>105</v>
      </c>
      <c r="B17" s="28" t="s">
        <v>194</v>
      </c>
      <c r="C17" s="109" vm="3">
        <v>3871.8728876970004</v>
      </c>
      <c r="D17" s="110">
        <f t="shared" si="0"/>
        <v>0.11645494832871861</v>
      </c>
    </row>
    <row r="18" spans="1:4">
      <c r="A18" s="44" t="s">
        <v>105</v>
      </c>
      <c r="B18" s="28" t="s">
        <v>56</v>
      </c>
      <c r="C18" s="109" vm="4">
        <v>229.07589243900006</v>
      </c>
      <c r="D18" s="110">
        <f t="shared" si="0"/>
        <v>6.8899527415029402E-3</v>
      </c>
    </row>
    <row r="19" spans="1:4">
      <c r="A19" s="44" t="s">
        <v>105</v>
      </c>
      <c r="B19" s="28" t="s">
        <v>57</v>
      </c>
      <c r="C19" s="109" vm="5">
        <v>1.0918428100000002</v>
      </c>
      <c r="D19" s="110">
        <f t="shared" si="0"/>
        <v>3.2839533143161212E-5</v>
      </c>
    </row>
    <row r="20" spans="1:4">
      <c r="A20" s="44" t="s">
        <v>105</v>
      </c>
      <c r="B20" s="28" t="s">
        <v>58</v>
      </c>
      <c r="C20" s="109" vm="6">
        <v>5.3598409539999983</v>
      </c>
      <c r="D20" s="110">
        <f t="shared" si="0"/>
        <v>1.6120880500276018E-4</v>
      </c>
    </row>
    <row r="21" spans="1:4">
      <c r="A21" s="44" t="s">
        <v>105</v>
      </c>
      <c r="B21" s="28" t="s">
        <v>59</v>
      </c>
      <c r="C21" s="109" vm="7">
        <v>-90.705621448999992</v>
      </c>
      <c r="D21" s="110">
        <f t="shared" si="0"/>
        <v>-2.7281676763026624E-3</v>
      </c>
    </row>
    <row r="22" spans="1:4">
      <c r="A22" s="44" t="s">
        <v>105</v>
      </c>
      <c r="B22" s="28" t="s">
        <v>60</v>
      </c>
      <c r="C22" s="109">
        <v>0</v>
      </c>
      <c r="D22" s="110">
        <f t="shared" si="0"/>
        <v>0</v>
      </c>
    </row>
    <row r="23" spans="1:4">
      <c r="B23" s="27" t="s">
        <v>140</v>
      </c>
      <c r="C23" s="109">
        <f>SUM(C24:C32)</f>
        <v>18696.225984333003</v>
      </c>
      <c r="D23" s="110">
        <f t="shared" si="0"/>
        <v>0.562329418888178</v>
      </c>
    </row>
    <row r="24" spans="1:4">
      <c r="A24" s="44" t="s">
        <v>105</v>
      </c>
      <c r="B24" s="28" t="s">
        <v>61</v>
      </c>
      <c r="C24" s="109" vm="8">
        <v>18820.926289999999</v>
      </c>
      <c r="D24" s="110">
        <f t="shared" si="0"/>
        <v>0.56608005019096941</v>
      </c>
    </row>
    <row r="25" spans="1:4">
      <c r="A25" s="44" t="s">
        <v>105</v>
      </c>
      <c r="B25" s="28" t="s">
        <v>62</v>
      </c>
      <c r="C25" s="109">
        <v>0</v>
      </c>
      <c r="D25" s="110">
        <f t="shared" si="0"/>
        <v>0</v>
      </c>
    </row>
    <row r="26" spans="1:4">
      <c r="A26" s="44" t="s">
        <v>105</v>
      </c>
      <c r="B26" s="28" t="s">
        <v>54</v>
      </c>
      <c r="C26" s="109">
        <v>0</v>
      </c>
      <c r="D26" s="110">
        <f t="shared" si="0"/>
        <v>0</v>
      </c>
    </row>
    <row r="27" spans="1:4">
      <c r="A27" s="44" t="s">
        <v>105</v>
      </c>
      <c r="B27" s="28" t="s">
        <v>63</v>
      </c>
      <c r="C27" s="109">
        <v>0</v>
      </c>
      <c r="D27" s="110">
        <f t="shared" si="0"/>
        <v>0</v>
      </c>
    </row>
    <row r="28" spans="1:4">
      <c r="A28" s="44" t="s">
        <v>105</v>
      </c>
      <c r="B28" s="28" t="s">
        <v>64</v>
      </c>
      <c r="C28" s="109" vm="9">
        <v>5.4287541170000004</v>
      </c>
      <c r="D28" s="110">
        <f t="shared" si="0"/>
        <v>1.6328151737455171E-4</v>
      </c>
    </row>
    <row r="29" spans="1:4">
      <c r="A29" s="44" t="s">
        <v>105</v>
      </c>
      <c r="B29" s="28" t="s">
        <v>65</v>
      </c>
      <c r="C29" s="109" vm="10">
        <v>3.3205525999999999E-2</v>
      </c>
      <c r="D29" s="110">
        <f t="shared" si="0"/>
        <v>9.9872798687303828E-7</v>
      </c>
    </row>
    <row r="30" spans="1:4">
      <c r="A30" s="44" t="s">
        <v>105</v>
      </c>
      <c r="B30" s="28" t="s">
        <v>163</v>
      </c>
      <c r="C30" s="109">
        <v>0</v>
      </c>
      <c r="D30" s="110">
        <f t="shared" si="0"/>
        <v>0</v>
      </c>
    </row>
    <row r="31" spans="1:4">
      <c r="A31" s="44" t="s">
        <v>105</v>
      </c>
      <c r="B31" s="28" t="s">
        <v>86</v>
      </c>
      <c r="C31" s="109" vm="11">
        <v>-130.16226530999998</v>
      </c>
      <c r="D31" s="110">
        <f t="shared" si="0"/>
        <v>-3.9149115481528765E-3</v>
      </c>
    </row>
    <row r="32" spans="1:4">
      <c r="A32" s="44" t="s">
        <v>105</v>
      </c>
      <c r="B32" s="28" t="s">
        <v>66</v>
      </c>
      <c r="C32" s="109">
        <v>0</v>
      </c>
      <c r="D32" s="110">
        <f t="shared" si="0"/>
        <v>0</v>
      </c>
    </row>
    <row r="33" spans="1:4">
      <c r="A33" s="44" t="s">
        <v>105</v>
      </c>
      <c r="B33" s="27" t="s">
        <v>141</v>
      </c>
      <c r="C33" s="109">
        <v>0</v>
      </c>
      <c r="D33" s="110">
        <f t="shared" si="0"/>
        <v>0</v>
      </c>
    </row>
    <row r="34" spans="1:4">
      <c r="A34" s="44" t="s">
        <v>105</v>
      </c>
      <c r="B34" s="27" t="s">
        <v>142</v>
      </c>
      <c r="C34" s="109">
        <v>0</v>
      </c>
      <c r="D34" s="110">
        <f t="shared" si="0"/>
        <v>0</v>
      </c>
    </row>
    <row r="35" spans="1:4">
      <c r="A35" s="44" t="s">
        <v>105</v>
      </c>
      <c r="B35" s="27" t="s">
        <v>143</v>
      </c>
      <c r="C35" s="109">
        <v>0</v>
      </c>
      <c r="D35" s="110">
        <f t="shared" si="0"/>
        <v>0</v>
      </c>
    </row>
    <row r="36" spans="1:4">
      <c r="A36" s="44" t="s">
        <v>105</v>
      </c>
      <c r="B36" s="45" t="s">
        <v>144</v>
      </c>
      <c r="C36" s="109">
        <v>0</v>
      </c>
      <c r="D36" s="110">
        <f t="shared" si="0"/>
        <v>0</v>
      </c>
    </row>
    <row r="37" spans="1:4">
      <c r="A37" s="44" t="s">
        <v>105</v>
      </c>
      <c r="B37" s="27" t="s">
        <v>145</v>
      </c>
      <c r="C37" s="109">
        <f>'השקעות אחרות '!I10</f>
        <v>-0.84888569700000005</v>
      </c>
      <c r="D37" s="110">
        <f t="shared" si="0"/>
        <v>-2.5532072681219566E-5</v>
      </c>
    </row>
    <row r="38" spans="1:4">
      <c r="A38" s="44"/>
      <c r="B38" s="55" t="s">
        <v>147</v>
      </c>
      <c r="C38" s="109">
        <f>C39+C40+C41</f>
        <v>0</v>
      </c>
      <c r="D38" s="110">
        <f t="shared" si="0"/>
        <v>0</v>
      </c>
    </row>
    <row r="39" spans="1:4">
      <c r="A39" s="44" t="s">
        <v>105</v>
      </c>
      <c r="B39" s="56" t="s">
        <v>148</v>
      </c>
      <c r="C39" s="109">
        <v>0</v>
      </c>
      <c r="D39" s="110">
        <f t="shared" si="0"/>
        <v>0</v>
      </c>
    </row>
    <row r="40" spans="1:4">
      <c r="A40" s="44" t="s">
        <v>105</v>
      </c>
      <c r="B40" s="56" t="s">
        <v>179</v>
      </c>
      <c r="C40" s="109">
        <v>0</v>
      </c>
      <c r="D40" s="110">
        <f t="shared" si="0"/>
        <v>0</v>
      </c>
    </row>
    <row r="41" spans="1:4">
      <c r="A41" s="44" t="s">
        <v>105</v>
      </c>
      <c r="B41" s="56" t="s">
        <v>149</v>
      </c>
      <c r="C41" s="109">
        <v>0</v>
      </c>
      <c r="D41" s="110">
        <f t="shared" si="0"/>
        <v>0</v>
      </c>
    </row>
    <row r="42" spans="1:4">
      <c r="B42" s="56" t="s">
        <v>67</v>
      </c>
      <c r="C42" s="109">
        <f>C38+C10</f>
        <v>33247.817660506997</v>
      </c>
      <c r="D42" s="110">
        <f t="shared" si="0"/>
        <v>1</v>
      </c>
    </row>
    <row r="43" spans="1:4">
      <c r="A43" s="44" t="s">
        <v>105</v>
      </c>
      <c r="B43" s="56" t="s">
        <v>146</v>
      </c>
      <c r="C43" s="109"/>
      <c r="D43" s="110"/>
    </row>
    <row r="44" spans="1:4">
      <c r="B44" s="5" t="s">
        <v>90</v>
      </c>
    </row>
    <row r="45" spans="1:4">
      <c r="C45" s="62" t="s">
        <v>131</v>
      </c>
      <c r="D45" s="34" t="s">
        <v>85</v>
      </c>
    </row>
    <row r="46" spans="1:4">
      <c r="C46" s="63" t="s">
        <v>0</v>
      </c>
      <c r="D46" s="23" t="s">
        <v>1</v>
      </c>
    </row>
    <row r="47" spans="1:4">
      <c r="C47" s="111" t="s">
        <v>114</v>
      </c>
      <c r="D47" s="112" vm="12">
        <v>2.3913000000000002</v>
      </c>
    </row>
    <row r="48" spans="1:4">
      <c r="C48" s="111" t="s">
        <v>121</v>
      </c>
      <c r="D48" s="112">
        <v>0.66572077185017031</v>
      </c>
    </row>
    <row r="49" spans="2:4">
      <c r="C49" s="111" t="s">
        <v>118</v>
      </c>
      <c r="D49" s="112" vm="13">
        <v>2.5966</v>
      </c>
    </row>
    <row r="50" spans="2:4">
      <c r="B50" s="11"/>
      <c r="C50" s="111" t="s">
        <v>1704</v>
      </c>
      <c r="D50" s="112" vm="14">
        <v>3.8151000000000002</v>
      </c>
    </row>
    <row r="51" spans="2:4">
      <c r="C51" s="111" t="s">
        <v>112</v>
      </c>
      <c r="D51" s="112" vm="15">
        <v>3.7530000000000001</v>
      </c>
    </row>
    <row r="52" spans="2:4">
      <c r="C52" s="111" t="s">
        <v>113</v>
      </c>
      <c r="D52" s="112" vm="16">
        <v>4.2375999999999996</v>
      </c>
    </row>
    <row r="53" spans="2:4">
      <c r="C53" s="111" t="s">
        <v>115</v>
      </c>
      <c r="D53" s="112">
        <v>0.4509226037929267</v>
      </c>
    </row>
    <row r="54" spans="2:4">
      <c r="C54" s="111" t="s">
        <v>119</v>
      </c>
      <c r="D54" s="112">
        <v>2.6669999999999999E-2</v>
      </c>
    </row>
    <row r="55" spans="2:4">
      <c r="C55" s="111" t="s">
        <v>120</v>
      </c>
      <c r="D55" s="112">
        <v>0.18052541668590427</v>
      </c>
    </row>
    <row r="56" spans="2:4">
      <c r="C56" s="111" t="s">
        <v>117</v>
      </c>
      <c r="D56" s="112" vm="17">
        <v>0.50470000000000004</v>
      </c>
    </row>
    <row r="57" spans="2:4">
      <c r="C57" s="111" t="s">
        <v>1705</v>
      </c>
      <c r="D57" s="112">
        <v>2.2342131000000003</v>
      </c>
    </row>
    <row r="58" spans="2:4">
      <c r="C58" s="111" t="s">
        <v>116</v>
      </c>
      <c r="D58" s="112" vm="18">
        <v>0.33729999999999999</v>
      </c>
    </row>
    <row r="59" spans="2:4">
      <c r="C59" s="111" t="s">
        <v>110</v>
      </c>
      <c r="D59" s="112" vm="19">
        <v>3.5190000000000001</v>
      </c>
    </row>
    <row r="60" spans="2:4">
      <c r="C60" s="111" t="s">
        <v>122</v>
      </c>
      <c r="D60" s="112" vm="20">
        <v>0.20710000000000001</v>
      </c>
    </row>
    <row r="61" spans="2:4">
      <c r="C61" s="111" t="s">
        <v>1706</v>
      </c>
      <c r="D61" s="112" vm="21">
        <v>0.35720000000000002</v>
      </c>
    </row>
    <row r="62" spans="2:4">
      <c r="C62" s="111" t="s">
        <v>1707</v>
      </c>
      <c r="D62" s="112">
        <v>4.7393939393939398E-2</v>
      </c>
    </row>
    <row r="63" spans="2:4">
      <c r="C63" s="111" t="s">
        <v>1708</v>
      </c>
      <c r="D63" s="112">
        <v>0.51010349926071963</v>
      </c>
    </row>
    <row r="64" spans="2:4">
      <c r="C64" s="111" t="s">
        <v>111</v>
      </c>
      <c r="D64" s="112">
        <v>1</v>
      </c>
    </row>
    <row r="65" spans="3:4">
      <c r="C65" s="113"/>
      <c r="D65" s="113"/>
    </row>
    <row r="66" spans="3:4">
      <c r="C66" s="113"/>
      <c r="D66" s="113"/>
    </row>
    <row r="67" spans="3:4">
      <c r="C67" s="114"/>
      <c r="D67" s="11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5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7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124</v>
      </c>
      <c r="C1" s="67" t="s" vm="1">
        <v>200</v>
      </c>
    </row>
    <row r="2" spans="2:12">
      <c r="B2" s="46" t="s">
        <v>123</v>
      </c>
      <c r="C2" s="67" t="s">
        <v>201</v>
      </c>
    </row>
    <row r="3" spans="2:12">
      <c r="B3" s="46" t="s">
        <v>125</v>
      </c>
      <c r="C3" s="67" t="s">
        <v>202</v>
      </c>
    </row>
    <row r="4" spans="2:12">
      <c r="B4" s="46" t="s">
        <v>126</v>
      </c>
      <c r="C4" s="67">
        <v>12147</v>
      </c>
    </row>
    <row r="6" spans="2:12" ht="26.25" customHeight="1">
      <c r="B6" s="134" t="s">
        <v>150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s="3" customFormat="1" ht="63">
      <c r="B7" s="66" t="s">
        <v>95</v>
      </c>
      <c r="C7" s="49" t="s">
        <v>35</v>
      </c>
      <c r="D7" s="49" t="s">
        <v>97</v>
      </c>
      <c r="E7" s="49" t="s">
        <v>14</v>
      </c>
      <c r="F7" s="49" t="s">
        <v>50</v>
      </c>
      <c r="G7" s="49" t="s">
        <v>83</v>
      </c>
      <c r="H7" s="49" t="s">
        <v>16</v>
      </c>
      <c r="I7" s="49" t="s">
        <v>18</v>
      </c>
      <c r="J7" s="49" t="s">
        <v>46</v>
      </c>
      <c r="K7" s="49" t="s">
        <v>127</v>
      </c>
      <c r="L7" s="51" t="s">
        <v>128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181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1" t="s">
        <v>34</v>
      </c>
      <c r="C10" s="83"/>
      <c r="D10" s="83"/>
      <c r="E10" s="83"/>
      <c r="F10" s="83"/>
      <c r="G10" s="83"/>
      <c r="H10" s="83"/>
      <c r="I10" s="83"/>
      <c r="J10" s="84">
        <f>J11</f>
        <v>5410.3583224139984</v>
      </c>
      <c r="K10" s="86">
        <f>IFERROR(J10/$J$10,0)</f>
        <v>1</v>
      </c>
      <c r="L10" s="86">
        <f>J10/'סכום נכסי הקרן'!$C$42</f>
        <v>0.16272822407951981</v>
      </c>
    </row>
    <row r="11" spans="2:12">
      <c r="B11" s="82" t="s">
        <v>172</v>
      </c>
      <c r="C11" s="71"/>
      <c r="D11" s="71"/>
      <c r="E11" s="71"/>
      <c r="F11" s="71"/>
      <c r="G11" s="71"/>
      <c r="H11" s="71"/>
      <c r="I11" s="71"/>
      <c r="J11" s="77">
        <f>J12+J18</f>
        <v>5410.3583224139984</v>
      </c>
      <c r="K11" s="80">
        <f t="shared" ref="K11:K43" si="0">IFERROR(J11/$J$10,0)</f>
        <v>1</v>
      </c>
      <c r="L11" s="80">
        <f>J11/'סכום נכסי הקרן'!$C$42</f>
        <v>0.16272822407951981</v>
      </c>
    </row>
    <row r="12" spans="2:12">
      <c r="B12" s="70" t="s">
        <v>32</v>
      </c>
      <c r="C12" s="71"/>
      <c r="D12" s="71"/>
      <c r="E12" s="71"/>
      <c r="F12" s="71"/>
      <c r="G12" s="71"/>
      <c r="H12" s="71"/>
      <c r="I12" s="71"/>
      <c r="J12" s="77">
        <v>3388.3354891509994</v>
      </c>
      <c r="K12" s="80">
        <f t="shared" si="0"/>
        <v>0.62626822240475721</v>
      </c>
      <c r="L12" s="80">
        <f>J12/'סכום נכסי הקרן'!$C$42</f>
        <v>0.10191151562936389</v>
      </c>
    </row>
    <row r="13" spans="2:12">
      <c r="B13" s="93" t="s">
        <v>1709</v>
      </c>
      <c r="C13" s="92" t="s">
        <v>1710</v>
      </c>
      <c r="D13" s="92">
        <v>11</v>
      </c>
      <c r="E13" s="92" t="s">
        <v>1711</v>
      </c>
      <c r="F13" s="92" t="s">
        <v>1712</v>
      </c>
      <c r="G13" s="72" t="s">
        <v>111</v>
      </c>
      <c r="H13" s="74">
        <v>0</v>
      </c>
      <c r="I13" s="74">
        <v>0</v>
      </c>
      <c r="J13" s="94">
        <v>173.380845795</v>
      </c>
      <c r="K13" s="76">
        <f t="shared" si="0"/>
        <v>3.2046092968873972E-2</v>
      </c>
      <c r="L13" s="76">
        <f>J13/'סכום נכסי הקרן'!$C$42</f>
        <v>5.2148037975120473E-3</v>
      </c>
    </row>
    <row r="14" spans="2:12">
      <c r="B14" s="93" t="s">
        <v>1713</v>
      </c>
      <c r="C14" s="92" t="s">
        <v>1714</v>
      </c>
      <c r="D14" s="92">
        <v>12</v>
      </c>
      <c r="E14" s="92" t="s">
        <v>1711</v>
      </c>
      <c r="F14" s="92" t="s">
        <v>1712</v>
      </c>
      <c r="G14" s="72" t="s">
        <v>111</v>
      </c>
      <c r="H14" s="74">
        <v>0</v>
      </c>
      <c r="I14" s="74">
        <v>0</v>
      </c>
      <c r="J14" s="94">
        <v>11.221241046000003</v>
      </c>
      <c r="K14" s="76">
        <f t="shared" si="0"/>
        <v>2.0740291820437688E-3</v>
      </c>
      <c r="L14" s="76">
        <f>J14/'סכום נכסי הקרן'!$C$42</f>
        <v>3.3750308548308162E-4</v>
      </c>
    </row>
    <row r="15" spans="2:12">
      <c r="B15" s="93" t="s">
        <v>1715</v>
      </c>
      <c r="C15" s="92" t="s">
        <v>1716</v>
      </c>
      <c r="D15" s="92">
        <v>10</v>
      </c>
      <c r="E15" s="92" t="s">
        <v>1711</v>
      </c>
      <c r="F15" s="92" t="s">
        <v>1712</v>
      </c>
      <c r="G15" s="72" t="s">
        <v>111</v>
      </c>
      <c r="H15" s="74">
        <v>0</v>
      </c>
      <c r="I15" s="74">
        <v>0</v>
      </c>
      <c r="J15" s="94">
        <v>3166.3293641230002</v>
      </c>
      <c r="K15" s="76">
        <f t="shared" si="0"/>
        <v>0.58523468787742783</v>
      </c>
      <c r="L15" s="76">
        <f>J15/'סכום נכסי הקרן'!$C$42</f>
        <v>9.5234201428025897E-2</v>
      </c>
    </row>
    <row r="16" spans="2:12">
      <c r="B16" s="93" t="s">
        <v>1717</v>
      </c>
      <c r="C16" s="92" t="s">
        <v>1718</v>
      </c>
      <c r="D16" s="92">
        <v>20</v>
      </c>
      <c r="E16" s="92" t="s">
        <v>1711</v>
      </c>
      <c r="F16" s="92" t="s">
        <v>1712</v>
      </c>
      <c r="G16" s="72" t="s">
        <v>111</v>
      </c>
      <c r="H16" s="74">
        <v>0</v>
      </c>
      <c r="I16" s="74">
        <v>0</v>
      </c>
      <c r="J16" s="94">
        <v>37.404038187000005</v>
      </c>
      <c r="K16" s="76">
        <f t="shared" si="0"/>
        <v>6.9134123764118894E-3</v>
      </c>
      <c r="L16" s="76">
        <f>J16/'סכום נכסי הקרן'!$C$42</f>
        <v>1.1250073183428795E-3</v>
      </c>
    </row>
    <row r="17" spans="2:12">
      <c r="B17" s="73"/>
      <c r="C17" s="92"/>
      <c r="D17" s="92"/>
      <c r="E17" s="92"/>
      <c r="F17" s="92"/>
      <c r="G17" s="92"/>
      <c r="H17" s="92"/>
      <c r="I17" s="92"/>
      <c r="J17" s="92"/>
      <c r="K17" s="76"/>
      <c r="L17" s="92"/>
    </row>
    <row r="18" spans="2:12">
      <c r="B18" s="70" t="s">
        <v>33</v>
      </c>
      <c r="C18" s="71"/>
      <c r="D18" s="71"/>
      <c r="E18" s="71"/>
      <c r="F18" s="71"/>
      <c r="G18" s="71"/>
      <c r="H18" s="71"/>
      <c r="I18" s="71"/>
      <c r="J18" s="77">
        <f>SUM(J19:J43)</f>
        <v>2022.0228332629995</v>
      </c>
      <c r="K18" s="80">
        <f t="shared" si="0"/>
        <v>0.37373177759524284</v>
      </c>
      <c r="L18" s="80">
        <f>J18/'סכום נכסי הקרן'!$C$42</f>
        <v>6.081670845015593E-2</v>
      </c>
    </row>
    <row r="19" spans="2:12">
      <c r="B19" s="93" t="s">
        <v>1709</v>
      </c>
      <c r="C19" s="92" t="s">
        <v>1719</v>
      </c>
      <c r="D19" s="92">
        <v>11</v>
      </c>
      <c r="E19" s="92" t="s">
        <v>1711</v>
      </c>
      <c r="F19" s="92" t="s">
        <v>1712</v>
      </c>
      <c r="G19" s="72" t="s">
        <v>119</v>
      </c>
      <c r="H19" s="74">
        <v>0</v>
      </c>
      <c r="I19" s="74">
        <v>0</v>
      </c>
      <c r="J19" s="94">
        <v>3.3616700000000001E-4</v>
      </c>
      <c r="K19" s="76">
        <f t="shared" si="0"/>
        <v>6.2133962293648734E-8</v>
      </c>
      <c r="L19" s="76">
        <f>J19/'סכום נכסי הקרן'!$C$42</f>
        <v>1.0110949339069306E-8</v>
      </c>
    </row>
    <row r="20" spans="2:12">
      <c r="B20" s="93" t="s">
        <v>1709</v>
      </c>
      <c r="C20" s="92" t="s">
        <v>1720</v>
      </c>
      <c r="D20" s="92">
        <v>11</v>
      </c>
      <c r="E20" s="92" t="s">
        <v>1711</v>
      </c>
      <c r="F20" s="92" t="s">
        <v>1712</v>
      </c>
      <c r="G20" s="72" t="s">
        <v>113</v>
      </c>
      <c r="H20" s="74">
        <v>0</v>
      </c>
      <c r="I20" s="74">
        <v>0</v>
      </c>
      <c r="J20" s="94">
        <v>5.2135000000000001E-5</v>
      </c>
      <c r="K20" s="76">
        <f t="shared" si="0"/>
        <v>9.6361454996456436E-9</v>
      </c>
      <c r="L20" s="76">
        <f>J20/'סכום נכסי הקרן'!$C$42</f>
        <v>1.5680728441291925E-9</v>
      </c>
    </row>
    <row r="21" spans="2:12">
      <c r="B21" s="93" t="s">
        <v>1709</v>
      </c>
      <c r="C21" s="92" t="s">
        <v>1721</v>
      </c>
      <c r="D21" s="92">
        <v>11</v>
      </c>
      <c r="E21" s="92" t="s">
        <v>1711</v>
      </c>
      <c r="F21" s="92" t="s">
        <v>1712</v>
      </c>
      <c r="G21" s="72" t="s">
        <v>112</v>
      </c>
      <c r="H21" s="74">
        <v>0</v>
      </c>
      <c r="I21" s="74">
        <v>0</v>
      </c>
      <c r="J21" s="94">
        <v>5.8354609999999984E-3</v>
      </c>
      <c r="K21" s="76">
        <f t="shared" si="0"/>
        <v>1.0785720006427093E-6</v>
      </c>
      <c r="L21" s="76">
        <f>J21/'סכום נכסי הקרן'!$C$42</f>
        <v>1.7551410620648276E-7</v>
      </c>
    </row>
    <row r="22" spans="2:12">
      <c r="B22" s="93" t="s">
        <v>1709</v>
      </c>
      <c r="C22" s="92" t="s">
        <v>1722</v>
      </c>
      <c r="D22" s="92">
        <v>11</v>
      </c>
      <c r="E22" s="92" t="s">
        <v>1711</v>
      </c>
      <c r="F22" s="92" t="s">
        <v>1712</v>
      </c>
      <c r="G22" s="72" t="s">
        <v>110</v>
      </c>
      <c r="H22" s="74">
        <v>0</v>
      </c>
      <c r="I22" s="74">
        <v>0</v>
      </c>
      <c r="J22" s="94">
        <v>169.11732864200002</v>
      </c>
      <c r="K22" s="76">
        <f t="shared" si="0"/>
        <v>3.1258064358026312E-2</v>
      </c>
      <c r="L22" s="76">
        <f>J22/'סכום נכסי הקרן'!$C$42</f>
        <v>5.0865693011449562E-3</v>
      </c>
    </row>
    <row r="23" spans="2:12">
      <c r="B23" s="93" t="s">
        <v>1709</v>
      </c>
      <c r="C23" s="92" t="s">
        <v>1723</v>
      </c>
      <c r="D23" s="92">
        <v>11</v>
      </c>
      <c r="E23" s="92" t="s">
        <v>1711</v>
      </c>
      <c r="F23" s="92" t="s">
        <v>1712</v>
      </c>
      <c r="G23" s="72" t="s">
        <v>114</v>
      </c>
      <c r="H23" s="74">
        <v>0</v>
      </c>
      <c r="I23" s="74">
        <v>0</v>
      </c>
      <c r="J23" s="94">
        <v>4.5250000000000007E-6</v>
      </c>
      <c r="K23" s="76">
        <f t="shared" si="0"/>
        <v>8.363586532252142E-10</v>
      </c>
      <c r="L23" s="76">
        <f>J23/'סכום נכסי הקרן'!$C$42</f>
        <v>1.3609915833287805E-10</v>
      </c>
    </row>
    <row r="24" spans="2:12">
      <c r="B24" s="93" t="s">
        <v>1713</v>
      </c>
      <c r="C24" s="92" t="s">
        <v>1724</v>
      </c>
      <c r="D24" s="92">
        <v>12</v>
      </c>
      <c r="E24" s="92" t="s">
        <v>1711</v>
      </c>
      <c r="F24" s="92" t="s">
        <v>1712</v>
      </c>
      <c r="G24" s="72" t="s">
        <v>113</v>
      </c>
      <c r="H24" s="74">
        <v>0</v>
      </c>
      <c r="I24" s="74">
        <v>0</v>
      </c>
      <c r="J24" s="94">
        <v>2.3921E-5</v>
      </c>
      <c r="K24" s="76">
        <f t="shared" si="0"/>
        <v>4.4213337776354351E-9</v>
      </c>
      <c r="L24" s="76">
        <f>J24/'סכום נכסי הקרן'!$C$42</f>
        <v>7.1947579369740887E-10</v>
      </c>
    </row>
    <row r="25" spans="2:12">
      <c r="B25" s="93" t="s">
        <v>1713</v>
      </c>
      <c r="C25" s="92" t="s">
        <v>1725</v>
      </c>
      <c r="D25" s="92">
        <v>12</v>
      </c>
      <c r="E25" s="92" t="s">
        <v>1711</v>
      </c>
      <c r="F25" s="92" t="s">
        <v>1712</v>
      </c>
      <c r="G25" s="72" t="s">
        <v>119</v>
      </c>
      <c r="H25" s="74">
        <v>0</v>
      </c>
      <c r="I25" s="74">
        <v>0</v>
      </c>
      <c r="J25" s="94">
        <v>3.2067999999999999E-5</v>
      </c>
      <c r="K25" s="76">
        <f t="shared" si="0"/>
        <v>5.9271490147240137E-9</v>
      </c>
      <c r="L25" s="76">
        <f>J25/'סכום נכסי הקרן'!$C$42</f>
        <v>9.6451443302071439E-10</v>
      </c>
    </row>
    <row r="26" spans="2:12">
      <c r="B26" s="93" t="s">
        <v>1713</v>
      </c>
      <c r="C26" s="92" t="s">
        <v>1726</v>
      </c>
      <c r="D26" s="92">
        <v>12</v>
      </c>
      <c r="E26" s="92" t="s">
        <v>1711</v>
      </c>
      <c r="F26" s="92" t="s">
        <v>1712</v>
      </c>
      <c r="G26" s="72" t="s">
        <v>110</v>
      </c>
      <c r="H26" s="74">
        <v>0</v>
      </c>
      <c r="I26" s="74">
        <v>0</v>
      </c>
      <c r="J26" s="94">
        <v>25.310606128</v>
      </c>
      <c r="K26" s="76">
        <f t="shared" si="0"/>
        <v>4.6781755698404263E-3</v>
      </c>
      <c r="L26" s="76">
        <f>J26/'סכום נכסי הקרן'!$C$42</f>
        <v>7.6127120241232811E-4</v>
      </c>
    </row>
    <row r="27" spans="2:12">
      <c r="B27" s="93" t="s">
        <v>1713</v>
      </c>
      <c r="C27" s="92" t="s">
        <v>1727</v>
      </c>
      <c r="D27" s="92">
        <v>12</v>
      </c>
      <c r="E27" s="92" t="s">
        <v>1711</v>
      </c>
      <c r="F27" s="92" t="s">
        <v>1712</v>
      </c>
      <c r="G27" s="72" t="s">
        <v>112</v>
      </c>
      <c r="H27" s="74">
        <v>0</v>
      </c>
      <c r="I27" s="74">
        <v>0</v>
      </c>
      <c r="J27" s="94">
        <v>2.1799999999999999E-7</v>
      </c>
      <c r="K27" s="76">
        <f t="shared" si="0"/>
        <v>4.0293079868087658E-11</v>
      </c>
      <c r="L27" s="76">
        <f>J27/'סכום נכסי הקרן'!$C$42</f>
        <v>6.556821329628157E-12</v>
      </c>
    </row>
    <row r="28" spans="2:12">
      <c r="B28" s="93" t="s">
        <v>1715</v>
      </c>
      <c r="C28" s="92" t="s">
        <v>1728</v>
      </c>
      <c r="D28" s="92">
        <v>10</v>
      </c>
      <c r="E28" s="92" t="s">
        <v>1711</v>
      </c>
      <c r="F28" s="92" t="s">
        <v>1712</v>
      </c>
      <c r="G28" s="72" t="s">
        <v>110</v>
      </c>
      <c r="H28" s="74">
        <v>0</v>
      </c>
      <c r="I28" s="74">
        <v>0</v>
      </c>
      <c r="J28" s="94">
        <v>1473.787655163</v>
      </c>
      <c r="K28" s="76">
        <f t="shared" si="0"/>
        <v>0.27240111788112104</v>
      </c>
      <c r="L28" s="76">
        <f>J28/'סכום נכסי הקרן'!$C$42</f>
        <v>4.4327350150070756E-2</v>
      </c>
    </row>
    <row r="29" spans="2:12">
      <c r="B29" s="93" t="s">
        <v>1715</v>
      </c>
      <c r="C29" s="92" t="s">
        <v>1729</v>
      </c>
      <c r="D29" s="92">
        <v>10</v>
      </c>
      <c r="E29" s="92" t="s">
        <v>1711</v>
      </c>
      <c r="F29" s="92" t="s">
        <v>1712</v>
      </c>
      <c r="G29" s="72" t="s">
        <v>1704</v>
      </c>
      <c r="H29" s="74">
        <v>0</v>
      </c>
      <c r="I29" s="74">
        <v>0</v>
      </c>
      <c r="J29" s="94">
        <v>4.3543430000000001E-3</v>
      </c>
      <c r="K29" s="76">
        <f t="shared" si="0"/>
        <v>8.0481601042224048E-7</v>
      </c>
      <c r="L29" s="76">
        <f>J29/'סכום נכסי הקרן'!$C$42</f>
        <v>1.309662800867755E-7</v>
      </c>
    </row>
    <row r="30" spans="2:12">
      <c r="B30" s="93" t="s">
        <v>1715</v>
      </c>
      <c r="C30" s="92" t="s">
        <v>1730</v>
      </c>
      <c r="D30" s="92">
        <v>10</v>
      </c>
      <c r="E30" s="92" t="s">
        <v>1711</v>
      </c>
      <c r="F30" s="92" t="s">
        <v>1712</v>
      </c>
      <c r="G30" s="72" t="s">
        <v>115</v>
      </c>
      <c r="H30" s="74">
        <v>0</v>
      </c>
      <c r="I30" s="74">
        <v>0</v>
      </c>
      <c r="J30" s="94">
        <v>5.1268020000000006E-3</v>
      </c>
      <c r="K30" s="76">
        <f t="shared" si="0"/>
        <v>9.4759010299941092E-7</v>
      </c>
      <c r="L30" s="76">
        <f>J30/'סכום נכסי הקרן'!$C$42</f>
        <v>1.5419965461642339E-7</v>
      </c>
    </row>
    <row r="31" spans="2:12">
      <c r="B31" s="93" t="s">
        <v>1715</v>
      </c>
      <c r="C31" s="92" t="s">
        <v>1731</v>
      </c>
      <c r="D31" s="92">
        <v>10</v>
      </c>
      <c r="E31" s="92" t="s">
        <v>1711</v>
      </c>
      <c r="F31" s="92" t="s">
        <v>1712</v>
      </c>
      <c r="G31" s="72" t="s">
        <v>112</v>
      </c>
      <c r="H31" s="74">
        <v>0</v>
      </c>
      <c r="I31" s="74">
        <v>0</v>
      </c>
      <c r="J31" s="94">
        <v>-0.8345527020000002</v>
      </c>
      <c r="K31" s="76">
        <f t="shared" si="0"/>
        <v>-1.5425091135694665E-4</v>
      </c>
      <c r="L31" s="76">
        <f>J31/'סכום נכסי הקרן'!$C$42</f>
        <v>-2.510097686776336E-5</v>
      </c>
    </row>
    <row r="32" spans="2:12">
      <c r="B32" s="93" t="s">
        <v>1715</v>
      </c>
      <c r="C32" s="92" t="s">
        <v>1732</v>
      </c>
      <c r="D32" s="92">
        <v>10</v>
      </c>
      <c r="E32" s="92" t="s">
        <v>1711</v>
      </c>
      <c r="F32" s="92" t="s">
        <v>1712</v>
      </c>
      <c r="G32" s="72" t="s">
        <v>114</v>
      </c>
      <c r="H32" s="74">
        <v>0</v>
      </c>
      <c r="I32" s="74">
        <v>0</v>
      </c>
      <c r="J32" s="94">
        <v>0.12488553799999999</v>
      </c>
      <c r="K32" s="76">
        <f t="shared" si="0"/>
        <v>2.30826741146931E-5</v>
      </c>
      <c r="L32" s="76">
        <f>J32/'סכום נכסי הקרן'!$C$42</f>
        <v>3.7562025656903103E-6</v>
      </c>
    </row>
    <row r="33" spans="2:12">
      <c r="B33" s="93" t="s">
        <v>1715</v>
      </c>
      <c r="C33" s="92" t="s">
        <v>1733</v>
      </c>
      <c r="D33" s="92">
        <v>10</v>
      </c>
      <c r="E33" s="92" t="s">
        <v>1711</v>
      </c>
      <c r="F33" s="92" t="s">
        <v>1712</v>
      </c>
      <c r="G33" s="72" t="s">
        <v>118</v>
      </c>
      <c r="H33" s="74">
        <v>0</v>
      </c>
      <c r="I33" s="74">
        <v>0</v>
      </c>
      <c r="J33" s="94">
        <v>0.12778537100000001</v>
      </c>
      <c r="K33" s="76">
        <f t="shared" si="0"/>
        <v>2.361865210860648E-5</v>
      </c>
      <c r="L33" s="76">
        <f>J33/'סכום נכסי הקרן'!$C$42</f>
        <v>3.8434213127855381E-6</v>
      </c>
    </row>
    <row r="34" spans="2:12">
      <c r="B34" s="93" t="s">
        <v>1715</v>
      </c>
      <c r="C34" s="92" t="s">
        <v>1734</v>
      </c>
      <c r="D34" s="92">
        <v>10</v>
      </c>
      <c r="E34" s="92" t="s">
        <v>1711</v>
      </c>
      <c r="F34" s="92" t="s">
        <v>1712</v>
      </c>
      <c r="G34" s="72" t="s">
        <v>119</v>
      </c>
      <c r="H34" s="74">
        <v>0</v>
      </c>
      <c r="I34" s="74">
        <v>0</v>
      </c>
      <c r="J34" s="94">
        <v>0.52352995400000013</v>
      </c>
      <c r="K34" s="76">
        <f t="shared" si="0"/>
        <v>9.6764377292927814E-5</v>
      </c>
      <c r="L34" s="76">
        <f>J34/'סכום נכסי הקרן'!$C$42</f>
        <v>1.5746295271038754E-5</v>
      </c>
    </row>
    <row r="35" spans="2:12">
      <c r="B35" s="93" t="s">
        <v>1715</v>
      </c>
      <c r="C35" s="92" t="s">
        <v>1735</v>
      </c>
      <c r="D35" s="92">
        <v>10</v>
      </c>
      <c r="E35" s="92" t="s">
        <v>1711</v>
      </c>
      <c r="F35" s="92" t="s">
        <v>1712</v>
      </c>
      <c r="G35" s="72" t="s">
        <v>113</v>
      </c>
      <c r="H35" s="74">
        <v>0</v>
      </c>
      <c r="I35" s="74">
        <v>0</v>
      </c>
      <c r="J35" s="94">
        <v>1.5676953E-2</v>
      </c>
      <c r="K35" s="76">
        <f t="shared" si="0"/>
        <v>2.8975812812718186E-6</v>
      </c>
      <c r="L35" s="76">
        <f>J35/'סכום נכסי הקרן'!$C$42</f>
        <v>4.7151825602742259E-7</v>
      </c>
    </row>
    <row r="36" spans="2:12">
      <c r="B36" s="93" t="s">
        <v>1717</v>
      </c>
      <c r="C36" s="92" t="s">
        <v>1736</v>
      </c>
      <c r="D36" s="92">
        <v>20</v>
      </c>
      <c r="E36" s="92" t="s">
        <v>1711</v>
      </c>
      <c r="F36" s="92" t="s">
        <v>1712</v>
      </c>
      <c r="G36" s="72" t="s">
        <v>118</v>
      </c>
      <c r="H36" s="74">
        <v>0</v>
      </c>
      <c r="I36" s="74">
        <v>0</v>
      </c>
      <c r="J36" s="94">
        <v>23.364195598999999</v>
      </c>
      <c r="K36" s="76">
        <f t="shared" si="0"/>
        <v>4.3184192629547209E-3</v>
      </c>
      <c r="L36" s="76">
        <f>J36/'סכום נכסי הקרן'!$C$42</f>
        <v>7.0272869749141056E-4</v>
      </c>
    </row>
    <row r="37" spans="2:12">
      <c r="B37" s="93" t="s">
        <v>1717</v>
      </c>
      <c r="C37" s="92" t="s">
        <v>1737</v>
      </c>
      <c r="D37" s="92">
        <v>20</v>
      </c>
      <c r="E37" s="92" t="s">
        <v>1711</v>
      </c>
      <c r="F37" s="92" t="s">
        <v>1712</v>
      </c>
      <c r="G37" s="72" t="s">
        <v>116</v>
      </c>
      <c r="H37" s="74">
        <v>0</v>
      </c>
      <c r="I37" s="74">
        <v>0</v>
      </c>
      <c r="J37" s="94">
        <v>1.1000000000000002E-7</v>
      </c>
      <c r="K37" s="76">
        <f t="shared" si="0"/>
        <v>2.0331370575640567E-11</v>
      </c>
      <c r="L37" s="76">
        <f>J37/'סכום נכסי הקרן'!$C$42</f>
        <v>3.3084878268765934E-12</v>
      </c>
    </row>
    <row r="38" spans="2:12">
      <c r="B38" s="93" t="s">
        <v>1717</v>
      </c>
      <c r="C38" s="92" t="s">
        <v>1738</v>
      </c>
      <c r="D38" s="92">
        <v>20</v>
      </c>
      <c r="E38" s="92" t="s">
        <v>1711</v>
      </c>
      <c r="F38" s="92" t="s">
        <v>1712</v>
      </c>
      <c r="G38" s="72" t="s">
        <v>119</v>
      </c>
      <c r="H38" s="74">
        <v>0</v>
      </c>
      <c r="I38" s="74">
        <v>0</v>
      </c>
      <c r="J38" s="94">
        <v>1.2996030000000003E-3</v>
      </c>
      <c r="K38" s="76">
        <f t="shared" si="0"/>
        <v>2.4020645631103824E-7</v>
      </c>
      <c r="L38" s="76">
        <f>J38/'סכום נכסי הקרן'!$C$42</f>
        <v>3.9088370047930019E-8</v>
      </c>
    </row>
    <row r="39" spans="2:12">
      <c r="B39" s="93" t="s">
        <v>1717</v>
      </c>
      <c r="C39" s="92" t="s">
        <v>1739</v>
      </c>
      <c r="D39" s="92">
        <v>20</v>
      </c>
      <c r="E39" s="92" t="s">
        <v>1711</v>
      </c>
      <c r="F39" s="92" t="s">
        <v>1712</v>
      </c>
      <c r="G39" s="72" t="s">
        <v>114</v>
      </c>
      <c r="H39" s="74">
        <v>0</v>
      </c>
      <c r="I39" s="74">
        <v>0</v>
      </c>
      <c r="J39" s="94">
        <v>15.923515224999999</v>
      </c>
      <c r="K39" s="76">
        <f t="shared" si="0"/>
        <v>2.9431535355120861E-3</v>
      </c>
      <c r="L39" s="76">
        <f>J39/'סכום נכסי הקרן'!$C$42</f>
        <v>4.789341480272417E-4</v>
      </c>
    </row>
    <row r="40" spans="2:12">
      <c r="B40" s="93" t="s">
        <v>1717</v>
      </c>
      <c r="C40" s="92" t="s">
        <v>1740</v>
      </c>
      <c r="D40" s="92">
        <v>20</v>
      </c>
      <c r="E40" s="92" t="s">
        <v>1711</v>
      </c>
      <c r="F40" s="92" t="s">
        <v>1712</v>
      </c>
      <c r="G40" s="72" t="s">
        <v>112</v>
      </c>
      <c r="H40" s="74">
        <v>0</v>
      </c>
      <c r="I40" s="74">
        <v>0</v>
      </c>
      <c r="J40" s="94">
        <v>4.1686328000000002E-2</v>
      </c>
      <c r="K40" s="76">
        <f t="shared" si="0"/>
        <v>7.7049107500518307E-6</v>
      </c>
      <c r="L40" s="76">
        <f>J40/'סכום נכסי הקרן'!$C$42</f>
        <v>1.2538064430471352E-6</v>
      </c>
    </row>
    <row r="41" spans="2:12">
      <c r="B41" s="93" t="s">
        <v>1717</v>
      </c>
      <c r="C41" s="92" t="s">
        <v>1741</v>
      </c>
      <c r="D41" s="92">
        <v>20</v>
      </c>
      <c r="E41" s="92" t="s">
        <v>1711</v>
      </c>
      <c r="F41" s="92" t="s">
        <v>1712</v>
      </c>
      <c r="G41" s="72" t="s">
        <v>110</v>
      </c>
      <c r="H41" s="74">
        <v>0</v>
      </c>
      <c r="I41" s="74">
        <v>0</v>
      </c>
      <c r="J41" s="94">
        <v>280.56482151699998</v>
      </c>
      <c r="K41" s="76">
        <f t="shared" si="0"/>
        <v>5.1856975970459816E-2</v>
      </c>
      <c r="L41" s="76">
        <f>J41/'סכום נכסי הקרן'!$C$42</f>
        <v>8.438593605807258E-3</v>
      </c>
    </row>
    <row r="42" spans="2:12">
      <c r="B42" s="93" t="s">
        <v>1742</v>
      </c>
      <c r="C42" s="92" t="s">
        <v>1743</v>
      </c>
      <c r="D42" s="92">
        <v>85</v>
      </c>
      <c r="E42" s="92" t="s">
        <v>1744</v>
      </c>
      <c r="F42" s="92" t="s">
        <v>1745</v>
      </c>
      <c r="G42" s="72" t="s">
        <v>110</v>
      </c>
      <c r="H42" s="74">
        <v>0</v>
      </c>
      <c r="I42" s="74">
        <v>0</v>
      </c>
      <c r="J42" s="94">
        <v>33.159562047999998</v>
      </c>
      <c r="K42" s="76">
        <f t="shared" si="0"/>
        <v>6.1289031283984965E-3</v>
      </c>
      <c r="L42" s="76">
        <f>J42/'סכום נכסי הקרן'!$C$42</f>
        <v>9.9734552163970058E-4</v>
      </c>
    </row>
    <row r="43" spans="2:12">
      <c r="B43" s="93" t="s">
        <v>1742</v>
      </c>
      <c r="C43" s="92" t="s">
        <v>1746</v>
      </c>
      <c r="D43" s="92">
        <v>85</v>
      </c>
      <c r="E43" s="92" t="s">
        <v>1744</v>
      </c>
      <c r="F43" s="92" t="s">
        <v>1745</v>
      </c>
      <c r="G43" s="72" t="s">
        <v>112</v>
      </c>
      <c r="H43" s="74">
        <v>0</v>
      </c>
      <c r="I43" s="74">
        <v>0</v>
      </c>
      <c r="J43" s="94">
        <v>0.77907214599999997</v>
      </c>
      <c r="K43" s="76">
        <f t="shared" si="0"/>
        <v>1.4399640459532317E-4</v>
      </c>
      <c r="L43" s="76">
        <f>J43/'סכום נכסי הקרן'!$C$42</f>
        <v>2.3432279193632943E-5</v>
      </c>
    </row>
    <row r="44" spans="2:12">
      <c r="B44" s="73"/>
      <c r="C44" s="92"/>
      <c r="D44" s="92"/>
      <c r="E44" s="92"/>
      <c r="F44" s="92"/>
      <c r="G44" s="92"/>
      <c r="H44" s="92"/>
      <c r="I44" s="92"/>
      <c r="J44" s="92"/>
      <c r="K44" s="76"/>
      <c r="L44" s="92"/>
    </row>
    <row r="45" spans="2:12">
      <c r="B45" s="115"/>
      <c r="C45" s="115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2:12">
      <c r="B46" s="115"/>
      <c r="C46" s="115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2:12">
      <c r="B47" s="117" t="s">
        <v>193</v>
      </c>
      <c r="C47" s="115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2:12">
      <c r="B48" s="118"/>
      <c r="C48" s="115"/>
      <c r="D48" s="116"/>
      <c r="E48" s="116"/>
      <c r="F48" s="116"/>
      <c r="G48" s="116"/>
      <c r="H48" s="116"/>
      <c r="I48" s="116"/>
      <c r="J48" s="116"/>
      <c r="K48" s="116"/>
      <c r="L48" s="116"/>
    </row>
    <row r="49" spans="2:12">
      <c r="B49" s="115"/>
      <c r="C49" s="115"/>
      <c r="D49" s="116"/>
      <c r="E49" s="116"/>
      <c r="F49" s="116"/>
      <c r="G49" s="116"/>
      <c r="H49" s="116"/>
      <c r="I49" s="116"/>
      <c r="J49" s="116"/>
      <c r="K49" s="116"/>
      <c r="L49" s="116"/>
    </row>
    <row r="50" spans="2:12">
      <c r="B50" s="115"/>
      <c r="C50" s="115"/>
      <c r="D50" s="116"/>
      <c r="E50" s="116"/>
      <c r="F50" s="116"/>
      <c r="G50" s="116"/>
      <c r="H50" s="116"/>
      <c r="I50" s="116"/>
      <c r="J50" s="116"/>
      <c r="K50" s="116"/>
      <c r="L50" s="116"/>
    </row>
    <row r="51" spans="2:12">
      <c r="B51" s="115"/>
      <c r="C51" s="115"/>
      <c r="D51" s="116"/>
      <c r="E51" s="116"/>
      <c r="F51" s="116"/>
      <c r="G51" s="116"/>
      <c r="H51" s="116"/>
      <c r="I51" s="116"/>
      <c r="J51" s="116"/>
      <c r="K51" s="116"/>
      <c r="L51" s="116"/>
    </row>
    <row r="52" spans="2:12">
      <c r="B52" s="115"/>
      <c r="C52" s="115"/>
      <c r="D52" s="116"/>
      <c r="E52" s="116"/>
      <c r="F52" s="116"/>
      <c r="G52" s="116"/>
      <c r="H52" s="116"/>
      <c r="I52" s="116"/>
      <c r="J52" s="116"/>
      <c r="K52" s="116"/>
      <c r="L52" s="116"/>
    </row>
    <row r="53" spans="2:12">
      <c r="B53" s="115"/>
      <c r="C53" s="115"/>
      <c r="D53" s="116"/>
      <c r="E53" s="116"/>
      <c r="F53" s="116"/>
      <c r="G53" s="116"/>
      <c r="H53" s="116"/>
      <c r="I53" s="116"/>
      <c r="J53" s="116"/>
      <c r="K53" s="116"/>
      <c r="L53" s="116"/>
    </row>
    <row r="54" spans="2:12">
      <c r="B54" s="115"/>
      <c r="C54" s="115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2:12">
      <c r="B55" s="115"/>
      <c r="C55" s="115"/>
      <c r="D55" s="116"/>
      <c r="E55" s="116"/>
      <c r="F55" s="116"/>
      <c r="G55" s="116"/>
      <c r="H55" s="116"/>
      <c r="I55" s="116"/>
      <c r="J55" s="116"/>
      <c r="K55" s="116"/>
      <c r="L55" s="116"/>
    </row>
    <row r="56" spans="2:12">
      <c r="B56" s="115"/>
      <c r="C56" s="115"/>
      <c r="D56" s="116"/>
      <c r="E56" s="116"/>
      <c r="F56" s="116"/>
      <c r="G56" s="116"/>
      <c r="H56" s="116"/>
      <c r="I56" s="116"/>
      <c r="J56" s="116"/>
      <c r="K56" s="116"/>
      <c r="L56" s="116"/>
    </row>
    <row r="57" spans="2:12">
      <c r="B57" s="115"/>
      <c r="C57" s="115"/>
      <c r="D57" s="116"/>
      <c r="E57" s="116"/>
      <c r="F57" s="116"/>
      <c r="G57" s="116"/>
      <c r="H57" s="116"/>
      <c r="I57" s="116"/>
      <c r="J57" s="116"/>
      <c r="K57" s="116"/>
      <c r="L57" s="116"/>
    </row>
    <row r="58" spans="2:12">
      <c r="B58" s="115"/>
      <c r="C58" s="115"/>
      <c r="D58" s="116"/>
      <c r="E58" s="116"/>
      <c r="F58" s="116"/>
      <c r="G58" s="116"/>
      <c r="H58" s="116"/>
      <c r="I58" s="116"/>
      <c r="J58" s="116"/>
      <c r="K58" s="116"/>
      <c r="L58" s="116"/>
    </row>
    <row r="59" spans="2:12">
      <c r="B59" s="115"/>
      <c r="C59" s="115"/>
      <c r="D59" s="116"/>
      <c r="E59" s="116"/>
      <c r="F59" s="116"/>
      <c r="G59" s="116"/>
      <c r="H59" s="116"/>
      <c r="I59" s="116"/>
      <c r="J59" s="116"/>
      <c r="K59" s="116"/>
      <c r="L59" s="116"/>
    </row>
    <row r="60" spans="2:12">
      <c r="B60" s="115"/>
      <c r="C60" s="115"/>
      <c r="D60" s="116"/>
      <c r="E60" s="116"/>
      <c r="F60" s="116"/>
      <c r="G60" s="116"/>
      <c r="H60" s="116"/>
      <c r="I60" s="116"/>
      <c r="J60" s="116"/>
      <c r="K60" s="116"/>
      <c r="L60" s="116"/>
    </row>
    <row r="61" spans="2:12">
      <c r="B61" s="115"/>
      <c r="C61" s="115"/>
      <c r="D61" s="116"/>
      <c r="E61" s="116"/>
      <c r="F61" s="116"/>
      <c r="G61" s="116"/>
      <c r="H61" s="116"/>
      <c r="I61" s="116"/>
      <c r="J61" s="116"/>
      <c r="K61" s="116"/>
      <c r="L61" s="116"/>
    </row>
    <row r="62" spans="2:12">
      <c r="B62" s="115"/>
      <c r="C62" s="115"/>
      <c r="D62" s="116"/>
      <c r="E62" s="116"/>
      <c r="F62" s="116"/>
      <c r="G62" s="116"/>
      <c r="H62" s="116"/>
      <c r="I62" s="116"/>
      <c r="J62" s="116"/>
      <c r="K62" s="116"/>
      <c r="L62" s="116"/>
    </row>
    <row r="63" spans="2:12">
      <c r="B63" s="115"/>
      <c r="C63" s="115"/>
      <c r="D63" s="116"/>
      <c r="E63" s="116"/>
      <c r="F63" s="116"/>
      <c r="G63" s="116"/>
      <c r="H63" s="116"/>
      <c r="I63" s="116"/>
      <c r="J63" s="116"/>
      <c r="K63" s="116"/>
      <c r="L63" s="116"/>
    </row>
    <row r="64" spans="2:12">
      <c r="B64" s="115"/>
      <c r="C64" s="115"/>
      <c r="D64" s="116"/>
      <c r="E64" s="116"/>
      <c r="F64" s="116"/>
      <c r="G64" s="116"/>
      <c r="H64" s="116"/>
      <c r="I64" s="116"/>
      <c r="J64" s="116"/>
      <c r="K64" s="116"/>
      <c r="L64" s="116"/>
    </row>
    <row r="65" spans="2:12">
      <c r="B65" s="115"/>
      <c r="C65" s="115"/>
      <c r="D65" s="116"/>
      <c r="E65" s="116"/>
      <c r="F65" s="116"/>
      <c r="G65" s="116"/>
      <c r="H65" s="116"/>
      <c r="I65" s="116"/>
      <c r="J65" s="116"/>
      <c r="K65" s="116"/>
      <c r="L65" s="116"/>
    </row>
    <row r="66" spans="2:12">
      <c r="B66" s="115"/>
      <c r="C66" s="115"/>
      <c r="D66" s="116"/>
      <c r="E66" s="116"/>
      <c r="F66" s="116"/>
      <c r="G66" s="116"/>
      <c r="H66" s="116"/>
      <c r="I66" s="116"/>
      <c r="J66" s="116"/>
      <c r="K66" s="116"/>
      <c r="L66" s="116"/>
    </row>
    <row r="67" spans="2:12">
      <c r="B67" s="115"/>
      <c r="C67" s="115"/>
      <c r="D67" s="116"/>
      <c r="E67" s="116"/>
      <c r="F67" s="116"/>
      <c r="G67" s="116"/>
      <c r="H67" s="116"/>
      <c r="I67" s="116"/>
      <c r="J67" s="116"/>
      <c r="K67" s="116"/>
      <c r="L67" s="116"/>
    </row>
    <row r="68" spans="2:12">
      <c r="B68" s="115"/>
      <c r="C68" s="115"/>
      <c r="D68" s="116"/>
      <c r="E68" s="116"/>
      <c r="F68" s="116"/>
      <c r="G68" s="116"/>
      <c r="H68" s="116"/>
      <c r="I68" s="116"/>
      <c r="J68" s="116"/>
      <c r="K68" s="116"/>
      <c r="L68" s="116"/>
    </row>
    <row r="69" spans="2:12">
      <c r="B69" s="115"/>
      <c r="C69" s="115"/>
      <c r="D69" s="116"/>
      <c r="E69" s="116"/>
      <c r="F69" s="116"/>
      <c r="G69" s="116"/>
      <c r="H69" s="116"/>
      <c r="I69" s="116"/>
      <c r="J69" s="116"/>
      <c r="K69" s="116"/>
      <c r="L69" s="116"/>
    </row>
    <row r="70" spans="2:12">
      <c r="B70" s="115"/>
      <c r="C70" s="115"/>
      <c r="D70" s="116"/>
      <c r="E70" s="116"/>
      <c r="F70" s="116"/>
      <c r="G70" s="116"/>
      <c r="H70" s="116"/>
      <c r="I70" s="116"/>
      <c r="J70" s="116"/>
      <c r="K70" s="116"/>
      <c r="L70" s="116"/>
    </row>
    <row r="71" spans="2:12">
      <c r="B71" s="115"/>
      <c r="C71" s="115"/>
      <c r="D71" s="116"/>
      <c r="E71" s="116"/>
      <c r="F71" s="116"/>
      <c r="G71" s="116"/>
      <c r="H71" s="116"/>
      <c r="I71" s="116"/>
      <c r="J71" s="116"/>
      <c r="K71" s="116"/>
      <c r="L71" s="116"/>
    </row>
    <row r="72" spans="2:12">
      <c r="B72" s="115"/>
      <c r="C72" s="115"/>
      <c r="D72" s="116"/>
      <c r="E72" s="116"/>
      <c r="F72" s="116"/>
      <c r="G72" s="116"/>
      <c r="H72" s="116"/>
      <c r="I72" s="116"/>
      <c r="J72" s="116"/>
      <c r="K72" s="116"/>
      <c r="L72" s="116"/>
    </row>
    <row r="73" spans="2:12">
      <c r="B73" s="115"/>
      <c r="C73" s="115"/>
      <c r="D73" s="116"/>
      <c r="E73" s="116"/>
      <c r="F73" s="116"/>
      <c r="G73" s="116"/>
      <c r="H73" s="116"/>
      <c r="I73" s="116"/>
      <c r="J73" s="116"/>
      <c r="K73" s="116"/>
      <c r="L73" s="116"/>
    </row>
    <row r="74" spans="2:12">
      <c r="B74" s="115"/>
      <c r="C74" s="115"/>
      <c r="D74" s="116"/>
      <c r="E74" s="116"/>
      <c r="F74" s="116"/>
      <c r="G74" s="116"/>
      <c r="H74" s="116"/>
      <c r="I74" s="116"/>
      <c r="J74" s="116"/>
      <c r="K74" s="116"/>
      <c r="L74" s="116"/>
    </row>
    <row r="75" spans="2:12">
      <c r="B75" s="115"/>
      <c r="C75" s="115"/>
      <c r="D75" s="116"/>
      <c r="E75" s="116"/>
      <c r="F75" s="116"/>
      <c r="G75" s="116"/>
      <c r="H75" s="116"/>
      <c r="I75" s="116"/>
      <c r="J75" s="116"/>
      <c r="K75" s="116"/>
      <c r="L75" s="116"/>
    </row>
    <row r="76" spans="2:12">
      <c r="B76" s="115"/>
      <c r="C76" s="115"/>
      <c r="D76" s="116"/>
      <c r="E76" s="116"/>
      <c r="F76" s="116"/>
      <c r="G76" s="116"/>
      <c r="H76" s="116"/>
      <c r="I76" s="116"/>
      <c r="J76" s="116"/>
      <c r="K76" s="116"/>
      <c r="L76" s="116"/>
    </row>
    <row r="77" spans="2:12">
      <c r="B77" s="115"/>
      <c r="C77" s="115"/>
      <c r="D77" s="116"/>
      <c r="E77" s="116"/>
      <c r="F77" s="116"/>
      <c r="G77" s="116"/>
      <c r="H77" s="116"/>
      <c r="I77" s="116"/>
      <c r="J77" s="116"/>
      <c r="K77" s="116"/>
      <c r="L77" s="116"/>
    </row>
    <row r="78" spans="2:12">
      <c r="B78" s="115"/>
      <c r="C78" s="115"/>
      <c r="D78" s="116"/>
      <c r="E78" s="116"/>
      <c r="F78" s="116"/>
      <c r="G78" s="116"/>
      <c r="H78" s="116"/>
      <c r="I78" s="116"/>
      <c r="J78" s="116"/>
      <c r="K78" s="116"/>
      <c r="L78" s="116"/>
    </row>
    <row r="79" spans="2:12">
      <c r="B79" s="115"/>
      <c r="C79" s="115"/>
      <c r="D79" s="116"/>
      <c r="E79" s="116"/>
      <c r="F79" s="116"/>
      <c r="G79" s="116"/>
      <c r="H79" s="116"/>
      <c r="I79" s="116"/>
      <c r="J79" s="116"/>
      <c r="K79" s="116"/>
      <c r="L79" s="116"/>
    </row>
    <row r="80" spans="2:12">
      <c r="B80" s="115"/>
      <c r="C80" s="115"/>
      <c r="D80" s="116"/>
      <c r="E80" s="116"/>
      <c r="F80" s="116"/>
      <c r="G80" s="116"/>
      <c r="H80" s="116"/>
      <c r="I80" s="116"/>
      <c r="J80" s="116"/>
      <c r="K80" s="116"/>
      <c r="L80" s="116"/>
    </row>
    <row r="81" spans="2:12">
      <c r="B81" s="115"/>
      <c r="C81" s="115"/>
      <c r="D81" s="116"/>
      <c r="E81" s="116"/>
      <c r="F81" s="116"/>
      <c r="G81" s="116"/>
      <c r="H81" s="116"/>
      <c r="I81" s="116"/>
      <c r="J81" s="116"/>
      <c r="K81" s="116"/>
      <c r="L81" s="116"/>
    </row>
    <row r="82" spans="2:12">
      <c r="B82" s="115"/>
      <c r="C82" s="115"/>
      <c r="D82" s="116"/>
      <c r="E82" s="116"/>
      <c r="F82" s="116"/>
      <c r="G82" s="116"/>
      <c r="H82" s="116"/>
      <c r="I82" s="116"/>
      <c r="J82" s="116"/>
      <c r="K82" s="116"/>
      <c r="L82" s="116"/>
    </row>
    <row r="83" spans="2:12">
      <c r="B83" s="115"/>
      <c r="C83" s="115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2:12">
      <c r="B84" s="115"/>
      <c r="C84" s="115"/>
      <c r="D84" s="116"/>
      <c r="E84" s="116"/>
      <c r="F84" s="116"/>
      <c r="G84" s="116"/>
      <c r="H84" s="116"/>
      <c r="I84" s="116"/>
      <c r="J84" s="116"/>
      <c r="K84" s="116"/>
      <c r="L84" s="116"/>
    </row>
    <row r="85" spans="2:12">
      <c r="B85" s="115"/>
      <c r="C85" s="115"/>
      <c r="D85" s="116"/>
      <c r="E85" s="116"/>
      <c r="F85" s="116"/>
      <c r="G85" s="116"/>
      <c r="H85" s="116"/>
      <c r="I85" s="116"/>
      <c r="J85" s="116"/>
      <c r="K85" s="116"/>
      <c r="L85" s="116"/>
    </row>
    <row r="86" spans="2:12">
      <c r="B86" s="115"/>
      <c r="C86" s="115"/>
      <c r="D86" s="116"/>
      <c r="E86" s="116"/>
      <c r="F86" s="116"/>
      <c r="G86" s="116"/>
      <c r="H86" s="116"/>
      <c r="I86" s="116"/>
      <c r="J86" s="116"/>
      <c r="K86" s="116"/>
      <c r="L86" s="116"/>
    </row>
    <row r="87" spans="2:12">
      <c r="B87" s="115"/>
      <c r="C87" s="115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2:12">
      <c r="B88" s="115"/>
      <c r="C88" s="115"/>
      <c r="D88" s="116"/>
      <c r="E88" s="116"/>
      <c r="F88" s="116"/>
      <c r="G88" s="116"/>
      <c r="H88" s="116"/>
      <c r="I88" s="116"/>
      <c r="J88" s="116"/>
      <c r="K88" s="116"/>
      <c r="L88" s="116"/>
    </row>
    <row r="89" spans="2:12">
      <c r="B89" s="115"/>
      <c r="C89" s="115"/>
      <c r="D89" s="116"/>
      <c r="E89" s="116"/>
      <c r="F89" s="116"/>
      <c r="G89" s="116"/>
      <c r="H89" s="116"/>
      <c r="I89" s="116"/>
      <c r="J89" s="116"/>
      <c r="K89" s="116"/>
      <c r="L89" s="116"/>
    </row>
    <row r="90" spans="2:12">
      <c r="B90" s="115"/>
      <c r="C90" s="115"/>
      <c r="D90" s="116"/>
      <c r="E90" s="116"/>
      <c r="F90" s="116"/>
      <c r="G90" s="116"/>
      <c r="H90" s="116"/>
      <c r="I90" s="116"/>
      <c r="J90" s="116"/>
      <c r="K90" s="116"/>
      <c r="L90" s="116"/>
    </row>
    <row r="91" spans="2:12">
      <c r="B91" s="115"/>
      <c r="C91" s="115"/>
      <c r="D91" s="116"/>
      <c r="E91" s="116"/>
      <c r="F91" s="116"/>
      <c r="G91" s="116"/>
      <c r="H91" s="116"/>
      <c r="I91" s="116"/>
      <c r="J91" s="116"/>
      <c r="K91" s="116"/>
      <c r="L91" s="116"/>
    </row>
    <row r="92" spans="2:12">
      <c r="B92" s="115"/>
      <c r="C92" s="115"/>
      <c r="D92" s="116"/>
      <c r="E92" s="116"/>
      <c r="F92" s="116"/>
      <c r="G92" s="116"/>
      <c r="H92" s="116"/>
      <c r="I92" s="116"/>
      <c r="J92" s="116"/>
      <c r="K92" s="116"/>
      <c r="L92" s="116"/>
    </row>
    <row r="93" spans="2:12">
      <c r="B93" s="115"/>
      <c r="C93" s="115"/>
      <c r="D93" s="116"/>
      <c r="E93" s="116"/>
      <c r="F93" s="116"/>
      <c r="G93" s="116"/>
      <c r="H93" s="116"/>
      <c r="I93" s="116"/>
      <c r="J93" s="116"/>
      <c r="K93" s="116"/>
      <c r="L93" s="116"/>
    </row>
    <row r="94" spans="2:12">
      <c r="B94" s="115"/>
      <c r="C94" s="115"/>
      <c r="D94" s="116"/>
      <c r="E94" s="116"/>
      <c r="F94" s="116"/>
      <c r="G94" s="116"/>
      <c r="H94" s="116"/>
      <c r="I94" s="116"/>
      <c r="J94" s="116"/>
      <c r="K94" s="116"/>
      <c r="L94" s="116"/>
    </row>
    <row r="95" spans="2:12">
      <c r="B95" s="115"/>
      <c r="C95" s="115"/>
      <c r="D95" s="116"/>
      <c r="E95" s="116"/>
      <c r="F95" s="116"/>
      <c r="G95" s="116"/>
      <c r="H95" s="116"/>
      <c r="I95" s="116"/>
      <c r="J95" s="116"/>
      <c r="K95" s="116"/>
      <c r="L95" s="116"/>
    </row>
    <row r="96" spans="2:12">
      <c r="B96" s="115"/>
      <c r="C96" s="115"/>
      <c r="D96" s="116"/>
      <c r="E96" s="116"/>
      <c r="F96" s="116"/>
      <c r="G96" s="116"/>
      <c r="H96" s="116"/>
      <c r="I96" s="116"/>
      <c r="J96" s="116"/>
      <c r="K96" s="116"/>
      <c r="L96" s="116"/>
    </row>
    <row r="97" spans="2:12">
      <c r="B97" s="115"/>
      <c r="C97" s="115"/>
      <c r="D97" s="116"/>
      <c r="E97" s="116"/>
      <c r="F97" s="116"/>
      <c r="G97" s="116"/>
      <c r="H97" s="116"/>
      <c r="I97" s="116"/>
      <c r="J97" s="116"/>
      <c r="K97" s="116"/>
      <c r="L97" s="116"/>
    </row>
    <row r="98" spans="2:12">
      <c r="B98" s="115"/>
      <c r="C98" s="115"/>
      <c r="D98" s="116"/>
      <c r="E98" s="116"/>
      <c r="F98" s="116"/>
      <c r="G98" s="116"/>
      <c r="H98" s="116"/>
      <c r="I98" s="116"/>
      <c r="J98" s="116"/>
      <c r="K98" s="116"/>
      <c r="L98" s="116"/>
    </row>
    <row r="99" spans="2:12">
      <c r="B99" s="115"/>
      <c r="C99" s="115"/>
      <c r="D99" s="116"/>
      <c r="E99" s="116"/>
      <c r="F99" s="116"/>
      <c r="G99" s="116"/>
      <c r="H99" s="116"/>
      <c r="I99" s="116"/>
      <c r="J99" s="116"/>
      <c r="K99" s="116"/>
      <c r="L99" s="116"/>
    </row>
    <row r="100" spans="2:12">
      <c r="B100" s="115"/>
      <c r="C100" s="115"/>
      <c r="D100" s="116"/>
      <c r="E100" s="116"/>
      <c r="F100" s="116"/>
      <c r="G100" s="116"/>
      <c r="H100" s="116"/>
      <c r="I100" s="116"/>
      <c r="J100" s="116"/>
      <c r="K100" s="116"/>
      <c r="L100" s="116"/>
    </row>
    <row r="101" spans="2:12">
      <c r="B101" s="115"/>
      <c r="C101" s="115"/>
      <c r="D101" s="116"/>
      <c r="E101" s="116"/>
      <c r="F101" s="116"/>
      <c r="G101" s="116"/>
      <c r="H101" s="116"/>
      <c r="I101" s="116"/>
      <c r="J101" s="116"/>
      <c r="K101" s="116"/>
      <c r="L101" s="116"/>
    </row>
    <row r="102" spans="2:12">
      <c r="B102" s="115"/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</row>
    <row r="103" spans="2:12">
      <c r="B103" s="115"/>
      <c r="C103" s="115"/>
      <c r="D103" s="116"/>
      <c r="E103" s="116"/>
      <c r="F103" s="116"/>
      <c r="G103" s="116"/>
      <c r="H103" s="116"/>
      <c r="I103" s="116"/>
      <c r="J103" s="116"/>
      <c r="K103" s="116"/>
      <c r="L103" s="116"/>
    </row>
    <row r="104" spans="2:12">
      <c r="B104" s="115"/>
      <c r="C104" s="115"/>
      <c r="D104" s="116"/>
      <c r="E104" s="116"/>
      <c r="F104" s="116"/>
      <c r="G104" s="116"/>
      <c r="H104" s="116"/>
      <c r="I104" s="116"/>
      <c r="J104" s="116"/>
      <c r="K104" s="116"/>
      <c r="L104" s="116"/>
    </row>
    <row r="105" spans="2:12">
      <c r="B105" s="115"/>
      <c r="C105" s="115"/>
      <c r="D105" s="116"/>
      <c r="E105" s="116"/>
      <c r="F105" s="116"/>
      <c r="G105" s="116"/>
      <c r="H105" s="116"/>
      <c r="I105" s="116"/>
      <c r="J105" s="116"/>
      <c r="K105" s="116"/>
      <c r="L105" s="116"/>
    </row>
    <row r="106" spans="2:12">
      <c r="B106" s="115"/>
      <c r="C106" s="115"/>
      <c r="D106" s="116"/>
      <c r="E106" s="116"/>
      <c r="F106" s="116"/>
      <c r="G106" s="116"/>
      <c r="H106" s="116"/>
      <c r="I106" s="116"/>
      <c r="J106" s="116"/>
      <c r="K106" s="116"/>
      <c r="L106" s="116"/>
    </row>
    <row r="107" spans="2:12">
      <c r="B107" s="115"/>
      <c r="C107" s="115"/>
      <c r="D107" s="116"/>
      <c r="E107" s="116"/>
      <c r="F107" s="116"/>
      <c r="G107" s="116"/>
      <c r="H107" s="116"/>
      <c r="I107" s="116"/>
      <c r="J107" s="116"/>
      <c r="K107" s="116"/>
      <c r="L107" s="116"/>
    </row>
    <row r="108" spans="2:12">
      <c r="B108" s="115"/>
      <c r="C108" s="115"/>
      <c r="D108" s="116"/>
      <c r="E108" s="116"/>
      <c r="F108" s="116"/>
      <c r="G108" s="116"/>
      <c r="H108" s="116"/>
      <c r="I108" s="116"/>
      <c r="J108" s="116"/>
      <c r="K108" s="116"/>
      <c r="L108" s="116"/>
    </row>
    <row r="109" spans="2:12">
      <c r="B109" s="115"/>
      <c r="C109" s="115"/>
      <c r="D109" s="116"/>
      <c r="E109" s="116"/>
      <c r="F109" s="116"/>
      <c r="G109" s="116"/>
      <c r="H109" s="116"/>
      <c r="I109" s="116"/>
      <c r="J109" s="116"/>
      <c r="K109" s="116"/>
      <c r="L109" s="116"/>
    </row>
    <row r="110" spans="2:12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</row>
    <row r="111" spans="2:12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5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5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5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5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5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5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5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5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5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5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5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5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5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5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5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5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5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5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5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5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5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5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5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5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5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5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5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5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5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5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5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5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5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5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5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5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5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5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5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5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5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5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5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5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5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5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5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5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5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5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5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5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124</v>
      </c>
      <c r="C1" s="67" t="s" vm="1">
        <v>200</v>
      </c>
    </row>
    <row r="2" spans="2:18">
      <c r="B2" s="46" t="s">
        <v>123</v>
      </c>
      <c r="C2" s="67" t="s">
        <v>201</v>
      </c>
    </row>
    <row r="3" spans="2:18">
      <c r="B3" s="46" t="s">
        <v>125</v>
      </c>
      <c r="C3" s="67" t="s">
        <v>202</v>
      </c>
    </row>
    <row r="4" spans="2:18">
      <c r="B4" s="46" t="s">
        <v>126</v>
      </c>
      <c r="C4" s="67">
        <v>12147</v>
      </c>
    </row>
    <row r="6" spans="2:18" ht="21.75" customHeight="1">
      <c r="B6" s="137" t="s">
        <v>151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18" ht="27.75" customHeight="1">
      <c r="B7" s="140" t="s">
        <v>69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</row>
    <row r="8" spans="2:18" s="3" customFormat="1" ht="66" customHeight="1">
      <c r="B8" s="21" t="s">
        <v>95</v>
      </c>
      <c r="C8" s="29" t="s">
        <v>35</v>
      </c>
      <c r="D8" s="29" t="s">
        <v>99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178</v>
      </c>
      <c r="M8" s="29" t="s">
        <v>177</v>
      </c>
      <c r="N8" s="29" t="s">
        <v>192</v>
      </c>
      <c r="O8" s="29" t="s">
        <v>46</v>
      </c>
      <c r="P8" s="29" t="s">
        <v>180</v>
      </c>
      <c r="Q8" s="29" t="s">
        <v>127</v>
      </c>
      <c r="R8" s="59" t="s">
        <v>129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185</v>
      </c>
      <c r="M9" s="31"/>
      <c r="N9" s="15" t="s">
        <v>181</v>
      </c>
      <c r="O9" s="31" t="s">
        <v>186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9" t="s">
        <v>94</v>
      </c>
    </row>
    <row r="11" spans="2:18" s="4" customFormat="1" ht="18" customHeight="1">
      <c r="B11" s="119" t="s">
        <v>23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20">
        <v>0</v>
      </c>
      <c r="P11" s="68"/>
      <c r="Q11" s="121">
        <v>0</v>
      </c>
      <c r="R11" s="121">
        <v>0</v>
      </c>
    </row>
    <row r="12" spans="2:18" ht="22.5" customHeight="1">
      <c r="B12" s="117" t="s">
        <v>92</v>
      </c>
      <c r="C12" s="122"/>
      <c r="D12" s="122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7" t="s">
        <v>176</v>
      </c>
      <c r="C13" s="122"/>
      <c r="D13" s="122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43" t="s">
        <v>184</v>
      </c>
      <c r="C14" s="143"/>
      <c r="D14" s="143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</row>
    <row r="112" spans="2:18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</row>
    <row r="113" spans="2:18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</row>
    <row r="114" spans="2:18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</row>
    <row r="115" spans="2:18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</row>
    <row r="116" spans="2:18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</row>
    <row r="117" spans="2:18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</row>
    <row r="118" spans="2:18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</row>
    <row r="119" spans="2:18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</row>
    <row r="120" spans="2:18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  <row r="121" spans="2:18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</row>
    <row r="122" spans="2:18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</row>
    <row r="123" spans="2:18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</row>
    <row r="124" spans="2:18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</row>
    <row r="125" spans="2:18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</row>
    <row r="126" spans="2:18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</row>
    <row r="127" spans="2:18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</row>
    <row r="128" spans="2:18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</row>
    <row r="129" spans="2:18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</row>
    <row r="130" spans="2:18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</row>
    <row r="131" spans="2:18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</row>
    <row r="132" spans="2:18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</row>
    <row r="133" spans="2:18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</row>
    <row r="134" spans="2:18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</row>
    <row r="135" spans="2:18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</row>
    <row r="136" spans="2:18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</row>
    <row r="137" spans="2:18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</row>
    <row r="138" spans="2:18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</row>
    <row r="139" spans="2:18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</row>
    <row r="140" spans="2:18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</row>
    <row r="141" spans="2:18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</row>
    <row r="142" spans="2:18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</row>
    <row r="143" spans="2:18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</row>
    <row r="144" spans="2:18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</row>
    <row r="145" spans="2:18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</row>
    <row r="146" spans="2:18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</row>
    <row r="147" spans="2:18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</row>
    <row r="148" spans="2:18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</row>
    <row r="149" spans="2:18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</row>
    <row r="150" spans="2:18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</row>
    <row r="151" spans="2:18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</row>
    <row r="152" spans="2:18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</row>
    <row r="153" spans="2:18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</row>
    <row r="154" spans="2:18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</row>
    <row r="155" spans="2:18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</row>
    <row r="156" spans="2:18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</row>
    <row r="157" spans="2:18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</row>
    <row r="158" spans="2:18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</row>
    <row r="159" spans="2:18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</row>
    <row r="160" spans="2:18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</row>
    <row r="161" spans="2:18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</row>
    <row r="162" spans="2:18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</row>
    <row r="163" spans="2:18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</row>
    <row r="164" spans="2:18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</row>
    <row r="165" spans="2:18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</row>
    <row r="166" spans="2:18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</row>
    <row r="167" spans="2:18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</row>
    <row r="168" spans="2:18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</row>
    <row r="169" spans="2:18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</row>
    <row r="170" spans="2:18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</row>
    <row r="171" spans="2:18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</row>
    <row r="172" spans="2:18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</row>
    <row r="173" spans="2:18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</row>
    <row r="174" spans="2:18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</row>
    <row r="175" spans="2:18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</row>
    <row r="176" spans="2:18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</row>
    <row r="177" spans="2:18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</row>
    <row r="178" spans="2:18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</row>
    <row r="179" spans="2:18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</row>
    <row r="180" spans="2:18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</row>
    <row r="181" spans="2:18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</row>
    <row r="182" spans="2:18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</row>
    <row r="183" spans="2:18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</row>
    <row r="184" spans="2:18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</row>
    <row r="185" spans="2:18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</row>
    <row r="186" spans="2:18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</row>
    <row r="187" spans="2:18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</row>
    <row r="188" spans="2:18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</row>
    <row r="189" spans="2:18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</row>
    <row r="190" spans="2:18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</row>
    <row r="191" spans="2:18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</row>
    <row r="192" spans="2:18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</row>
    <row r="193" spans="2:18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</row>
    <row r="194" spans="2:18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</row>
    <row r="195" spans="2:18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</row>
    <row r="196" spans="2:18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</row>
    <row r="197" spans="2:18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</row>
    <row r="198" spans="2:18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</row>
    <row r="199" spans="2:18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</row>
    <row r="200" spans="2:18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</row>
    <row r="201" spans="2:18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</row>
    <row r="202" spans="2:18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</row>
    <row r="203" spans="2:18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</row>
    <row r="204" spans="2:18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</row>
    <row r="205" spans="2:18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</row>
    <row r="206" spans="2:18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</row>
    <row r="207" spans="2:18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</row>
    <row r="208" spans="2:18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</row>
    <row r="209" spans="2:18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</row>
    <row r="210" spans="2:18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</row>
    <row r="211" spans="2:18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</row>
    <row r="212" spans="2:18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</row>
    <row r="213" spans="2:18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</row>
    <row r="214" spans="2:18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</row>
    <row r="215" spans="2:18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</row>
    <row r="216" spans="2:18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</row>
    <row r="217" spans="2:18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</row>
    <row r="218" spans="2:18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</row>
    <row r="219" spans="2:18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</row>
    <row r="220" spans="2:18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</row>
    <row r="221" spans="2:18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</row>
    <row r="222" spans="2:18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</row>
    <row r="223" spans="2:18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</row>
    <row r="224" spans="2:18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</row>
    <row r="225" spans="2:18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</row>
    <row r="226" spans="2:18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</row>
    <row r="227" spans="2:18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</row>
    <row r="228" spans="2:18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</row>
    <row r="229" spans="2:18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</row>
    <row r="230" spans="2:18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</row>
    <row r="231" spans="2:18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</row>
    <row r="232" spans="2:18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</row>
    <row r="233" spans="2:18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</row>
    <row r="234" spans="2:18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</row>
    <row r="235" spans="2:18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</row>
    <row r="236" spans="2:18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</row>
    <row r="237" spans="2:18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</row>
    <row r="238" spans="2:18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</row>
    <row r="239" spans="2:18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</row>
    <row r="240" spans="2:18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</row>
    <row r="241" spans="2:18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</row>
    <row r="242" spans="2:18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</row>
    <row r="243" spans="2:18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</row>
    <row r="244" spans="2:18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</row>
    <row r="245" spans="2:18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</row>
    <row r="246" spans="2:18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</row>
    <row r="247" spans="2:18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</row>
    <row r="248" spans="2:18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</row>
    <row r="249" spans="2:18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</row>
    <row r="250" spans="2:18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</row>
    <row r="251" spans="2:18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</row>
    <row r="252" spans="2:18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</row>
    <row r="253" spans="2:18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</row>
    <row r="254" spans="2:18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</row>
    <row r="255" spans="2:18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</row>
    <row r="256" spans="2:18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</row>
    <row r="257" spans="2:18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</row>
    <row r="258" spans="2:18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</row>
    <row r="259" spans="2:18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</row>
    <row r="260" spans="2:18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</row>
    <row r="261" spans="2:18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</row>
    <row r="262" spans="2:18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</row>
    <row r="263" spans="2:18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</row>
    <row r="264" spans="2:18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</row>
    <row r="265" spans="2:18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</row>
    <row r="266" spans="2:18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</row>
    <row r="267" spans="2:18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</row>
    <row r="268" spans="2:18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</row>
    <row r="269" spans="2:18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</row>
    <row r="270" spans="2:18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</row>
    <row r="271" spans="2:18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</row>
    <row r="272" spans="2:18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</row>
    <row r="273" spans="2:18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</row>
    <row r="274" spans="2:18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</row>
    <row r="275" spans="2:18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</row>
    <row r="276" spans="2:18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</row>
    <row r="277" spans="2:18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</row>
    <row r="278" spans="2:18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</row>
    <row r="279" spans="2:18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</row>
    <row r="280" spans="2:18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</row>
    <row r="281" spans="2:18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</row>
    <row r="282" spans="2:18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</row>
    <row r="283" spans="2:18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</row>
    <row r="284" spans="2:18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</row>
    <row r="285" spans="2:18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</row>
    <row r="286" spans="2:18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</row>
    <row r="287" spans="2:18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</row>
    <row r="288" spans="2:18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</row>
    <row r="289" spans="2:18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</row>
    <row r="290" spans="2:18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</row>
    <row r="291" spans="2:18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</row>
    <row r="292" spans="2:18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</row>
    <row r="293" spans="2:18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</row>
    <row r="294" spans="2:18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</row>
    <row r="295" spans="2:18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</row>
    <row r="296" spans="2:18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</row>
    <row r="297" spans="2:18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</row>
    <row r="298" spans="2:18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</row>
    <row r="299" spans="2:18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</row>
    <row r="300" spans="2:18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</row>
    <row r="301" spans="2:18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</row>
    <row r="302" spans="2:18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</row>
    <row r="303" spans="2:18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</row>
    <row r="304" spans="2:18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</row>
    <row r="305" spans="2:18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</row>
    <row r="306" spans="2:18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</row>
    <row r="307" spans="2:18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</row>
    <row r="308" spans="2:18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</row>
    <row r="309" spans="2:18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</row>
    <row r="310" spans="2:18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</row>
    <row r="311" spans="2:18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</row>
    <row r="312" spans="2:18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</row>
    <row r="313" spans="2:18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</row>
    <row r="314" spans="2:18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</row>
    <row r="315" spans="2:18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</row>
    <row r="316" spans="2:18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</row>
    <row r="317" spans="2:18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</row>
    <row r="318" spans="2:18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</row>
    <row r="319" spans="2:18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</row>
    <row r="320" spans="2:18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</row>
    <row r="321" spans="2:18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</row>
    <row r="322" spans="2:18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</row>
    <row r="323" spans="2:18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</row>
    <row r="324" spans="2:18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</row>
    <row r="325" spans="2:18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</row>
    <row r="326" spans="2:18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</row>
    <row r="327" spans="2:18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</row>
    <row r="328" spans="2:18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</row>
    <row r="329" spans="2:18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</row>
    <row r="330" spans="2:18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</row>
    <row r="331" spans="2:18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</row>
    <row r="332" spans="2:18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</row>
    <row r="333" spans="2:18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</row>
    <row r="334" spans="2:18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</row>
    <row r="335" spans="2:18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</row>
    <row r="336" spans="2:18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</row>
    <row r="337" spans="2:18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</row>
    <row r="338" spans="2:18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</row>
    <row r="339" spans="2:18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</row>
    <row r="340" spans="2:18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</row>
    <row r="341" spans="2:18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</row>
    <row r="342" spans="2:18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</row>
    <row r="343" spans="2:18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</row>
    <row r="344" spans="2:18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</row>
    <row r="345" spans="2:18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</row>
    <row r="346" spans="2:18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</row>
    <row r="347" spans="2:18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</row>
    <row r="348" spans="2:18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</row>
    <row r="349" spans="2:18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</row>
    <row r="350" spans="2:18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</row>
    <row r="351" spans="2:18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</row>
    <row r="352" spans="2:18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</row>
    <row r="353" spans="2:18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</row>
    <row r="354" spans="2:18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</row>
    <row r="355" spans="2:18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</row>
    <row r="356" spans="2:18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</row>
    <row r="357" spans="2:18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</row>
    <row r="358" spans="2:18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</row>
    <row r="359" spans="2:18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</row>
    <row r="360" spans="2:18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</row>
    <row r="361" spans="2:18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2:18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</row>
    <row r="363" spans="2:18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</row>
    <row r="364" spans="2:18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</row>
    <row r="365" spans="2:18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</row>
    <row r="366" spans="2:18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</row>
    <row r="367" spans="2:18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</row>
    <row r="368" spans="2:18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</row>
    <row r="369" spans="2:18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</row>
    <row r="370" spans="2:18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</row>
    <row r="371" spans="2:18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</row>
    <row r="372" spans="2:18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</row>
    <row r="373" spans="2:18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</row>
    <row r="374" spans="2:18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</row>
    <row r="375" spans="2:18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</row>
    <row r="376" spans="2:18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</row>
    <row r="377" spans="2:18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</row>
    <row r="378" spans="2:18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</row>
    <row r="379" spans="2:18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</row>
    <row r="380" spans="2:18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</row>
    <row r="381" spans="2:18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</row>
    <row r="382" spans="2:18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</row>
    <row r="383" spans="2:18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</row>
    <row r="384" spans="2:18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</row>
    <row r="385" spans="2:18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</row>
    <row r="386" spans="2:18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</row>
    <row r="387" spans="2:18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</row>
    <row r="388" spans="2:18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</row>
    <row r="389" spans="2:18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</row>
    <row r="390" spans="2:18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</row>
    <row r="391" spans="2:18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</row>
    <row r="392" spans="2:18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</row>
    <row r="393" spans="2:18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</row>
    <row r="394" spans="2:18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</row>
    <row r="395" spans="2:18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</row>
    <row r="396" spans="2:18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</row>
    <row r="397" spans="2:18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</row>
    <row r="398" spans="2:18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</row>
    <row r="399" spans="2:18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</row>
    <row r="400" spans="2:18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</row>
    <row r="401" spans="2:18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</row>
    <row r="402" spans="2:18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</row>
    <row r="403" spans="2:18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</row>
    <row r="404" spans="2:18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</row>
    <row r="405" spans="2:18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</row>
    <row r="406" spans="2:18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</row>
    <row r="407" spans="2:18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</row>
    <row r="408" spans="2:18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</row>
    <row r="409" spans="2:18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</row>
    <row r="410" spans="2:18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</row>
    <row r="411" spans="2:18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</row>
    <row r="412" spans="2:18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</row>
    <row r="413" spans="2:18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</row>
    <row r="414" spans="2:18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</row>
    <row r="415" spans="2:18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</row>
    <row r="416" spans="2:18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</row>
    <row r="417" spans="2:18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</row>
    <row r="418" spans="2:18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</row>
    <row r="419" spans="2:18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</row>
    <row r="420" spans="2:18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</row>
    <row r="421" spans="2:18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</row>
    <row r="422" spans="2:18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</row>
    <row r="423" spans="2:18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</row>
    <row r="424" spans="2:18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</row>
    <row r="425" spans="2:18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</row>
    <row r="426" spans="2:18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</row>
    <row r="427" spans="2:18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</row>
    <row r="428" spans="2:18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</row>
    <row r="429" spans="2:18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</row>
    <row r="430" spans="2:18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</row>
    <row r="431" spans="2:18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</row>
    <row r="432" spans="2:18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</row>
    <row r="433" spans="2:18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</row>
    <row r="434" spans="2:18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</row>
    <row r="435" spans="2:18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</row>
    <row r="436" spans="2:18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</row>
    <row r="437" spans="2:18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</row>
    <row r="438" spans="2:18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</row>
    <row r="439" spans="2:18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</row>
    <row r="440" spans="2:18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</row>
    <row r="441" spans="2:18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</row>
    <row r="442" spans="2:18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</row>
    <row r="443" spans="2:18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</row>
    <row r="444" spans="2:18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</row>
    <row r="445" spans="2:18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</row>
    <row r="446" spans="2:18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</row>
    <row r="447" spans="2:18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</row>
    <row r="448" spans="2:18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</row>
    <row r="449" spans="2:18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</row>
    <row r="450" spans="2:18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</row>
    <row r="451" spans="2:18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</row>
    <row r="452" spans="2:18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</row>
    <row r="453" spans="2:18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</row>
    <row r="454" spans="2:18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</row>
    <row r="455" spans="2:18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</row>
    <row r="456" spans="2:18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</row>
    <row r="457" spans="2:18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</row>
    <row r="458" spans="2:18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</row>
    <row r="459" spans="2:18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</row>
    <row r="460" spans="2:18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</row>
    <row r="461" spans="2:18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</row>
    <row r="462" spans="2:18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</row>
    <row r="463" spans="2:18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</row>
    <row r="464" spans="2:18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</row>
    <row r="465" spans="2:18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</row>
    <row r="466" spans="2:18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</row>
    <row r="467" spans="2:18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</row>
    <row r="468" spans="2:18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</row>
    <row r="469" spans="2:18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</row>
    <row r="470" spans="2:18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</row>
    <row r="471" spans="2:18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</row>
    <row r="472" spans="2:18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</row>
    <row r="473" spans="2:18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</row>
    <row r="474" spans="2:18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</row>
    <row r="475" spans="2:18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</row>
    <row r="476" spans="2:18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</row>
    <row r="477" spans="2:18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</row>
    <row r="478" spans="2:18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</row>
    <row r="479" spans="2:18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</row>
    <row r="480" spans="2:18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</row>
    <row r="481" spans="2:18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</row>
    <row r="482" spans="2:18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</row>
    <row r="483" spans="2:18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</row>
    <row r="484" spans="2:18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</row>
    <row r="485" spans="2:18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</row>
    <row r="486" spans="2:18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</row>
    <row r="487" spans="2:18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</row>
    <row r="488" spans="2:18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</row>
    <row r="489" spans="2:18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</row>
    <row r="490" spans="2:18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</row>
    <row r="491" spans="2:18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</row>
    <row r="492" spans="2:18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</row>
    <row r="493" spans="2:18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</row>
    <row r="494" spans="2:18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</row>
    <row r="495" spans="2:18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</row>
    <row r="496" spans="2:18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</row>
    <row r="497" spans="2:18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</row>
    <row r="498" spans="2:18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</row>
    <row r="499" spans="2:18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</row>
    <row r="500" spans="2:18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</row>
    <row r="501" spans="2:18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</row>
    <row r="502" spans="2:18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</row>
    <row r="503" spans="2:18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</row>
    <row r="504" spans="2:18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</row>
    <row r="505" spans="2:18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</row>
    <row r="506" spans="2:18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</row>
    <row r="507" spans="2:18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</row>
    <row r="508" spans="2:18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</row>
    <row r="509" spans="2:18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</row>
    <row r="510" spans="2:18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</row>
    <row r="511" spans="2:18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4" type="noConversion"/>
  <dataValidations count="1">
    <dataValidation allowBlank="1" showInputMessage="1" showErrorMessage="1" sqref="N10:Q10 N9 N1:N7 N32:N1048576 O1:Q9 O11:Q1048576 C32:I1048576 J1:M1048576 E1:I30 C12:D13 D1:D11 A1:B1048576 C5:C11 C15:D29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124</v>
      </c>
      <c r="C1" s="67" t="s" vm="1">
        <v>200</v>
      </c>
    </row>
    <row r="2" spans="2:20">
      <c r="B2" s="46" t="s">
        <v>123</v>
      </c>
      <c r="C2" s="67" t="s">
        <v>201</v>
      </c>
    </row>
    <row r="3" spans="2:20">
      <c r="B3" s="46" t="s">
        <v>125</v>
      </c>
      <c r="C3" s="67" t="s">
        <v>202</v>
      </c>
    </row>
    <row r="4" spans="2:20">
      <c r="B4" s="46" t="s">
        <v>126</v>
      </c>
      <c r="C4" s="67">
        <v>12147</v>
      </c>
    </row>
    <row r="6" spans="2:20" ht="26.25" customHeight="1">
      <c r="B6" s="140" t="s">
        <v>151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</row>
    <row r="7" spans="2:20" ht="26.25" customHeight="1">
      <c r="B7" s="140" t="s">
        <v>70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5"/>
    </row>
    <row r="8" spans="2:20" s="3" customFormat="1" ht="78.75">
      <c r="B8" s="36" t="s">
        <v>95</v>
      </c>
      <c r="C8" s="12" t="s">
        <v>35</v>
      </c>
      <c r="D8" s="12" t="s">
        <v>99</v>
      </c>
      <c r="E8" s="12" t="s">
        <v>167</v>
      </c>
      <c r="F8" s="12" t="s">
        <v>97</v>
      </c>
      <c r="G8" s="12" t="s">
        <v>49</v>
      </c>
      <c r="H8" s="12" t="s">
        <v>14</v>
      </c>
      <c r="I8" s="12" t="s">
        <v>50</v>
      </c>
      <c r="J8" s="12" t="s">
        <v>84</v>
      </c>
      <c r="K8" s="12" t="s">
        <v>17</v>
      </c>
      <c r="L8" s="12" t="s">
        <v>83</v>
      </c>
      <c r="M8" s="12" t="s">
        <v>16</v>
      </c>
      <c r="N8" s="12" t="s">
        <v>18</v>
      </c>
      <c r="O8" s="12" t="s">
        <v>178</v>
      </c>
      <c r="P8" s="12" t="s">
        <v>177</v>
      </c>
      <c r="Q8" s="12" t="s">
        <v>46</v>
      </c>
      <c r="R8" s="12" t="s">
        <v>45</v>
      </c>
      <c r="S8" s="12" t="s">
        <v>127</v>
      </c>
      <c r="T8" s="37" t="s">
        <v>129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185</v>
      </c>
      <c r="P9" s="15"/>
      <c r="Q9" s="15" t="s">
        <v>181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43" t="s">
        <v>130</v>
      </c>
      <c r="T10" s="60" t="s">
        <v>168</v>
      </c>
    </row>
    <row r="11" spans="2:20" s="4" customFormat="1" ht="18" customHeight="1">
      <c r="B11" s="119" t="s">
        <v>1747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20">
        <v>0</v>
      </c>
      <c r="R11" s="68"/>
      <c r="S11" s="121">
        <v>0</v>
      </c>
      <c r="T11" s="121">
        <v>0</v>
      </c>
    </row>
    <row r="12" spans="2:20">
      <c r="B12" s="123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23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23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23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30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33.42578125" style="2" customWidth="1"/>
    <col min="4" max="4" width="5.42578125" style="2" bestFit="1" customWidth="1"/>
    <col min="5" max="5" width="8" style="2" bestFit="1" customWidth="1"/>
    <col min="6" max="6" width="11.28515625" style="2" bestFit="1" customWidth="1"/>
    <col min="7" max="7" width="44.7109375" style="1" bestFit="1" customWidth="1"/>
    <col min="8" max="8" width="6.42578125" style="1" customWidth="1"/>
    <col min="9" max="9" width="7.85546875" style="1" bestFit="1" customWidth="1"/>
    <col min="10" max="10" width="7.140625" style="1" bestFit="1" customWidth="1"/>
    <col min="11" max="11" width="5.7109375" style="1" bestFit="1" customWidth="1"/>
    <col min="12" max="12" width="12" style="1" bestFit="1" customWidth="1"/>
    <col min="13" max="13" width="6.85546875" style="1" bestFit="1" customWidth="1"/>
    <col min="14" max="14" width="7.5703125" style="1" bestFit="1" customWidth="1"/>
    <col min="15" max="15" width="9" style="1" bestFit="1" customWidth="1"/>
    <col min="16" max="16" width="7.285156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124</v>
      </c>
      <c r="C1" s="67" t="s" vm="1">
        <v>200</v>
      </c>
    </row>
    <row r="2" spans="2:21">
      <c r="B2" s="46" t="s">
        <v>123</v>
      </c>
      <c r="C2" s="67" t="s">
        <v>201</v>
      </c>
    </row>
    <row r="3" spans="2:21">
      <c r="B3" s="46" t="s">
        <v>125</v>
      </c>
      <c r="C3" s="67" t="s">
        <v>202</v>
      </c>
    </row>
    <row r="4" spans="2:21">
      <c r="B4" s="46" t="s">
        <v>126</v>
      </c>
      <c r="C4" s="67">
        <v>12147</v>
      </c>
    </row>
    <row r="6" spans="2:21" ht="26.25" customHeight="1">
      <c r="B6" s="134" t="s">
        <v>151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6"/>
    </row>
    <row r="7" spans="2:21" ht="26.25" customHeight="1">
      <c r="B7" s="134" t="s">
        <v>71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6"/>
    </row>
    <row r="8" spans="2:21" s="3" customFormat="1" ht="78.75">
      <c r="B8" s="21" t="s">
        <v>95</v>
      </c>
      <c r="C8" s="29" t="s">
        <v>35</v>
      </c>
      <c r="D8" s="29" t="s">
        <v>99</v>
      </c>
      <c r="E8" s="29" t="s">
        <v>167</v>
      </c>
      <c r="F8" s="29" t="s">
        <v>97</v>
      </c>
      <c r="G8" s="29" t="s">
        <v>49</v>
      </c>
      <c r="H8" s="29" t="s">
        <v>14</v>
      </c>
      <c r="I8" s="29" t="s">
        <v>50</v>
      </c>
      <c r="J8" s="29" t="s">
        <v>84</v>
      </c>
      <c r="K8" s="29" t="s">
        <v>17</v>
      </c>
      <c r="L8" s="29" t="s">
        <v>83</v>
      </c>
      <c r="M8" s="29" t="s">
        <v>16</v>
      </c>
      <c r="N8" s="29" t="s">
        <v>18</v>
      </c>
      <c r="O8" s="12" t="s">
        <v>178</v>
      </c>
      <c r="P8" s="29" t="s">
        <v>177</v>
      </c>
      <c r="Q8" s="29" t="s">
        <v>192</v>
      </c>
      <c r="R8" s="29" t="s">
        <v>46</v>
      </c>
      <c r="S8" s="12" t="s">
        <v>45</v>
      </c>
      <c r="T8" s="29" t="s">
        <v>127</v>
      </c>
      <c r="U8" s="13" t="s">
        <v>129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185</v>
      </c>
      <c r="P9" s="31"/>
      <c r="Q9" s="15" t="s">
        <v>181</v>
      </c>
      <c r="R9" s="31" t="s">
        <v>181</v>
      </c>
      <c r="S9" s="15" t="s">
        <v>19</v>
      </c>
      <c r="T9" s="31" t="s">
        <v>181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93</v>
      </c>
      <c r="R10" s="18" t="s">
        <v>94</v>
      </c>
      <c r="S10" s="18" t="s">
        <v>130</v>
      </c>
      <c r="T10" s="18" t="s">
        <v>168</v>
      </c>
      <c r="U10" s="19" t="s">
        <v>187</v>
      </c>
    </row>
    <row r="11" spans="2:21" s="4" customFormat="1" ht="18" customHeight="1">
      <c r="B11" s="68" t="s">
        <v>28</v>
      </c>
      <c r="C11" s="92"/>
      <c r="D11" s="92"/>
      <c r="E11" s="92"/>
      <c r="F11" s="92"/>
      <c r="G11" s="92"/>
      <c r="H11" s="92"/>
      <c r="I11" s="92"/>
      <c r="J11" s="92"/>
      <c r="K11" s="94">
        <v>3.5274382268610349</v>
      </c>
      <c r="L11" s="92"/>
      <c r="M11" s="92"/>
      <c r="N11" s="74">
        <v>-1.4889464321157791E-2</v>
      </c>
      <c r="O11" s="94"/>
      <c r="P11" s="75"/>
      <c r="Q11" s="92"/>
      <c r="R11" s="94">
        <v>42.858920347000002</v>
      </c>
      <c r="S11" s="92"/>
      <c r="T11" s="76">
        <f>IFERROR(R11/$R$11,0)</f>
        <v>1</v>
      </c>
      <c r="U11" s="76">
        <f>R11/'סכום נכסי הקרן'!$C$42</f>
        <v>1.2890746931011185E-3</v>
      </c>
    </row>
    <row r="12" spans="2:21">
      <c r="B12" s="69" t="s">
        <v>171</v>
      </c>
      <c r="C12" s="92"/>
      <c r="D12" s="92"/>
      <c r="E12" s="92"/>
      <c r="F12" s="92"/>
      <c r="G12" s="92"/>
      <c r="H12" s="92"/>
      <c r="I12" s="92"/>
      <c r="J12" s="92"/>
      <c r="K12" s="94">
        <v>3.5274382268610354</v>
      </c>
      <c r="L12" s="92"/>
      <c r="M12" s="92"/>
      <c r="N12" s="74">
        <v>-1.4889464321157795E-2</v>
      </c>
      <c r="O12" s="94"/>
      <c r="P12" s="75"/>
      <c r="Q12" s="92"/>
      <c r="R12" s="94">
        <v>42.858920346999987</v>
      </c>
      <c r="S12" s="92"/>
      <c r="T12" s="76">
        <f t="shared" ref="T12:T22" si="0">IFERROR(R12/$R$11,0)</f>
        <v>0.99999999999999967</v>
      </c>
      <c r="U12" s="76">
        <f>R12/'סכום נכסי הקרן'!$C$42</f>
        <v>1.289074693101118E-3</v>
      </c>
    </row>
    <row r="13" spans="2:21">
      <c r="B13" s="70" t="s">
        <v>48</v>
      </c>
      <c r="C13" s="71"/>
      <c r="D13" s="71"/>
      <c r="E13" s="71"/>
      <c r="F13" s="71"/>
      <c r="G13" s="71"/>
      <c r="H13" s="71"/>
      <c r="I13" s="71"/>
      <c r="J13" s="71"/>
      <c r="K13" s="77">
        <v>3.1803130552034951</v>
      </c>
      <c r="L13" s="71"/>
      <c r="M13" s="71"/>
      <c r="N13" s="78">
        <v>-1.672963683113406E-2</v>
      </c>
      <c r="O13" s="77"/>
      <c r="P13" s="79"/>
      <c r="Q13" s="71"/>
      <c r="R13" s="77">
        <v>29.330151862999994</v>
      </c>
      <c r="S13" s="71"/>
      <c r="T13" s="80">
        <f t="shared" si="0"/>
        <v>0.6843418272213434</v>
      </c>
      <c r="U13" s="80">
        <f>R13/'סכום נכסי הקרן'!$C$42</f>
        <v>8.821677309016118E-4</v>
      </c>
    </row>
    <row r="14" spans="2:21">
      <c r="B14" s="93" t="s">
        <v>203</v>
      </c>
      <c r="C14" s="92" t="s">
        <v>204</v>
      </c>
      <c r="D14" s="72" t="s">
        <v>24</v>
      </c>
      <c r="E14" s="72" t="s">
        <v>205</v>
      </c>
      <c r="F14" s="92" t="s">
        <v>206</v>
      </c>
      <c r="G14" s="72" t="s">
        <v>207</v>
      </c>
      <c r="H14" s="92" t="s">
        <v>208</v>
      </c>
      <c r="I14" s="92"/>
      <c r="J14" s="92"/>
      <c r="K14" s="94">
        <v>3.9099999996760118</v>
      </c>
      <c r="L14" s="72" t="s">
        <v>110</v>
      </c>
      <c r="M14" s="74">
        <v>0</v>
      </c>
      <c r="N14" s="74">
        <v>6.9799999993520226E-2</v>
      </c>
      <c r="O14" s="94">
        <v>1720.1469999999999</v>
      </c>
      <c r="P14" s="75">
        <v>76.484999999999999</v>
      </c>
      <c r="Q14" s="92"/>
      <c r="R14" s="94">
        <v>4.6297879499999999</v>
      </c>
      <c r="S14" s="76">
        <v>8.6007349999999996E-6</v>
      </c>
      <c r="T14" s="76">
        <f t="shared" si="0"/>
        <v>0.10802390523409607</v>
      </c>
      <c r="U14" s="76">
        <f>R14/'סכום נכסי הקרן'!$C$42</f>
        <v>1.3925088248722668E-4</v>
      </c>
    </row>
    <row r="15" spans="2:21">
      <c r="B15" s="93" t="s">
        <v>209</v>
      </c>
      <c r="C15" s="92" t="s">
        <v>210</v>
      </c>
      <c r="D15" s="72" t="s">
        <v>24</v>
      </c>
      <c r="E15" s="72" t="s">
        <v>205</v>
      </c>
      <c r="F15" s="92" t="s">
        <v>211</v>
      </c>
      <c r="G15" s="72" t="s">
        <v>212</v>
      </c>
      <c r="H15" s="92" t="s">
        <v>208</v>
      </c>
      <c r="I15" s="92"/>
      <c r="J15" s="92"/>
      <c r="K15" s="94">
        <v>1.8599999998128485</v>
      </c>
      <c r="L15" s="72" t="s">
        <v>110</v>
      </c>
      <c r="M15" s="74">
        <v>0</v>
      </c>
      <c r="N15" s="74">
        <v>-3.2099999996704501E-2</v>
      </c>
      <c r="O15" s="94">
        <v>661.59500000000003</v>
      </c>
      <c r="P15" s="75">
        <v>105.57299999999999</v>
      </c>
      <c r="Q15" s="92"/>
      <c r="R15" s="94">
        <v>2.4579007609999999</v>
      </c>
      <c r="S15" s="76">
        <v>1.1506E-6</v>
      </c>
      <c r="T15" s="76">
        <f t="shared" si="0"/>
        <v>5.7348639235426886E-2</v>
      </c>
      <c r="U15" s="76">
        <f>R15/'סכום נכסי הקרן'!$C$42</f>
        <v>7.3926679522174664E-5</v>
      </c>
    </row>
    <row r="16" spans="2:21">
      <c r="B16" s="93" t="s">
        <v>213</v>
      </c>
      <c r="C16" s="92" t="s">
        <v>214</v>
      </c>
      <c r="D16" s="72" t="s">
        <v>24</v>
      </c>
      <c r="E16" s="72" t="s">
        <v>205</v>
      </c>
      <c r="F16" s="92" t="s">
        <v>215</v>
      </c>
      <c r="G16" s="72" t="s">
        <v>207</v>
      </c>
      <c r="H16" s="92" t="s">
        <v>208</v>
      </c>
      <c r="I16" s="92"/>
      <c r="J16" s="92"/>
      <c r="K16" s="94">
        <v>3.2999999998238052</v>
      </c>
      <c r="L16" s="72" t="s">
        <v>110</v>
      </c>
      <c r="M16" s="74">
        <v>0</v>
      </c>
      <c r="N16" s="74">
        <v>-6.7000000001761956E-2</v>
      </c>
      <c r="O16" s="94">
        <v>529.27599999999995</v>
      </c>
      <c r="P16" s="75">
        <v>121.889</v>
      </c>
      <c r="Q16" s="92"/>
      <c r="R16" s="94">
        <v>2.2702097380000001</v>
      </c>
      <c r="S16" s="76">
        <v>2.6463799999999996E-6</v>
      </c>
      <c r="T16" s="76">
        <f t="shared" si="0"/>
        <v>5.2969363661511559E-2</v>
      </c>
      <c r="U16" s="76">
        <f>R16/'סכום נכסי הקרן'!$C$42</f>
        <v>6.8281466205724544E-5</v>
      </c>
    </row>
    <row r="17" spans="2:21">
      <c r="B17" s="93" t="s">
        <v>216</v>
      </c>
      <c r="C17" s="92" t="s">
        <v>217</v>
      </c>
      <c r="D17" s="72" t="s">
        <v>24</v>
      </c>
      <c r="E17" s="72" t="s">
        <v>205</v>
      </c>
      <c r="F17" s="92" t="s">
        <v>218</v>
      </c>
      <c r="G17" s="72" t="s">
        <v>219</v>
      </c>
      <c r="H17" s="92" t="s">
        <v>208</v>
      </c>
      <c r="I17" s="92"/>
      <c r="J17" s="92"/>
      <c r="K17" s="94">
        <v>3.2399999998890991</v>
      </c>
      <c r="L17" s="72" t="s">
        <v>110</v>
      </c>
      <c r="M17" s="74">
        <v>0</v>
      </c>
      <c r="N17" s="74">
        <v>-7.3099999997797399E-2</v>
      </c>
      <c r="O17" s="94">
        <v>2977.1774999999998</v>
      </c>
      <c r="P17" s="75">
        <v>123.938</v>
      </c>
      <c r="Q17" s="92"/>
      <c r="R17" s="94">
        <v>12.984597105999999</v>
      </c>
      <c r="S17" s="76">
        <v>4.707E-6</v>
      </c>
      <c r="T17" s="76">
        <f t="shared" si="0"/>
        <v>0.30296136722232858</v>
      </c>
      <c r="U17" s="76">
        <f>R17/'סכום נכסי הקרן'!$C$42</f>
        <v>3.905398314736185E-4</v>
      </c>
    </row>
    <row r="18" spans="2:21">
      <c r="B18" s="93" t="s">
        <v>220</v>
      </c>
      <c r="C18" s="92" t="s">
        <v>221</v>
      </c>
      <c r="D18" s="72" t="s">
        <v>24</v>
      </c>
      <c r="E18" s="72" t="s">
        <v>205</v>
      </c>
      <c r="F18" s="92" t="s">
        <v>222</v>
      </c>
      <c r="G18" s="72" t="s">
        <v>212</v>
      </c>
      <c r="H18" s="92" t="s">
        <v>208</v>
      </c>
      <c r="I18" s="92"/>
      <c r="J18" s="92"/>
      <c r="K18" s="94">
        <v>3.269999999941184</v>
      </c>
      <c r="L18" s="72" t="s">
        <v>110</v>
      </c>
      <c r="M18" s="74">
        <v>2.5000000000000001E-3</v>
      </c>
      <c r="N18" s="74">
        <v>4.420000000117634E-2</v>
      </c>
      <c r="O18" s="94">
        <v>1389.3495</v>
      </c>
      <c r="P18" s="75">
        <v>86.937880000000007</v>
      </c>
      <c r="Q18" s="92"/>
      <c r="R18" s="94">
        <v>4.250498275</v>
      </c>
      <c r="S18" s="76">
        <v>4.4106333333333332E-6</v>
      </c>
      <c r="T18" s="76">
        <f t="shared" si="0"/>
        <v>9.9174179857694958E-2</v>
      </c>
      <c r="U18" s="76">
        <f>R18/'סכום נכסי הקרן'!$C$42</f>
        <v>1.2784292546361324E-4</v>
      </c>
    </row>
    <row r="19" spans="2:21">
      <c r="B19" s="93" t="s">
        <v>223</v>
      </c>
      <c r="C19" s="92" t="s">
        <v>224</v>
      </c>
      <c r="D19" s="72" t="s">
        <v>24</v>
      </c>
      <c r="E19" s="72" t="s">
        <v>205</v>
      </c>
      <c r="F19" s="92" t="s">
        <v>225</v>
      </c>
      <c r="G19" s="72" t="s">
        <v>212</v>
      </c>
      <c r="H19" s="92" t="s">
        <v>208</v>
      </c>
      <c r="I19" s="92"/>
      <c r="J19" s="92"/>
      <c r="K19" s="94">
        <v>2.6100000003178478</v>
      </c>
      <c r="L19" s="72" t="s">
        <v>110</v>
      </c>
      <c r="M19" s="74">
        <v>0</v>
      </c>
      <c r="N19" s="74">
        <v>6.5200000010375722E-2</v>
      </c>
      <c r="O19" s="94">
        <v>926.23299999999983</v>
      </c>
      <c r="P19" s="75">
        <v>83.977000000000004</v>
      </c>
      <c r="Q19" s="92"/>
      <c r="R19" s="94">
        <v>2.737158033</v>
      </c>
      <c r="S19" s="76">
        <v>1.6108399999999997E-6</v>
      </c>
      <c r="T19" s="76">
        <f t="shared" si="0"/>
        <v>6.3864372010285442E-2</v>
      </c>
      <c r="U19" s="76">
        <f>R19/'סכום נכסי הקרן'!$C$42</f>
        <v>8.2325945749254364E-5</v>
      </c>
    </row>
    <row r="20" spans="2:21">
      <c r="B20" s="73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4"/>
      <c r="P20" s="75"/>
      <c r="Q20" s="92"/>
      <c r="R20" s="92"/>
      <c r="S20" s="92"/>
      <c r="T20" s="76"/>
      <c r="U20" s="92"/>
    </row>
    <row r="21" spans="2:21">
      <c r="B21" s="70" t="s">
        <v>47</v>
      </c>
      <c r="C21" s="71"/>
      <c r="D21" s="71"/>
      <c r="E21" s="71"/>
      <c r="F21" s="71"/>
      <c r="G21" s="71"/>
      <c r="H21" s="71"/>
      <c r="I21" s="71"/>
      <c r="J21" s="71"/>
      <c r="K21" s="77">
        <v>4.2800000001093963</v>
      </c>
      <c r="L21" s="71"/>
      <c r="M21" s="71"/>
      <c r="N21" s="78">
        <v>-1.0900000000325231E-2</v>
      </c>
      <c r="O21" s="77"/>
      <c r="P21" s="79"/>
      <c r="Q21" s="71"/>
      <c r="R21" s="77">
        <v>13.528768484</v>
      </c>
      <c r="S21" s="71"/>
      <c r="T21" s="80">
        <f t="shared" si="0"/>
        <v>0.31565817277865643</v>
      </c>
      <c r="U21" s="80">
        <f>R21/'סכום נכסי הקרן'!$C$42</f>
        <v>4.0690696219950633E-4</v>
      </c>
    </row>
    <row r="22" spans="2:21">
      <c r="B22" s="93" t="s">
        <v>226</v>
      </c>
      <c r="C22" s="92" t="s">
        <v>227</v>
      </c>
      <c r="D22" s="72" t="s">
        <v>24</v>
      </c>
      <c r="E22" s="72" t="s">
        <v>205</v>
      </c>
      <c r="F22" s="92"/>
      <c r="G22" s="72" t="s">
        <v>229</v>
      </c>
      <c r="H22" s="92" t="s">
        <v>208</v>
      </c>
      <c r="I22" s="92"/>
      <c r="J22" s="92"/>
      <c r="K22" s="94">
        <v>4.2800000001093963</v>
      </c>
      <c r="L22" s="72" t="s">
        <v>110</v>
      </c>
      <c r="M22" s="74">
        <v>2.5000000000000001E-2</v>
      </c>
      <c r="N22" s="74">
        <v>-1.0900000000325231E-2</v>
      </c>
      <c r="O22" s="94">
        <v>3274.89525</v>
      </c>
      <c r="P22" s="75">
        <v>117.39283</v>
      </c>
      <c r="Q22" s="92"/>
      <c r="R22" s="94">
        <v>13.528768484</v>
      </c>
      <c r="S22" s="76">
        <v>7.5939600000000002E-6</v>
      </c>
      <c r="T22" s="76">
        <f t="shared" si="0"/>
        <v>0.31565817277865643</v>
      </c>
      <c r="U22" s="76">
        <f>R22/'סכום נכסי הקרן'!$C$42</f>
        <v>4.0690696219950633E-4</v>
      </c>
    </row>
    <row r="23" spans="2:21">
      <c r="B23" s="73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4"/>
      <c r="P23" s="75"/>
      <c r="Q23" s="92"/>
      <c r="R23" s="92"/>
      <c r="S23" s="92"/>
      <c r="T23" s="76"/>
      <c r="U23" s="92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117" t="s">
        <v>193</v>
      </c>
      <c r="C26" s="122"/>
      <c r="D26" s="122"/>
      <c r="E26" s="122"/>
      <c r="F26" s="122"/>
      <c r="G26" s="122"/>
      <c r="H26" s="122"/>
      <c r="I26" s="122"/>
      <c r="J26" s="122"/>
      <c r="K26" s="122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117" t="s">
        <v>92</v>
      </c>
      <c r="C27" s="122"/>
      <c r="D27" s="122"/>
      <c r="E27" s="122"/>
      <c r="F27" s="122"/>
      <c r="G27" s="122"/>
      <c r="H27" s="122"/>
      <c r="I27" s="122"/>
      <c r="J27" s="122"/>
      <c r="K27" s="122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117" t="s">
        <v>176</v>
      </c>
      <c r="C28" s="122"/>
      <c r="D28" s="122"/>
      <c r="E28" s="122"/>
      <c r="F28" s="122"/>
      <c r="G28" s="122"/>
      <c r="H28" s="122"/>
      <c r="I28" s="122"/>
      <c r="J28" s="122"/>
      <c r="K28" s="122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117" t="s">
        <v>184</v>
      </c>
      <c r="C29" s="122"/>
      <c r="D29" s="122"/>
      <c r="E29" s="122"/>
      <c r="F29" s="122"/>
      <c r="G29" s="122"/>
      <c r="H29" s="122"/>
      <c r="I29" s="122"/>
      <c r="J29" s="122"/>
      <c r="K29" s="122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143" t="s">
        <v>189</v>
      </c>
      <c r="C30" s="143"/>
      <c r="D30" s="143"/>
      <c r="E30" s="143"/>
      <c r="F30" s="143"/>
      <c r="G30" s="143"/>
      <c r="H30" s="143"/>
      <c r="I30" s="143"/>
      <c r="J30" s="143"/>
      <c r="K30" s="143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</row>
    <row r="112" spans="2:21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2:21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2:21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2:21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2:21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2:21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2:21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</row>
    <row r="119" spans="2:21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</row>
    <row r="120" spans="2:21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</row>
    <row r="121" spans="2:21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</row>
    <row r="122" spans="2:21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</row>
    <row r="123" spans="2:21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</row>
    <row r="124" spans="2:21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</row>
    <row r="125" spans="2:21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</row>
    <row r="126" spans="2:21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</row>
    <row r="127" spans="2:21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</row>
    <row r="128" spans="2:21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</row>
    <row r="129" spans="2:21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</row>
    <row r="130" spans="2:21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</row>
    <row r="131" spans="2:21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</row>
    <row r="132" spans="2:21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</row>
    <row r="133" spans="2:21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</row>
    <row r="134" spans="2:21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</row>
    <row r="135" spans="2:21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</row>
    <row r="136" spans="2:21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</row>
    <row r="137" spans="2:21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</row>
    <row r="138" spans="2:21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</row>
    <row r="139" spans="2:21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</row>
    <row r="140" spans="2:21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</row>
    <row r="141" spans="2:21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</row>
    <row r="142" spans="2:21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</row>
    <row r="143" spans="2:21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</row>
    <row r="144" spans="2:21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</row>
    <row r="145" spans="2:21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</row>
    <row r="146" spans="2:21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</row>
    <row r="147" spans="2:21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</row>
    <row r="148" spans="2:21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</row>
    <row r="149" spans="2:21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</row>
    <row r="150" spans="2:21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</row>
    <row r="151" spans="2:21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</row>
    <row r="152" spans="2:21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</row>
    <row r="153" spans="2:21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</row>
    <row r="154" spans="2:21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</row>
    <row r="155" spans="2:21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</row>
    <row r="156" spans="2:21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</row>
    <row r="157" spans="2:21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</row>
    <row r="158" spans="2:21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</row>
    <row r="159" spans="2:21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</row>
    <row r="160" spans="2:21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</row>
    <row r="161" spans="2:21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</row>
    <row r="162" spans="2:21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</row>
    <row r="163" spans="2:21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</row>
    <row r="164" spans="2:21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</row>
    <row r="165" spans="2:21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</row>
    <row r="166" spans="2:21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</row>
    <row r="167" spans="2:21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</row>
    <row r="168" spans="2:21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</row>
    <row r="169" spans="2:21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</row>
    <row r="170" spans="2:21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</row>
    <row r="171" spans="2:21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</row>
    <row r="172" spans="2:21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</row>
    <row r="173" spans="2:21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</row>
    <row r="174" spans="2:21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</row>
    <row r="175" spans="2:21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</row>
    <row r="176" spans="2:21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</row>
    <row r="177" spans="2:21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</row>
    <row r="178" spans="2:21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</row>
    <row r="179" spans="2:21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</row>
    <row r="180" spans="2:21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</row>
    <row r="181" spans="2:21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</row>
    <row r="182" spans="2:21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</row>
    <row r="183" spans="2:21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</row>
    <row r="184" spans="2:21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</row>
    <row r="185" spans="2:21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</row>
    <row r="186" spans="2:21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</row>
    <row r="187" spans="2:21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</row>
    <row r="188" spans="2:21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</row>
    <row r="189" spans="2:21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</row>
    <row r="190" spans="2:21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</row>
    <row r="191" spans="2:21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</row>
    <row r="192" spans="2:21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</row>
    <row r="193" spans="2:21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</row>
    <row r="194" spans="2:21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</row>
    <row r="195" spans="2:21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</row>
    <row r="196" spans="2:21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</row>
    <row r="197" spans="2:21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</row>
    <row r="198" spans="2:21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</row>
    <row r="199" spans="2:21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</row>
    <row r="200" spans="2:21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</row>
    <row r="201" spans="2:21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</row>
    <row r="202" spans="2:21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</row>
    <row r="203" spans="2:21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</row>
    <row r="204" spans="2:21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</row>
    <row r="205" spans="2:21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</row>
    <row r="206" spans="2:21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</row>
    <row r="207" spans="2:21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</row>
    <row r="208" spans="2:21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</row>
    <row r="209" spans="2:21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</row>
    <row r="210" spans="2:21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</row>
    <row r="211" spans="2:21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</row>
    <row r="212" spans="2:21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</row>
    <row r="213" spans="2:21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</row>
    <row r="214" spans="2:21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</row>
    <row r="215" spans="2:21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</row>
    <row r="216" spans="2:21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</row>
    <row r="217" spans="2:21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</row>
    <row r="218" spans="2:21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</row>
    <row r="219" spans="2:21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</row>
    <row r="220" spans="2:21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</row>
    <row r="221" spans="2:21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</row>
    <row r="222" spans="2:21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</row>
    <row r="223" spans="2:21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</row>
    <row r="224" spans="2:21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</row>
    <row r="225" spans="2:21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</row>
    <row r="226" spans="2:21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</row>
    <row r="227" spans="2:21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</row>
    <row r="228" spans="2:21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</row>
    <row r="229" spans="2:21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</row>
    <row r="230" spans="2:21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</row>
    <row r="231" spans="2:21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</row>
    <row r="232" spans="2:21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</row>
    <row r="233" spans="2:21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</row>
    <row r="234" spans="2:21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</row>
    <row r="235" spans="2:21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</row>
    <row r="236" spans="2:21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</row>
    <row r="237" spans="2:21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</row>
    <row r="238" spans="2:21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</row>
    <row r="239" spans="2:21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</row>
    <row r="240" spans="2:21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</row>
    <row r="241" spans="2:21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</row>
    <row r="242" spans="2:21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</row>
    <row r="243" spans="2:21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</row>
    <row r="244" spans="2:21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</row>
    <row r="245" spans="2:21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</row>
    <row r="246" spans="2:21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</row>
    <row r="247" spans="2:21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</row>
    <row r="248" spans="2:21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</row>
    <row r="249" spans="2:21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</row>
    <row r="250" spans="2:21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</row>
    <row r="251" spans="2:21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</row>
    <row r="252" spans="2:21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</row>
    <row r="253" spans="2:21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</row>
    <row r="254" spans="2:21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</row>
    <row r="255" spans="2:21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</row>
    <row r="256" spans="2:21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</row>
    <row r="257" spans="2:21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</row>
    <row r="258" spans="2:21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</row>
    <row r="259" spans="2:21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</row>
    <row r="260" spans="2:21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</row>
    <row r="261" spans="2:21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</row>
    <row r="262" spans="2:21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</row>
    <row r="263" spans="2:21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</row>
    <row r="264" spans="2:21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</row>
    <row r="265" spans="2:21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</row>
    <row r="266" spans="2:21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</row>
    <row r="267" spans="2:21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</row>
    <row r="268" spans="2:21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</row>
    <row r="269" spans="2:21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</row>
    <row r="270" spans="2:21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</row>
    <row r="271" spans="2:21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</row>
    <row r="272" spans="2:21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</row>
    <row r="273" spans="2:21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</row>
    <row r="274" spans="2:21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</row>
    <row r="275" spans="2:21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</row>
    <row r="276" spans="2:21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</row>
    <row r="277" spans="2:21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</row>
    <row r="278" spans="2:21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</row>
    <row r="279" spans="2:21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</row>
    <row r="280" spans="2:21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</row>
    <row r="281" spans="2:21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</row>
    <row r="282" spans="2:21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</row>
    <row r="283" spans="2:21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</row>
    <row r="284" spans="2:21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</row>
    <row r="285" spans="2:21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</row>
    <row r="286" spans="2:21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</row>
    <row r="287" spans="2:21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</row>
    <row r="288" spans="2:21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</row>
    <row r="289" spans="2:21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</row>
    <row r="290" spans="2:21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</row>
    <row r="291" spans="2:21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</row>
    <row r="292" spans="2:21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</row>
    <row r="293" spans="2:21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</row>
    <row r="294" spans="2:21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</row>
    <row r="295" spans="2:21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</row>
    <row r="296" spans="2:21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</row>
    <row r="297" spans="2:21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</row>
    <row r="298" spans="2:21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</row>
    <row r="299" spans="2:21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</row>
    <row r="300" spans="2:21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</row>
    <row r="301" spans="2:21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</row>
    <row r="302" spans="2:21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</row>
    <row r="303" spans="2:21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</row>
    <row r="304" spans="2:21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</row>
    <row r="305" spans="2:21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</row>
    <row r="306" spans="2:21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</row>
    <row r="307" spans="2:21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</row>
    <row r="308" spans="2:21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</row>
    <row r="309" spans="2:21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</row>
    <row r="310" spans="2:21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</row>
    <row r="311" spans="2:21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</row>
    <row r="312" spans="2:21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</row>
    <row r="313" spans="2:21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</row>
    <row r="314" spans="2:21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</row>
    <row r="315" spans="2:21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</row>
    <row r="316" spans="2:21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</row>
    <row r="317" spans="2:21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</row>
    <row r="318" spans="2:21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</row>
    <row r="319" spans="2:21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</row>
    <row r="320" spans="2:21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</row>
    <row r="321" spans="2:21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</row>
    <row r="322" spans="2:21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</row>
    <row r="323" spans="2:21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</row>
    <row r="324" spans="2:21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</row>
    <row r="325" spans="2:21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</row>
    <row r="326" spans="2:21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</row>
    <row r="327" spans="2:21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</row>
    <row r="328" spans="2:21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</row>
    <row r="329" spans="2:21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</row>
    <row r="330" spans="2:21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</row>
    <row r="331" spans="2:21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</row>
    <row r="332" spans="2:21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</row>
    <row r="333" spans="2:21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</row>
    <row r="334" spans="2:21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</row>
    <row r="335" spans="2:21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</row>
    <row r="336" spans="2:21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</row>
    <row r="337" spans="2:21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</row>
    <row r="338" spans="2:21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</row>
    <row r="339" spans="2:21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</row>
    <row r="340" spans="2:21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</row>
    <row r="341" spans="2:21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</row>
    <row r="342" spans="2:21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</row>
    <row r="343" spans="2:21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</row>
    <row r="344" spans="2:21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</row>
    <row r="345" spans="2:21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</row>
    <row r="346" spans="2:21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</row>
    <row r="347" spans="2:21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</row>
    <row r="348" spans="2:21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</row>
    <row r="349" spans="2:21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</row>
    <row r="350" spans="2:21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</row>
    <row r="351" spans="2:21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</row>
    <row r="352" spans="2:21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</row>
    <row r="353" spans="2:21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</row>
    <row r="354" spans="2:21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</row>
    <row r="355" spans="2:21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</row>
    <row r="356" spans="2:21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</row>
    <row r="357" spans="2:21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</row>
    <row r="358" spans="2:21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</row>
    <row r="359" spans="2:21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</row>
    <row r="360" spans="2:21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</row>
    <row r="361" spans="2:21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</row>
    <row r="362" spans="2:21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</row>
    <row r="363" spans="2:21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</row>
    <row r="364" spans="2:21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</row>
    <row r="365" spans="2:21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</row>
    <row r="366" spans="2:21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</row>
    <row r="367" spans="2:21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</row>
    <row r="368" spans="2:21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</row>
    <row r="369" spans="2:21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</row>
    <row r="370" spans="2:21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</row>
    <row r="371" spans="2:21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</row>
    <row r="372" spans="2:21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</row>
    <row r="373" spans="2:21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</row>
    <row r="374" spans="2:21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</row>
    <row r="375" spans="2:21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</row>
    <row r="376" spans="2:21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</row>
    <row r="377" spans="2:21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</row>
    <row r="378" spans="2:21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</row>
    <row r="379" spans="2:21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</row>
    <row r="380" spans="2:21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</row>
    <row r="381" spans="2:21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</row>
    <row r="382" spans="2:21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</row>
    <row r="383" spans="2:21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</row>
    <row r="384" spans="2:21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</row>
    <row r="385" spans="2:21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</row>
    <row r="386" spans="2:21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</row>
    <row r="387" spans="2:2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</row>
    <row r="388" spans="2:2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</row>
    <row r="389" spans="2:2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</row>
    <row r="390" spans="2:21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</row>
    <row r="391" spans="2:21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</row>
    <row r="392" spans="2:21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</row>
    <row r="393" spans="2:21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</row>
    <row r="394" spans="2:21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</row>
    <row r="395" spans="2:2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</row>
    <row r="396" spans="2:2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</row>
    <row r="397" spans="2:2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</row>
    <row r="398" spans="2:2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</row>
    <row r="399" spans="2:2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</row>
    <row r="400" spans="2:2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</row>
    <row r="401" spans="2:2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</row>
    <row r="402" spans="2:2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</row>
    <row r="403" spans="2:2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</row>
    <row r="404" spans="2:2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</row>
    <row r="405" spans="2:2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</row>
    <row r="406" spans="2:2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</row>
    <row r="407" spans="2:2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</row>
    <row r="408" spans="2:2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</row>
    <row r="409" spans="2:2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</row>
    <row r="410" spans="2:2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</row>
    <row r="411" spans="2:2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</row>
    <row r="412" spans="2:2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</row>
    <row r="413" spans="2:2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</row>
    <row r="414" spans="2:2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</row>
    <row r="415" spans="2:2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</row>
    <row r="416" spans="2:2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</row>
    <row r="417" spans="2:2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</row>
    <row r="418" spans="2:2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</row>
    <row r="419" spans="2:2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</row>
    <row r="420" spans="2:2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</row>
    <row r="421" spans="2:2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</row>
    <row r="422" spans="2:2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</row>
    <row r="423" spans="2:2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</row>
    <row r="424" spans="2:2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</row>
    <row r="425" spans="2:2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</row>
    <row r="426" spans="2:2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</row>
    <row r="427" spans="2:2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</row>
    <row r="428" spans="2:2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</row>
    <row r="429" spans="2:2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</row>
    <row r="430" spans="2:2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</row>
    <row r="431" spans="2:2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</row>
    <row r="432" spans="2:2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</row>
    <row r="433" spans="2:2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</row>
    <row r="434" spans="2:2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</row>
    <row r="435" spans="2:2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</row>
    <row r="436" spans="2:2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</row>
    <row r="437" spans="2:2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</row>
    <row r="438" spans="2:2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</row>
    <row r="439" spans="2:2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</row>
    <row r="440" spans="2:2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</row>
    <row r="441" spans="2:2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</row>
    <row r="442" spans="2:2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</row>
    <row r="443" spans="2:2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</row>
    <row r="444" spans="2:2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</row>
    <row r="445" spans="2:2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</row>
    <row r="446" spans="2:2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</row>
    <row r="447" spans="2:2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</row>
    <row r="448" spans="2:2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</row>
    <row r="449" spans="2:2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</row>
    <row r="450" spans="2:2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</row>
    <row r="451" spans="2:2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</row>
    <row r="452" spans="2:2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</row>
    <row r="453" spans="2:2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</row>
    <row r="454" spans="2:2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</row>
    <row r="455" spans="2:2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</row>
    <row r="456" spans="2:2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</row>
    <row r="457" spans="2:2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</row>
    <row r="458" spans="2:2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</row>
    <row r="459" spans="2:2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</row>
    <row r="460" spans="2:2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</row>
    <row r="461" spans="2:2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</row>
    <row r="462" spans="2:2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</row>
    <row r="463" spans="2:2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</row>
    <row r="464" spans="2:2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</row>
    <row r="465" spans="2:2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</row>
    <row r="466" spans="2:2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</row>
    <row r="467" spans="2:2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</row>
    <row r="468" spans="2:2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</row>
    <row r="469" spans="2:2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</row>
    <row r="470" spans="2:2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</row>
    <row r="471" spans="2:2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</row>
    <row r="472" spans="2:2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</row>
    <row r="473" spans="2:2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</row>
    <row r="474" spans="2:2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</row>
    <row r="475" spans="2:2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</row>
    <row r="476" spans="2:2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</row>
    <row r="477" spans="2:2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</row>
    <row r="478" spans="2:2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</row>
    <row r="479" spans="2:2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</row>
    <row r="480" spans="2:2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</row>
    <row r="481" spans="2:2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</row>
    <row r="482" spans="2:2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</row>
    <row r="483" spans="2:2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</row>
    <row r="484" spans="2:2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</row>
    <row r="485" spans="2:2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</row>
    <row r="486" spans="2:2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</row>
    <row r="487" spans="2:2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</row>
    <row r="488" spans="2:2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</row>
    <row r="489" spans="2:2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</row>
    <row r="490" spans="2:2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</row>
    <row r="491" spans="2:2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</row>
    <row r="492" spans="2:2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</row>
    <row r="493" spans="2:2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</row>
    <row r="494" spans="2:2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</row>
    <row r="495" spans="2:2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</row>
    <row r="496" spans="2:2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</row>
    <row r="497" spans="2:2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</row>
    <row r="498" spans="2:2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</row>
    <row r="499" spans="2:2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</row>
    <row r="500" spans="2:2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</row>
    <row r="501" spans="2:21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</row>
    <row r="502" spans="2:21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</row>
    <row r="503" spans="2:21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</row>
    <row r="504" spans="2:21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</row>
    <row r="505" spans="2:21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</row>
    <row r="506" spans="2:21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</row>
    <row r="507" spans="2:21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</row>
    <row r="508" spans="2:21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</row>
    <row r="509" spans="2:21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</row>
    <row r="510" spans="2:21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</row>
    <row r="511" spans="2:21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</row>
    <row r="512" spans="2:21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</row>
    <row r="513" spans="2:21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</row>
    <row r="514" spans="2:21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</row>
    <row r="515" spans="2:21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</row>
    <row r="516" spans="2:21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</row>
    <row r="517" spans="2:21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</row>
    <row r="518" spans="2:21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</row>
    <row r="519" spans="2:21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</row>
    <row r="520" spans="2:21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</row>
    <row r="521" spans="2:21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</row>
    <row r="522" spans="2:21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</row>
    <row r="523" spans="2:21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</row>
    <row r="524" spans="2:21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</row>
    <row r="525" spans="2:21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</row>
    <row r="526" spans="2:21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</row>
    <row r="527" spans="2:21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</row>
    <row r="528" spans="2:21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</row>
    <row r="529" spans="2:21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</row>
    <row r="530" spans="2:21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</row>
    <row r="531" spans="2:21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</row>
    <row r="532" spans="2:21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</row>
    <row r="533" spans="2:21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</row>
    <row r="534" spans="2:21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</row>
    <row r="535" spans="2:21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</row>
    <row r="536" spans="2:21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</row>
    <row r="537" spans="2:21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</row>
    <row r="538" spans="2:21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</row>
    <row r="539" spans="2:21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</row>
    <row r="540" spans="2:21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</row>
    <row r="541" spans="2:21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</row>
    <row r="542" spans="2:21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</row>
    <row r="543" spans="2:21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</row>
    <row r="544" spans="2:21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</row>
    <row r="545" spans="2:21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</row>
    <row r="546" spans="2:21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</row>
    <row r="547" spans="2:21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</row>
    <row r="548" spans="2:21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</row>
    <row r="549" spans="2:21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</row>
    <row r="550" spans="2:21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</row>
    <row r="551" spans="2:21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</row>
    <row r="552" spans="2:21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</row>
    <row r="553" spans="2:21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</row>
    <row r="554" spans="2:21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</row>
    <row r="555" spans="2:21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</row>
    <row r="556" spans="2:21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</row>
    <row r="557" spans="2:21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</row>
    <row r="558" spans="2:21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</row>
    <row r="559" spans="2:21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</row>
    <row r="560" spans="2:21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</row>
    <row r="561" spans="2:21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</row>
    <row r="562" spans="2:21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</row>
    <row r="563" spans="2:21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</row>
    <row r="564" spans="2:21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</row>
    <row r="565" spans="2:21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</row>
    <row r="566" spans="2:21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</row>
    <row r="567" spans="2:21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</row>
    <row r="568" spans="2:21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</row>
    <row r="569" spans="2:21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</row>
    <row r="570" spans="2:21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</row>
    <row r="571" spans="2:21">
      <c r="B571" s="115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</row>
    <row r="572" spans="2:21">
      <c r="B572" s="115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</row>
    <row r="573" spans="2:21">
      <c r="B573" s="115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</row>
    <row r="574" spans="2:21">
      <c r="B574" s="115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</row>
    <row r="575" spans="2:21">
      <c r="B575" s="115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</row>
    <row r="576" spans="2:21">
      <c r="B576" s="115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</row>
    <row r="577" spans="2:21">
      <c r="B577" s="115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</row>
    <row r="578" spans="2:21">
      <c r="B578" s="115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</row>
    <row r="579" spans="2:21">
      <c r="B579" s="115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</row>
    <row r="580" spans="2:21">
      <c r="B580" s="115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</row>
    <row r="581" spans="2:21">
      <c r="B581" s="115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</row>
    <row r="582" spans="2:21">
      <c r="B582" s="115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</row>
    <row r="583" spans="2:21">
      <c r="B583" s="115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</row>
    <row r="584" spans="2:21">
      <c r="B584" s="115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</row>
    <row r="585" spans="2:21">
      <c r="B585" s="115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</row>
    <row r="586" spans="2:21">
      <c r="B586" s="115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</row>
    <row r="587" spans="2:21">
      <c r="B587" s="115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</row>
    <row r="588" spans="2:21">
      <c r="B588" s="115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</row>
    <row r="589" spans="2:21">
      <c r="B589" s="115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</row>
    <row r="590" spans="2:21">
      <c r="B590" s="115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</row>
    <row r="591" spans="2:21">
      <c r="B591" s="115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</row>
    <row r="592" spans="2:21">
      <c r="B592" s="115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</row>
    <row r="593" spans="2:21">
      <c r="B593" s="115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</row>
    <row r="594" spans="2:21">
      <c r="B594" s="115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</row>
    <row r="595" spans="2:21">
      <c r="B595" s="115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</row>
    <row r="596" spans="2:21">
      <c r="B596" s="115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</row>
    <row r="597" spans="2:21">
      <c r="B597" s="115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</row>
    <row r="598" spans="2:21">
      <c r="B598" s="115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</row>
    <row r="599" spans="2:21">
      <c r="B599" s="115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</row>
    <row r="600" spans="2:21">
      <c r="B600" s="115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</row>
    <row r="601" spans="2:21">
      <c r="B601" s="115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</row>
    <row r="602" spans="2:21">
      <c r="B602" s="115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</row>
    <row r="603" spans="2:21">
      <c r="B603" s="115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</row>
    <row r="604" spans="2:21">
      <c r="B604" s="115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</row>
    <row r="605" spans="2:21">
      <c r="B605" s="115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</row>
    <row r="606" spans="2:21">
      <c r="B606" s="115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</row>
    <row r="607" spans="2:21">
      <c r="B607" s="115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</row>
    <row r="608" spans="2:21">
      <c r="B608" s="115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</row>
    <row r="609" spans="2:21">
      <c r="B609" s="115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</row>
    <row r="610" spans="2:21">
      <c r="B610" s="115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</row>
    <row r="611" spans="2:21">
      <c r="B611" s="115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</row>
    <row r="612" spans="2:21">
      <c r="B612" s="115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</row>
    <row r="613" spans="2:21">
      <c r="B613" s="115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</row>
    <row r="614" spans="2:21">
      <c r="B614" s="115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</row>
    <row r="615" spans="2:21">
      <c r="B615" s="115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</row>
    <row r="616" spans="2:21">
      <c r="B616" s="115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</row>
    <row r="617" spans="2:21">
      <c r="B617" s="115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</row>
    <row r="618" spans="2:21">
      <c r="B618" s="115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</row>
    <row r="619" spans="2:21">
      <c r="B619" s="115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</row>
    <row r="620" spans="2:21">
      <c r="B620" s="115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</row>
    <row r="621" spans="2:21">
      <c r="B621" s="115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</row>
    <row r="622" spans="2:21">
      <c r="B622" s="115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</row>
    <row r="623" spans="2:21">
      <c r="B623" s="115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</row>
    <row r="624" spans="2:21">
      <c r="B624" s="115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</row>
    <row r="625" spans="2:21">
      <c r="B625" s="115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</row>
    <row r="626" spans="2:21">
      <c r="B626" s="115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</row>
    <row r="627" spans="2:21">
      <c r="B627" s="115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</row>
    <row r="628" spans="2:21">
      <c r="B628" s="115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</row>
    <row r="629" spans="2:21">
      <c r="B629" s="115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</row>
    <row r="630" spans="2:21">
      <c r="B630" s="115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</row>
    <row r="631" spans="2:21">
      <c r="B631" s="115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</row>
    <row r="632" spans="2:21">
      <c r="B632" s="115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</row>
    <row r="633" spans="2:21">
      <c r="B633" s="115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</row>
    <row r="634" spans="2:21">
      <c r="B634" s="115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</row>
    <row r="635" spans="2:21">
      <c r="B635" s="115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</row>
    <row r="636" spans="2:21">
      <c r="B636" s="115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</row>
    <row r="637" spans="2:21">
      <c r="B637" s="115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</row>
    <row r="638" spans="2:21">
      <c r="B638" s="115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</row>
    <row r="639" spans="2:21">
      <c r="B639" s="115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</row>
    <row r="640" spans="2:21">
      <c r="B640" s="115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</row>
    <row r="641" spans="2:21">
      <c r="B641" s="115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</row>
    <row r="642" spans="2:21">
      <c r="B642" s="115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</row>
    <row r="643" spans="2:21">
      <c r="B643" s="115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</row>
    <row r="644" spans="2:21">
      <c r="B644" s="115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</row>
    <row r="645" spans="2:21">
      <c r="B645" s="115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</row>
    <row r="646" spans="2:21">
      <c r="B646" s="115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</row>
    <row r="647" spans="2:21">
      <c r="B647" s="115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</row>
    <row r="648" spans="2:21">
      <c r="B648" s="115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</row>
    <row r="649" spans="2:21">
      <c r="B649" s="115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</row>
    <row r="650" spans="2:21">
      <c r="B650" s="115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</row>
    <row r="651" spans="2:21">
      <c r="B651" s="115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</row>
    <row r="652" spans="2:21">
      <c r="B652" s="115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</row>
    <row r="653" spans="2:21">
      <c r="B653" s="115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</row>
    <row r="654" spans="2:21">
      <c r="B654" s="115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</row>
    <row r="655" spans="2:21">
      <c r="B655" s="115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</row>
    <row r="656" spans="2:21">
      <c r="B656" s="115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</row>
    <row r="657" spans="2:21">
      <c r="B657" s="115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</row>
    <row r="658" spans="2:21">
      <c r="B658" s="115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</row>
    <row r="659" spans="2:21">
      <c r="B659" s="115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</row>
    <row r="660" spans="2:21">
      <c r="B660" s="115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</row>
    <row r="661" spans="2:21">
      <c r="B661" s="115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</row>
    <row r="662" spans="2:21">
      <c r="B662" s="115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</row>
    <row r="663" spans="2:21">
      <c r="B663" s="115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</row>
    <row r="664" spans="2:21">
      <c r="B664" s="115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</row>
    <row r="665" spans="2:21">
      <c r="B665" s="115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</row>
    <row r="666" spans="2:21">
      <c r="B666" s="115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</row>
    <row r="667" spans="2:21">
      <c r="B667" s="115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</row>
    <row r="668" spans="2:21">
      <c r="B668" s="115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</row>
    <row r="669" spans="2:21">
      <c r="B669" s="115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</row>
    <row r="670" spans="2:21">
      <c r="B670" s="115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</row>
    <row r="671" spans="2:21">
      <c r="B671" s="115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</row>
    <row r="672" spans="2:21">
      <c r="B672" s="115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</row>
    <row r="673" spans="2:21">
      <c r="B673" s="115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</row>
    <row r="674" spans="2:21">
      <c r="B674" s="115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</row>
    <row r="675" spans="2:21">
      <c r="B675" s="115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</row>
    <row r="676" spans="2:21">
      <c r="B676" s="115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</row>
    <row r="677" spans="2:21">
      <c r="B677" s="115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</row>
    <row r="678" spans="2:21">
      <c r="B678" s="115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</row>
    <row r="679" spans="2:21">
      <c r="B679" s="115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</row>
    <row r="680" spans="2:21">
      <c r="B680" s="115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</row>
    <row r="681" spans="2:21">
      <c r="B681" s="115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</row>
    <row r="682" spans="2:21">
      <c r="B682" s="115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</row>
    <row r="683" spans="2:21">
      <c r="B683" s="115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</row>
    <row r="684" spans="2:21">
      <c r="B684" s="115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</row>
    <row r="685" spans="2:21">
      <c r="B685" s="115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</row>
    <row r="686" spans="2:21">
      <c r="B686" s="115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</row>
    <row r="687" spans="2:21">
      <c r="B687" s="115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</row>
    <row r="688" spans="2:21">
      <c r="B688" s="115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</row>
    <row r="689" spans="2:21">
      <c r="B689" s="115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</row>
    <row r="690" spans="2:21">
      <c r="B690" s="115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</row>
    <row r="691" spans="2:21">
      <c r="B691" s="115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</row>
    <row r="692" spans="2:21">
      <c r="B692" s="115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</row>
    <row r="693" spans="2:21">
      <c r="B693" s="115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</row>
    <row r="694" spans="2:21">
      <c r="B694" s="115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</row>
    <row r="695" spans="2:21">
      <c r="B695" s="115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</row>
    <row r="696" spans="2:21">
      <c r="B696" s="115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</row>
    <row r="697" spans="2:21">
      <c r="B697" s="115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</row>
    <row r="698" spans="2:21">
      <c r="B698" s="115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</row>
    <row r="699" spans="2:21">
      <c r="B699" s="115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</row>
    <row r="700" spans="2:21">
      <c r="B700" s="115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</row>
    <row r="701" spans="2:21">
      <c r="B701" s="115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</row>
    <row r="702" spans="2:21">
      <c r="B702" s="115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</row>
    <row r="703" spans="2:21">
      <c r="B703" s="115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</row>
    <row r="704" spans="2:21">
      <c r="B704" s="115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</row>
    <row r="705" spans="2:21">
      <c r="B705" s="115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</row>
    <row r="706" spans="2:21">
      <c r="B706" s="115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</row>
    <row r="707" spans="2:21">
      <c r="B707" s="115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</row>
    <row r="708" spans="2:21">
      <c r="B708" s="115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</row>
    <row r="709" spans="2:21">
      <c r="B709" s="115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</row>
    <row r="710" spans="2:21">
      <c r="B710" s="115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</row>
    <row r="711" spans="2:21">
      <c r="B711" s="115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</row>
    <row r="712" spans="2:21">
      <c r="B712" s="115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</row>
    <row r="713" spans="2:21">
      <c r="B713" s="115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</row>
    <row r="714" spans="2:21">
      <c r="B714" s="115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</row>
    <row r="715" spans="2:21">
      <c r="B715" s="115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</row>
    <row r="716" spans="2:21">
      <c r="B716" s="115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</row>
    <row r="717" spans="2:21">
      <c r="B717" s="115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</row>
    <row r="718" spans="2:21">
      <c r="B718" s="115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</row>
    <row r="719" spans="2:21">
      <c r="B719" s="115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</row>
    <row r="720" spans="2:21">
      <c r="B720" s="115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</row>
    <row r="721" spans="2:21">
      <c r="B721" s="115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</row>
    <row r="722" spans="2:21">
      <c r="B722" s="115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</row>
    <row r="723" spans="2:21">
      <c r="B723" s="115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</row>
    <row r="724" spans="2:21">
      <c r="B724" s="115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</row>
    <row r="725" spans="2:21">
      <c r="B725" s="115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</row>
    <row r="726" spans="2:21">
      <c r="B726" s="115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</row>
    <row r="727" spans="2:21">
      <c r="B727" s="115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</row>
    <row r="728" spans="2:21">
      <c r="B728" s="115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</row>
    <row r="729" spans="2:21">
      <c r="B729" s="115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</row>
    <row r="730" spans="2:21">
      <c r="B730" s="115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</row>
    <row r="731" spans="2:21">
      <c r="B731" s="115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</row>
    <row r="732" spans="2:21">
      <c r="B732" s="115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</row>
    <row r="733" spans="2:21">
      <c r="B733" s="115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30:K30"/>
  </mergeCells>
  <phoneticPr fontId="4" type="noConversion"/>
  <conditionalFormatting sqref="B12:B25 B31:B122">
    <cfRule type="cellIs" dxfId="8" priority="2" operator="equal">
      <formula>"NR3"</formula>
    </cfRule>
  </conditionalFormatting>
  <conditionalFormatting sqref="B12:B25 B31:B122">
    <cfRule type="containsText" dxfId="7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28 B30"/>
    <dataValidation type="list" allowBlank="1" showInputMessage="1" showErrorMessage="1" sqref="G556:G828">
      <formula1>#REF!</formula1>
    </dataValidation>
    <dataValidation type="list" allowBlank="1" showInputMessage="1" showErrorMessage="1" sqref="I37:I828 I31:I35 I12:I29">
      <formula1>#REF!</formula1>
    </dataValidation>
    <dataValidation type="list" allowBlank="1" showInputMessage="1" showErrorMessage="1" sqref="E37:E822 E31:E35 E12:E29">
      <formula1>#REF!</formula1>
    </dataValidation>
    <dataValidation type="list" allowBlank="1" showInputMessage="1" showErrorMessage="1" sqref="L12:L828">
      <formula1>#REF!</formula1>
    </dataValidation>
    <dataValidation type="list" allowBlank="1" showInputMessage="1" showErrorMessage="1" sqref="G37:G555 G31:G35 G12:G29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6.855468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0.140625" style="1" bestFit="1" customWidth="1"/>
    <col min="10" max="10" width="10.7109375" style="1" bestFit="1" customWidth="1"/>
    <col min="11" max="11" width="8.28515625" style="1" bestFit="1" customWidth="1"/>
    <col min="12" max="12" width="10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124</v>
      </c>
      <c r="C1" s="67" t="s" vm="1">
        <v>200</v>
      </c>
    </row>
    <row r="2" spans="2:15">
      <c r="B2" s="46" t="s">
        <v>123</v>
      </c>
      <c r="C2" s="67" t="s">
        <v>201</v>
      </c>
    </row>
    <row r="3" spans="2:15">
      <c r="B3" s="46" t="s">
        <v>125</v>
      </c>
      <c r="C3" s="67" t="s">
        <v>202</v>
      </c>
    </row>
    <row r="4" spans="2:15">
      <c r="B4" s="46" t="s">
        <v>126</v>
      </c>
      <c r="C4" s="67">
        <v>12147</v>
      </c>
    </row>
    <row r="6" spans="2:15" ht="26.25" customHeight="1">
      <c r="B6" s="134" t="s">
        <v>151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6"/>
    </row>
    <row r="7" spans="2:15" ht="26.25" customHeight="1">
      <c r="B7" s="134" t="s">
        <v>72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6"/>
    </row>
    <row r="8" spans="2:15" s="3" customFormat="1" ht="78.75">
      <c r="B8" s="21" t="s">
        <v>95</v>
      </c>
      <c r="C8" s="29" t="s">
        <v>35</v>
      </c>
      <c r="D8" s="29" t="s">
        <v>99</v>
      </c>
      <c r="E8" s="29" t="s">
        <v>167</v>
      </c>
      <c r="F8" s="29" t="s">
        <v>97</v>
      </c>
      <c r="G8" s="29" t="s">
        <v>49</v>
      </c>
      <c r="H8" s="29" t="s">
        <v>83</v>
      </c>
      <c r="I8" s="12" t="s">
        <v>178</v>
      </c>
      <c r="J8" s="12" t="s">
        <v>177</v>
      </c>
      <c r="K8" s="29" t="s">
        <v>192</v>
      </c>
      <c r="L8" s="12" t="s">
        <v>46</v>
      </c>
      <c r="M8" s="12" t="s">
        <v>45</v>
      </c>
      <c r="N8" s="12" t="s">
        <v>127</v>
      </c>
      <c r="O8" s="13" t="s">
        <v>129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185</v>
      </c>
      <c r="J9" s="15"/>
      <c r="K9" s="15" t="s">
        <v>181</v>
      </c>
      <c r="L9" s="15" t="s">
        <v>181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1" t="s">
        <v>26</v>
      </c>
      <c r="C11" s="83"/>
      <c r="D11" s="83"/>
      <c r="E11" s="83"/>
      <c r="F11" s="83"/>
      <c r="G11" s="83"/>
      <c r="H11" s="83"/>
      <c r="I11" s="84"/>
      <c r="J11" s="85"/>
      <c r="K11" s="84">
        <v>1.6404384330000001</v>
      </c>
      <c r="L11" s="84">
        <f>L12+L180</f>
        <v>5082.5284766589994</v>
      </c>
      <c r="M11" s="83"/>
      <c r="N11" s="86">
        <f>IFERROR(L11/$L$11,0)</f>
        <v>1</v>
      </c>
      <c r="O11" s="86">
        <f>L11/'סכום נכסי הקרן'!$C$42</f>
        <v>0.15286803267981758</v>
      </c>
    </row>
    <row r="12" spans="2:15">
      <c r="B12" s="82" t="s">
        <v>172</v>
      </c>
      <c r="C12" s="71"/>
      <c r="D12" s="71"/>
      <c r="E12" s="71"/>
      <c r="F12" s="71"/>
      <c r="G12" s="71"/>
      <c r="H12" s="71"/>
      <c r="I12" s="77"/>
      <c r="J12" s="79"/>
      <c r="K12" s="77">
        <v>1.5434624880000001</v>
      </c>
      <c r="L12" s="77">
        <f>L13+L46+L110</f>
        <v>4092.0857929609992</v>
      </c>
      <c r="M12" s="71"/>
      <c r="N12" s="80">
        <f t="shared" ref="N12:N75" si="0">IFERROR(L12/$L$11,0)</f>
        <v>0.80512796175240164</v>
      </c>
      <c r="O12" s="80">
        <f>L12/'סכום נכסי הקרן'!$C$42</f>
        <v>0.12307832756860106</v>
      </c>
    </row>
    <row r="13" spans="2:15">
      <c r="B13" s="70" t="s">
        <v>230</v>
      </c>
      <c r="C13" s="71"/>
      <c r="D13" s="71"/>
      <c r="E13" s="71"/>
      <c r="F13" s="71"/>
      <c r="G13" s="71"/>
      <c r="H13" s="71"/>
      <c r="I13" s="77"/>
      <c r="J13" s="79"/>
      <c r="K13" s="77">
        <v>1.2442542969999999</v>
      </c>
      <c r="L13" s="77">
        <v>2501.8685544969994</v>
      </c>
      <c r="M13" s="71"/>
      <c r="N13" s="80">
        <f t="shared" si="0"/>
        <v>0.49224880214377137</v>
      </c>
      <c r="O13" s="80">
        <f>L13/'סכום נכסי הקרן'!$C$42</f>
        <v>7.52491059727151E-2</v>
      </c>
    </row>
    <row r="14" spans="2:15">
      <c r="B14" s="93" t="s">
        <v>231</v>
      </c>
      <c r="C14" s="92" t="s">
        <v>232</v>
      </c>
      <c r="D14" s="72" t="s">
        <v>100</v>
      </c>
      <c r="E14" s="72" t="s">
        <v>233</v>
      </c>
      <c r="F14" s="92" t="s">
        <v>234</v>
      </c>
      <c r="G14" s="72" t="s">
        <v>235</v>
      </c>
      <c r="H14" s="72" t="s">
        <v>111</v>
      </c>
      <c r="I14" s="94">
        <v>2573.953344</v>
      </c>
      <c r="J14" s="75">
        <v>3920</v>
      </c>
      <c r="K14" s="92"/>
      <c r="L14" s="94">
        <v>100.898971093</v>
      </c>
      <c r="M14" s="76">
        <v>1.1469574332809028E-5</v>
      </c>
      <c r="N14" s="76">
        <f t="shared" si="0"/>
        <v>1.9852121155123553E-2</v>
      </c>
      <c r="O14" s="76">
        <f>L14/'סכום נכסי הקרן'!$C$42</f>
        <v>3.034754705505125E-3</v>
      </c>
    </row>
    <row r="15" spans="2:15">
      <c r="B15" s="93" t="s">
        <v>236</v>
      </c>
      <c r="C15" s="92" t="s">
        <v>237</v>
      </c>
      <c r="D15" s="72" t="s">
        <v>100</v>
      </c>
      <c r="E15" s="72" t="s">
        <v>233</v>
      </c>
      <c r="F15" s="92" t="s">
        <v>228</v>
      </c>
      <c r="G15" s="72" t="s">
        <v>229</v>
      </c>
      <c r="H15" s="72" t="s">
        <v>111</v>
      </c>
      <c r="I15" s="94">
        <v>285.25736799999999</v>
      </c>
      <c r="J15" s="75">
        <v>30960</v>
      </c>
      <c r="K15" s="92"/>
      <c r="L15" s="94">
        <v>88.315681134000002</v>
      </c>
      <c r="M15" s="76">
        <v>5.0895434627042533E-6</v>
      </c>
      <c r="N15" s="76">
        <f t="shared" si="0"/>
        <v>1.7376327853268484E-2</v>
      </c>
      <c r="O15" s="76">
        <f>L15/'סכום נכסי הקרן'!$C$42</f>
        <v>2.6562850541286707E-3</v>
      </c>
    </row>
    <row r="16" spans="2:15">
      <c r="B16" s="93" t="s">
        <v>238</v>
      </c>
      <c r="C16" s="92" t="s">
        <v>239</v>
      </c>
      <c r="D16" s="72" t="s">
        <v>100</v>
      </c>
      <c r="E16" s="72" t="s">
        <v>233</v>
      </c>
      <c r="F16" s="92" t="s">
        <v>240</v>
      </c>
      <c r="G16" s="72" t="s">
        <v>241</v>
      </c>
      <c r="H16" s="72" t="s">
        <v>111</v>
      </c>
      <c r="I16" s="94">
        <v>8800.9624930000009</v>
      </c>
      <c r="J16" s="75">
        <v>2545</v>
      </c>
      <c r="K16" s="92"/>
      <c r="L16" s="94">
        <v>223.98449543499999</v>
      </c>
      <c r="M16" s="76">
        <v>6.8269703801625716E-6</v>
      </c>
      <c r="N16" s="76">
        <f t="shared" si="0"/>
        <v>4.4069501324709985E-2</v>
      </c>
      <c r="O16" s="76">
        <f>L16/'סכום נכסי הקרן'!$C$42</f>
        <v>6.7368179686890291E-3</v>
      </c>
    </row>
    <row r="17" spans="2:15">
      <c r="B17" s="93" t="s">
        <v>242</v>
      </c>
      <c r="C17" s="92" t="s">
        <v>243</v>
      </c>
      <c r="D17" s="72" t="s">
        <v>100</v>
      </c>
      <c r="E17" s="72" t="s">
        <v>233</v>
      </c>
      <c r="F17" s="92" t="s">
        <v>244</v>
      </c>
      <c r="G17" s="72" t="s">
        <v>245</v>
      </c>
      <c r="H17" s="72" t="s">
        <v>111</v>
      </c>
      <c r="I17" s="94">
        <v>201.29693599999999</v>
      </c>
      <c r="J17" s="75">
        <v>57240</v>
      </c>
      <c r="K17" s="94">
        <v>0.35418196000000007</v>
      </c>
      <c r="L17" s="94">
        <v>115.576547965</v>
      </c>
      <c r="M17" s="76">
        <v>4.5394191069742003E-6</v>
      </c>
      <c r="N17" s="76">
        <f t="shared" si="0"/>
        <v>2.2739970566967537E-2</v>
      </c>
      <c r="O17" s="76">
        <f>L17/'סכום נכסי הקרן'!$C$42</f>
        <v>3.4762145637692835E-3</v>
      </c>
    </row>
    <row r="18" spans="2:15">
      <c r="B18" s="93" t="s">
        <v>246</v>
      </c>
      <c r="C18" s="92" t="s">
        <v>247</v>
      </c>
      <c r="D18" s="72" t="s">
        <v>100</v>
      </c>
      <c r="E18" s="72" t="s">
        <v>233</v>
      </c>
      <c r="F18" s="92" t="s">
        <v>248</v>
      </c>
      <c r="G18" s="72" t="s">
        <v>249</v>
      </c>
      <c r="H18" s="72" t="s">
        <v>111</v>
      </c>
      <c r="I18" s="94">
        <v>53.313442000000002</v>
      </c>
      <c r="J18" s="75">
        <v>190000</v>
      </c>
      <c r="K18" s="92"/>
      <c r="L18" s="94">
        <v>101.295540188</v>
      </c>
      <c r="M18" s="76">
        <v>1.3892413319387096E-5</v>
      </c>
      <c r="N18" s="76">
        <f t="shared" si="0"/>
        <v>1.9930147101622664E-2</v>
      </c>
      <c r="O18" s="76">
        <f>L18/'סכום נכסי הקרן'!$C$42</f>
        <v>3.0466823784444249E-3</v>
      </c>
    </row>
    <row r="19" spans="2:15">
      <c r="B19" s="93" t="s">
        <v>250</v>
      </c>
      <c r="C19" s="92" t="s">
        <v>251</v>
      </c>
      <c r="D19" s="72" t="s">
        <v>100</v>
      </c>
      <c r="E19" s="72" t="s">
        <v>233</v>
      </c>
      <c r="F19" s="92" t="s">
        <v>252</v>
      </c>
      <c r="G19" s="72" t="s">
        <v>253</v>
      </c>
      <c r="H19" s="72" t="s">
        <v>111</v>
      </c>
      <c r="I19" s="94">
        <v>2364.871063</v>
      </c>
      <c r="J19" s="75">
        <v>2065</v>
      </c>
      <c r="K19" s="92"/>
      <c r="L19" s="94">
        <v>48.834587448000001</v>
      </c>
      <c r="M19" s="76">
        <v>5.0333553594898463E-6</v>
      </c>
      <c r="N19" s="76">
        <f t="shared" si="0"/>
        <v>9.6083253979329254E-3</v>
      </c>
      <c r="O19" s="76">
        <f>L19/'סכום נכסי הקרן'!$C$42</f>
        <v>1.4688058009295316E-3</v>
      </c>
    </row>
    <row r="20" spans="2:15">
      <c r="B20" s="93" t="s">
        <v>254</v>
      </c>
      <c r="C20" s="92" t="s">
        <v>255</v>
      </c>
      <c r="D20" s="72" t="s">
        <v>100</v>
      </c>
      <c r="E20" s="72" t="s">
        <v>233</v>
      </c>
      <c r="F20" s="92" t="s">
        <v>256</v>
      </c>
      <c r="G20" s="72" t="s">
        <v>106</v>
      </c>
      <c r="H20" s="72" t="s">
        <v>111</v>
      </c>
      <c r="I20" s="94">
        <v>173.74913699999996</v>
      </c>
      <c r="J20" s="75">
        <v>5612</v>
      </c>
      <c r="K20" s="92"/>
      <c r="L20" s="94">
        <v>9.7508015940000003</v>
      </c>
      <c r="M20" s="76">
        <v>9.8113795130127643E-7</v>
      </c>
      <c r="N20" s="76">
        <f t="shared" si="0"/>
        <v>1.9184942374213102E-3</v>
      </c>
      <c r="O20" s="76">
        <f>L20/'סכום נכסי הקרן'!$C$42</f>
        <v>2.9327643978216254E-4</v>
      </c>
    </row>
    <row r="21" spans="2:15">
      <c r="B21" s="93" t="s">
        <v>257</v>
      </c>
      <c r="C21" s="92" t="s">
        <v>258</v>
      </c>
      <c r="D21" s="72" t="s">
        <v>100</v>
      </c>
      <c r="E21" s="72" t="s">
        <v>233</v>
      </c>
      <c r="F21" s="92" t="s">
        <v>259</v>
      </c>
      <c r="G21" s="72" t="s">
        <v>229</v>
      </c>
      <c r="H21" s="72" t="s">
        <v>111</v>
      </c>
      <c r="I21" s="94">
        <v>5901.2469180000007</v>
      </c>
      <c r="J21" s="75">
        <v>1108</v>
      </c>
      <c r="K21" s="92"/>
      <c r="L21" s="94">
        <v>65.385815854000001</v>
      </c>
      <c r="M21" s="76">
        <v>1.0772454331852541E-5</v>
      </c>
      <c r="N21" s="76">
        <f t="shared" si="0"/>
        <v>1.2864820365351179E-2</v>
      </c>
      <c r="O21" s="76">
        <f>L21/'סכום נכסי הקרן'!$C$42</f>
        <v>1.9666197800304866E-3</v>
      </c>
    </row>
    <row r="22" spans="2:15">
      <c r="B22" s="93" t="s">
        <v>260</v>
      </c>
      <c r="C22" s="92" t="s">
        <v>261</v>
      </c>
      <c r="D22" s="72" t="s">
        <v>100</v>
      </c>
      <c r="E22" s="72" t="s">
        <v>233</v>
      </c>
      <c r="F22" s="92" t="s">
        <v>262</v>
      </c>
      <c r="G22" s="72" t="s">
        <v>253</v>
      </c>
      <c r="H22" s="72" t="s">
        <v>111</v>
      </c>
      <c r="I22" s="94">
        <v>625.37334599999997</v>
      </c>
      <c r="J22" s="75">
        <v>5626</v>
      </c>
      <c r="K22" s="92"/>
      <c r="L22" s="94">
        <v>35.183504442</v>
      </c>
      <c r="M22" s="76">
        <v>5.0338430175754128E-6</v>
      </c>
      <c r="N22" s="76">
        <f t="shared" si="0"/>
        <v>6.9224411832765334E-3</v>
      </c>
      <c r="O22" s="76">
        <f>L22/'סכום נכסי הקרן'!$C$42</f>
        <v>1.0582199650292321E-3</v>
      </c>
    </row>
    <row r="23" spans="2:15">
      <c r="B23" s="93" t="s">
        <v>263</v>
      </c>
      <c r="C23" s="92" t="s">
        <v>264</v>
      </c>
      <c r="D23" s="72" t="s">
        <v>100</v>
      </c>
      <c r="E23" s="72" t="s">
        <v>233</v>
      </c>
      <c r="F23" s="92" t="s">
        <v>265</v>
      </c>
      <c r="G23" s="72" t="s">
        <v>266</v>
      </c>
      <c r="H23" s="72" t="s">
        <v>111</v>
      </c>
      <c r="I23" s="94">
        <v>138.913647</v>
      </c>
      <c r="J23" s="75">
        <v>6569</v>
      </c>
      <c r="K23" s="92"/>
      <c r="L23" s="94">
        <v>9.125237448</v>
      </c>
      <c r="M23" s="76">
        <v>1.3723298889327133E-6</v>
      </c>
      <c r="N23" s="76">
        <f t="shared" si="0"/>
        <v>1.7954129504451838E-3</v>
      </c>
      <c r="O23" s="76">
        <f>L23/'סכום נכסי הקרן'!$C$42</f>
        <v>2.7446124558242206E-4</v>
      </c>
    </row>
    <row r="24" spans="2:15">
      <c r="B24" s="93" t="s">
        <v>267</v>
      </c>
      <c r="C24" s="92" t="s">
        <v>268</v>
      </c>
      <c r="D24" s="72" t="s">
        <v>100</v>
      </c>
      <c r="E24" s="72" t="s">
        <v>233</v>
      </c>
      <c r="F24" s="92" t="s">
        <v>269</v>
      </c>
      <c r="G24" s="72" t="s">
        <v>134</v>
      </c>
      <c r="H24" s="72" t="s">
        <v>111</v>
      </c>
      <c r="I24" s="94">
        <v>14287.064897</v>
      </c>
      <c r="J24" s="75">
        <v>606.5</v>
      </c>
      <c r="K24" s="92"/>
      <c r="L24" s="94">
        <v>86.651048599999996</v>
      </c>
      <c r="M24" s="76">
        <v>5.1660534691141852E-6</v>
      </c>
      <c r="N24" s="76">
        <f t="shared" si="0"/>
        <v>1.704880730092044E-2</v>
      </c>
      <c r="O24" s="76">
        <f>L24/'סכום נכסי הקרן'!$C$42</f>
        <v>2.6062176316290183E-3</v>
      </c>
    </row>
    <row r="25" spans="2:15">
      <c r="B25" s="93" t="s">
        <v>270</v>
      </c>
      <c r="C25" s="92" t="s">
        <v>271</v>
      </c>
      <c r="D25" s="72" t="s">
        <v>100</v>
      </c>
      <c r="E25" s="72" t="s">
        <v>233</v>
      </c>
      <c r="F25" s="92" t="s">
        <v>272</v>
      </c>
      <c r="G25" s="72" t="s">
        <v>253</v>
      </c>
      <c r="H25" s="72" t="s">
        <v>111</v>
      </c>
      <c r="I25" s="94">
        <v>27.922219999999996</v>
      </c>
      <c r="J25" s="75">
        <v>36000</v>
      </c>
      <c r="K25" s="92"/>
      <c r="L25" s="94">
        <v>10.051999206</v>
      </c>
      <c r="M25" s="76">
        <v>1.1651654253133259E-6</v>
      </c>
      <c r="N25" s="76">
        <f t="shared" si="0"/>
        <v>1.9777556096660931E-3</v>
      </c>
      <c r="O25" s="76">
        <f>L25/'סכום נכסי הקרן'!$C$42</f>
        <v>3.0233560917112889E-4</v>
      </c>
    </row>
    <row r="26" spans="2:15">
      <c r="B26" s="93" t="s">
        <v>273</v>
      </c>
      <c r="C26" s="92" t="s">
        <v>274</v>
      </c>
      <c r="D26" s="72" t="s">
        <v>100</v>
      </c>
      <c r="E26" s="72" t="s">
        <v>233</v>
      </c>
      <c r="F26" s="92" t="s">
        <v>275</v>
      </c>
      <c r="G26" s="72" t="s">
        <v>276</v>
      </c>
      <c r="H26" s="72" t="s">
        <v>111</v>
      </c>
      <c r="I26" s="94">
        <v>356.51449200000002</v>
      </c>
      <c r="J26" s="75">
        <v>13900</v>
      </c>
      <c r="K26" s="92"/>
      <c r="L26" s="94">
        <v>49.555514326999997</v>
      </c>
      <c r="M26" s="76">
        <v>3.5534172218011676E-6</v>
      </c>
      <c r="N26" s="76">
        <f t="shared" si="0"/>
        <v>9.7501695375793191E-3</v>
      </c>
      <c r="O26" s="76">
        <f>L26/'סכום נכסי הקרן'!$C$42</f>
        <v>1.4904892355044371E-3</v>
      </c>
    </row>
    <row r="27" spans="2:15">
      <c r="B27" s="93" t="s">
        <v>277</v>
      </c>
      <c r="C27" s="92" t="s">
        <v>278</v>
      </c>
      <c r="D27" s="72" t="s">
        <v>100</v>
      </c>
      <c r="E27" s="72" t="s">
        <v>233</v>
      </c>
      <c r="F27" s="92" t="s">
        <v>279</v>
      </c>
      <c r="G27" s="72" t="s">
        <v>276</v>
      </c>
      <c r="H27" s="72" t="s">
        <v>111</v>
      </c>
      <c r="I27" s="94">
        <v>6288.3004959999998</v>
      </c>
      <c r="J27" s="75">
        <v>1848</v>
      </c>
      <c r="K27" s="92"/>
      <c r="L27" s="94">
        <v>116.20779316699999</v>
      </c>
      <c r="M27" s="76">
        <v>5.0834624805644356E-6</v>
      </c>
      <c r="N27" s="76">
        <f t="shared" si="0"/>
        <v>2.2864169615708519E-2</v>
      </c>
      <c r="O27" s="76">
        <f>L27/'סכום נכסי הקרן'!$C$42</f>
        <v>3.4952006280110216E-3</v>
      </c>
    </row>
    <row r="28" spans="2:15">
      <c r="B28" s="93" t="s">
        <v>280</v>
      </c>
      <c r="C28" s="92" t="s">
        <v>281</v>
      </c>
      <c r="D28" s="72" t="s">
        <v>100</v>
      </c>
      <c r="E28" s="72" t="s">
        <v>233</v>
      </c>
      <c r="F28" s="92" t="s">
        <v>282</v>
      </c>
      <c r="G28" s="72" t="s">
        <v>283</v>
      </c>
      <c r="H28" s="72" t="s">
        <v>111</v>
      </c>
      <c r="I28" s="94">
        <v>1282.339753</v>
      </c>
      <c r="J28" s="75">
        <v>3750</v>
      </c>
      <c r="K28" s="92"/>
      <c r="L28" s="94">
        <v>48.087740745000005</v>
      </c>
      <c r="M28" s="76">
        <v>5.0797238316263542E-6</v>
      </c>
      <c r="N28" s="76">
        <f t="shared" si="0"/>
        <v>9.4613814690538613E-3</v>
      </c>
      <c r="O28" s="76">
        <f>L28/'סכום נכסי הקרן'!$C$42</f>
        <v>1.4463427716075461E-3</v>
      </c>
    </row>
    <row r="29" spans="2:15">
      <c r="B29" s="93" t="s">
        <v>284</v>
      </c>
      <c r="C29" s="92" t="s">
        <v>285</v>
      </c>
      <c r="D29" s="72" t="s">
        <v>100</v>
      </c>
      <c r="E29" s="72" t="s">
        <v>233</v>
      </c>
      <c r="F29" s="92" t="s">
        <v>286</v>
      </c>
      <c r="G29" s="72" t="s">
        <v>283</v>
      </c>
      <c r="H29" s="72" t="s">
        <v>111</v>
      </c>
      <c r="I29" s="94">
        <v>1092.370355</v>
      </c>
      <c r="J29" s="75">
        <v>3101</v>
      </c>
      <c r="K29" s="92"/>
      <c r="L29" s="94">
        <v>33.874404697999999</v>
      </c>
      <c r="M29" s="76">
        <v>5.1748658500183982E-6</v>
      </c>
      <c r="N29" s="76">
        <f t="shared" si="0"/>
        <v>6.6648725833145439E-3</v>
      </c>
      <c r="O29" s="76">
        <f>L29/'סכום נכסי הקרן'!$C$42</f>
        <v>1.0188459598729478E-3</v>
      </c>
    </row>
    <row r="30" spans="2:15">
      <c r="B30" s="93" t="s">
        <v>287</v>
      </c>
      <c r="C30" s="92" t="s">
        <v>288</v>
      </c>
      <c r="D30" s="72" t="s">
        <v>100</v>
      </c>
      <c r="E30" s="72" t="s">
        <v>233</v>
      </c>
      <c r="F30" s="92" t="s">
        <v>289</v>
      </c>
      <c r="G30" s="72" t="s">
        <v>249</v>
      </c>
      <c r="H30" s="72" t="s">
        <v>111</v>
      </c>
      <c r="I30" s="94">
        <v>25.474319000000001</v>
      </c>
      <c r="J30" s="75">
        <v>124000</v>
      </c>
      <c r="K30" s="92"/>
      <c r="L30" s="94">
        <v>31.588154962000001</v>
      </c>
      <c r="M30" s="76">
        <v>3.3073265570816334E-6</v>
      </c>
      <c r="N30" s="76">
        <f t="shared" si="0"/>
        <v>6.2150473149467679E-3</v>
      </c>
      <c r="O30" s="76">
        <f>L30/'סכום נכסי הקרן'!$C$42</f>
        <v>9.5008205604789494E-4</v>
      </c>
    </row>
    <row r="31" spans="2:15">
      <c r="B31" s="93" t="s">
        <v>290</v>
      </c>
      <c r="C31" s="92" t="s">
        <v>291</v>
      </c>
      <c r="D31" s="72" t="s">
        <v>100</v>
      </c>
      <c r="E31" s="72" t="s">
        <v>233</v>
      </c>
      <c r="F31" s="92" t="s">
        <v>292</v>
      </c>
      <c r="G31" s="72" t="s">
        <v>207</v>
      </c>
      <c r="H31" s="72" t="s">
        <v>111</v>
      </c>
      <c r="I31" s="94">
        <v>293.30676199999999</v>
      </c>
      <c r="J31" s="75">
        <v>15340</v>
      </c>
      <c r="K31" s="92"/>
      <c r="L31" s="94">
        <v>44.993257339000003</v>
      </c>
      <c r="M31" s="76">
        <v>2.6764201026398502E-6</v>
      </c>
      <c r="N31" s="76">
        <f t="shared" si="0"/>
        <v>8.852534234805965E-3</v>
      </c>
      <c r="O31" s="76">
        <f>L31/'סכום נכסי הקרן'!$C$42</f>
        <v>1.353269492705522E-3</v>
      </c>
    </row>
    <row r="32" spans="2:15">
      <c r="B32" s="93" t="s">
        <v>293</v>
      </c>
      <c r="C32" s="92" t="s">
        <v>294</v>
      </c>
      <c r="D32" s="72" t="s">
        <v>100</v>
      </c>
      <c r="E32" s="72" t="s">
        <v>233</v>
      </c>
      <c r="F32" s="92" t="s">
        <v>295</v>
      </c>
      <c r="G32" s="72" t="s">
        <v>296</v>
      </c>
      <c r="H32" s="72" t="s">
        <v>111</v>
      </c>
      <c r="I32" s="94">
        <v>1122.9909560000001</v>
      </c>
      <c r="J32" s="75">
        <v>3299</v>
      </c>
      <c r="K32" s="92"/>
      <c r="L32" s="94">
        <v>37.047471640000005</v>
      </c>
      <c r="M32" s="76">
        <v>1.0112003351067461E-6</v>
      </c>
      <c r="N32" s="76">
        <f t="shared" si="0"/>
        <v>7.2891813218827579E-3</v>
      </c>
      <c r="O32" s="76">
        <f>L32/'סכום נכסי הקרן'!$C$42</f>
        <v>1.1142828085226892E-3</v>
      </c>
    </row>
    <row r="33" spans="2:15">
      <c r="B33" s="93" t="s">
        <v>297</v>
      </c>
      <c r="C33" s="92" t="s">
        <v>298</v>
      </c>
      <c r="D33" s="72" t="s">
        <v>100</v>
      </c>
      <c r="E33" s="72" t="s">
        <v>233</v>
      </c>
      <c r="F33" s="92" t="s">
        <v>299</v>
      </c>
      <c r="G33" s="72" t="s">
        <v>276</v>
      </c>
      <c r="H33" s="72" t="s">
        <v>111</v>
      </c>
      <c r="I33" s="94">
        <v>8749.8623499999994</v>
      </c>
      <c r="J33" s="75">
        <v>2931</v>
      </c>
      <c r="K33" s="92"/>
      <c r="L33" s="94">
        <v>256.45846548600002</v>
      </c>
      <c r="M33" s="76">
        <v>5.6677247451787623E-6</v>
      </c>
      <c r="N33" s="76">
        <f t="shared" si="0"/>
        <v>5.0458834940868454E-2</v>
      </c>
      <c r="O33" s="76">
        <f>L33/'סכום נכסי הקרן'!$C$42</f>
        <v>7.7135428287261991E-3</v>
      </c>
    </row>
    <row r="34" spans="2:15">
      <c r="B34" s="93" t="s">
        <v>300</v>
      </c>
      <c r="C34" s="92" t="s">
        <v>301</v>
      </c>
      <c r="D34" s="72" t="s">
        <v>100</v>
      </c>
      <c r="E34" s="72" t="s">
        <v>233</v>
      </c>
      <c r="F34" s="92" t="s">
        <v>302</v>
      </c>
      <c r="G34" s="72" t="s">
        <v>253</v>
      </c>
      <c r="H34" s="72" t="s">
        <v>111</v>
      </c>
      <c r="I34" s="94">
        <v>6726.5770199999997</v>
      </c>
      <c r="J34" s="75">
        <v>1120</v>
      </c>
      <c r="K34" s="92"/>
      <c r="L34" s="94">
        <v>75.337662624999993</v>
      </c>
      <c r="M34" s="76">
        <v>8.5497564222431751E-6</v>
      </c>
      <c r="N34" s="76">
        <f t="shared" si="0"/>
        <v>1.4822870736677743E-2</v>
      </c>
      <c r="O34" s="76">
        <f>L34/'סכום נכסי הקרן'!$C$42</f>
        <v>2.2659430881831651E-3</v>
      </c>
    </row>
    <row r="35" spans="2:15">
      <c r="B35" s="93" t="s">
        <v>303</v>
      </c>
      <c r="C35" s="92" t="s">
        <v>304</v>
      </c>
      <c r="D35" s="72" t="s">
        <v>100</v>
      </c>
      <c r="E35" s="72" t="s">
        <v>233</v>
      </c>
      <c r="F35" s="92" t="s">
        <v>305</v>
      </c>
      <c r="G35" s="72" t="s">
        <v>276</v>
      </c>
      <c r="H35" s="72" t="s">
        <v>111</v>
      </c>
      <c r="I35" s="94">
        <v>1448.5901719999999</v>
      </c>
      <c r="J35" s="75">
        <v>11390</v>
      </c>
      <c r="K35" s="92"/>
      <c r="L35" s="94">
        <v>164.994420569</v>
      </c>
      <c r="M35" s="76">
        <v>5.6332315191575966E-6</v>
      </c>
      <c r="N35" s="76">
        <f t="shared" si="0"/>
        <v>3.2463058756428083E-2</v>
      </c>
      <c r="O35" s="76">
        <f>L35/'סכום נכסי הקרן'!$C$42</f>
        <v>4.9625639268644859E-3</v>
      </c>
    </row>
    <row r="36" spans="2:15">
      <c r="B36" s="93" t="s">
        <v>306</v>
      </c>
      <c r="C36" s="92" t="s">
        <v>307</v>
      </c>
      <c r="D36" s="72" t="s">
        <v>100</v>
      </c>
      <c r="E36" s="72" t="s">
        <v>233</v>
      </c>
      <c r="F36" s="92" t="s">
        <v>308</v>
      </c>
      <c r="G36" s="72" t="s">
        <v>253</v>
      </c>
      <c r="H36" s="72" t="s">
        <v>111</v>
      </c>
      <c r="I36" s="94">
        <v>367.81222000000002</v>
      </c>
      <c r="J36" s="75">
        <v>25160</v>
      </c>
      <c r="K36" s="92"/>
      <c r="L36" s="94">
        <v>92.541554528999995</v>
      </c>
      <c r="M36" s="76">
        <v>7.7448496671025509E-6</v>
      </c>
      <c r="N36" s="76">
        <f t="shared" si="0"/>
        <v>1.820777885534489E-2</v>
      </c>
      <c r="O36" s="76">
        <f>L36/'סכום נכסי הקרן'!$C$42</f>
        <v>2.7833873330857539E-3</v>
      </c>
    </row>
    <row r="37" spans="2:15">
      <c r="B37" s="93" t="s">
        <v>309</v>
      </c>
      <c r="C37" s="92" t="s">
        <v>310</v>
      </c>
      <c r="D37" s="72" t="s">
        <v>100</v>
      </c>
      <c r="E37" s="72" t="s">
        <v>233</v>
      </c>
      <c r="F37" s="92" t="s">
        <v>215</v>
      </c>
      <c r="G37" s="72" t="s">
        <v>207</v>
      </c>
      <c r="H37" s="72" t="s">
        <v>111</v>
      </c>
      <c r="I37" s="94">
        <v>72.422687999999994</v>
      </c>
      <c r="J37" s="75">
        <v>28560</v>
      </c>
      <c r="K37" s="92"/>
      <c r="L37" s="94">
        <v>20.683919563</v>
      </c>
      <c r="M37" s="76">
        <v>2.5160584020724713E-6</v>
      </c>
      <c r="N37" s="76">
        <f t="shared" si="0"/>
        <v>4.0696121345878966E-3</v>
      </c>
      <c r="O37" s="76">
        <f>L37/'סכום נכסי הקרן'!$C$42</f>
        <v>6.2211360078436473E-4</v>
      </c>
    </row>
    <row r="38" spans="2:15">
      <c r="B38" s="93" t="s">
        <v>311</v>
      </c>
      <c r="C38" s="92" t="s">
        <v>312</v>
      </c>
      <c r="D38" s="72" t="s">
        <v>100</v>
      </c>
      <c r="E38" s="72" t="s">
        <v>233</v>
      </c>
      <c r="F38" s="92" t="s">
        <v>313</v>
      </c>
      <c r="G38" s="72" t="s">
        <v>106</v>
      </c>
      <c r="H38" s="72" t="s">
        <v>111</v>
      </c>
      <c r="I38" s="94">
        <v>6027.0865290000002</v>
      </c>
      <c r="J38" s="75">
        <v>785</v>
      </c>
      <c r="K38" s="94">
        <v>0.89007233699999999</v>
      </c>
      <c r="L38" s="94">
        <v>48.202701597000001</v>
      </c>
      <c r="M38" s="76">
        <v>5.1346150079834026E-6</v>
      </c>
      <c r="N38" s="76">
        <f t="shared" si="0"/>
        <v>9.484000299922777E-3</v>
      </c>
      <c r="O38" s="76">
        <f>L38/'סכום נכסי הקרן'!$C$42</f>
        <v>1.4498004677839947E-3</v>
      </c>
    </row>
    <row r="39" spans="2:15">
      <c r="B39" s="93" t="s">
        <v>314</v>
      </c>
      <c r="C39" s="92" t="s">
        <v>315</v>
      </c>
      <c r="D39" s="72" t="s">
        <v>100</v>
      </c>
      <c r="E39" s="72" t="s">
        <v>233</v>
      </c>
      <c r="F39" s="92" t="s">
        <v>316</v>
      </c>
      <c r="G39" s="72" t="s">
        <v>135</v>
      </c>
      <c r="H39" s="72" t="s">
        <v>111</v>
      </c>
      <c r="I39" s="94">
        <v>53.363194</v>
      </c>
      <c r="J39" s="75">
        <v>68000</v>
      </c>
      <c r="K39" s="92"/>
      <c r="L39" s="94">
        <v>36.286972021000004</v>
      </c>
      <c r="M39" s="76">
        <v>8.399467943813063E-7</v>
      </c>
      <c r="N39" s="76">
        <f t="shared" si="0"/>
        <v>7.1395511481429511E-3</v>
      </c>
      <c r="O39" s="76">
        <f>L39/'סכום נכסי הקרן'!$C$42</f>
        <v>1.0914091382335457E-3</v>
      </c>
    </row>
    <row r="40" spans="2:15">
      <c r="B40" s="93" t="s">
        <v>317</v>
      </c>
      <c r="C40" s="92" t="s">
        <v>318</v>
      </c>
      <c r="D40" s="72" t="s">
        <v>100</v>
      </c>
      <c r="E40" s="72" t="s">
        <v>233</v>
      </c>
      <c r="F40" s="92" t="s">
        <v>319</v>
      </c>
      <c r="G40" s="72" t="s">
        <v>253</v>
      </c>
      <c r="H40" s="72" t="s">
        <v>111</v>
      </c>
      <c r="I40" s="94">
        <v>587.25434900000005</v>
      </c>
      <c r="J40" s="75">
        <v>23360</v>
      </c>
      <c r="K40" s="92"/>
      <c r="L40" s="94">
        <v>137.18261582100001</v>
      </c>
      <c r="M40" s="76">
        <v>4.8424258588655855E-6</v>
      </c>
      <c r="N40" s="76">
        <f t="shared" si="0"/>
        <v>2.6991017650171048E-2</v>
      </c>
      <c r="O40" s="76">
        <f>L40/'סכום נכסי הקרן'!$C$42</f>
        <v>4.1260637682078802E-3</v>
      </c>
    </row>
    <row r="41" spans="2:15">
      <c r="B41" s="93" t="s">
        <v>320</v>
      </c>
      <c r="C41" s="92" t="s">
        <v>321</v>
      </c>
      <c r="D41" s="72" t="s">
        <v>100</v>
      </c>
      <c r="E41" s="72" t="s">
        <v>233</v>
      </c>
      <c r="F41" s="92" t="s">
        <v>322</v>
      </c>
      <c r="G41" s="72" t="s">
        <v>276</v>
      </c>
      <c r="H41" s="72" t="s">
        <v>111</v>
      </c>
      <c r="I41" s="94">
        <v>7465.9970810000004</v>
      </c>
      <c r="J41" s="75">
        <v>3172</v>
      </c>
      <c r="K41" s="92"/>
      <c r="L41" s="94">
        <v>236.82142739999998</v>
      </c>
      <c r="M41" s="76">
        <v>5.584822268901195E-6</v>
      </c>
      <c r="N41" s="76">
        <f t="shared" si="0"/>
        <v>4.6595199316162919E-2</v>
      </c>
      <c r="O41" s="76">
        <f>L41/'סכום נכסי הקרן'!$C$42</f>
        <v>7.1229164517858067E-3</v>
      </c>
    </row>
    <row r="42" spans="2:15">
      <c r="B42" s="93" t="s">
        <v>323</v>
      </c>
      <c r="C42" s="92" t="s">
        <v>324</v>
      </c>
      <c r="D42" s="72" t="s">
        <v>100</v>
      </c>
      <c r="E42" s="72" t="s">
        <v>233</v>
      </c>
      <c r="F42" s="92" t="s">
        <v>325</v>
      </c>
      <c r="G42" s="72" t="s">
        <v>326</v>
      </c>
      <c r="H42" s="72" t="s">
        <v>111</v>
      </c>
      <c r="I42" s="94">
        <v>652.41069900000002</v>
      </c>
      <c r="J42" s="75">
        <v>9329</v>
      </c>
      <c r="K42" s="92"/>
      <c r="L42" s="94">
        <v>60.863394063999998</v>
      </c>
      <c r="M42" s="76">
        <v>5.6062174355022952E-6</v>
      </c>
      <c r="N42" s="76">
        <f t="shared" si="0"/>
        <v>1.1975022735929373E-2</v>
      </c>
      <c r="O42" s="76">
        <f>L42/'סכום נכסי הקרן'!$C$42</f>
        <v>1.8305981669376097E-3</v>
      </c>
    </row>
    <row r="43" spans="2:15">
      <c r="B43" s="93" t="s">
        <v>327</v>
      </c>
      <c r="C43" s="92" t="s">
        <v>328</v>
      </c>
      <c r="D43" s="72" t="s">
        <v>100</v>
      </c>
      <c r="E43" s="72" t="s">
        <v>233</v>
      </c>
      <c r="F43" s="92" t="s">
        <v>329</v>
      </c>
      <c r="G43" s="72" t="s">
        <v>266</v>
      </c>
      <c r="H43" s="72" t="s">
        <v>111</v>
      </c>
      <c r="I43" s="94">
        <v>2997.4051060000002</v>
      </c>
      <c r="J43" s="75">
        <v>985</v>
      </c>
      <c r="K43" s="92"/>
      <c r="L43" s="94">
        <v>29.524440288999998</v>
      </c>
      <c r="M43" s="76">
        <v>6.2412635285934174E-6</v>
      </c>
      <c r="N43" s="76">
        <f t="shared" si="0"/>
        <v>5.8090063685010363E-3</v>
      </c>
      <c r="O43" s="76">
        <f>L43/'סכום נכסי הקרן'!$C$42</f>
        <v>8.8801137537728478E-4</v>
      </c>
    </row>
    <row r="44" spans="2:15">
      <c r="B44" s="93" t="s">
        <v>330</v>
      </c>
      <c r="C44" s="92" t="s">
        <v>331</v>
      </c>
      <c r="D44" s="72" t="s">
        <v>100</v>
      </c>
      <c r="E44" s="72" t="s">
        <v>233</v>
      </c>
      <c r="F44" s="92" t="s">
        <v>332</v>
      </c>
      <c r="G44" s="72" t="s">
        <v>333</v>
      </c>
      <c r="H44" s="72" t="s">
        <v>111</v>
      </c>
      <c r="I44" s="94">
        <v>3115.997597</v>
      </c>
      <c r="J44" s="75">
        <v>2778</v>
      </c>
      <c r="K44" s="92"/>
      <c r="L44" s="94">
        <v>86.562413247999999</v>
      </c>
      <c r="M44" s="76">
        <v>8.7228778183490197E-6</v>
      </c>
      <c r="N44" s="76">
        <f t="shared" si="0"/>
        <v>1.7031368077036691E-2</v>
      </c>
      <c r="O44" s="76">
        <f>L44/'סכום נכסי הקרן'!$C$42</f>
        <v>2.6035517317824467E-3</v>
      </c>
    </row>
    <row r="45" spans="2:15">
      <c r="B45" s="73"/>
      <c r="C45" s="92"/>
      <c r="D45" s="92"/>
      <c r="E45" s="92"/>
      <c r="F45" s="92"/>
      <c r="G45" s="92"/>
      <c r="H45" s="92"/>
      <c r="I45" s="94"/>
      <c r="J45" s="75"/>
      <c r="K45" s="92"/>
      <c r="L45" s="92"/>
      <c r="M45" s="92"/>
      <c r="N45" s="76"/>
      <c r="O45" s="92"/>
    </row>
    <row r="46" spans="2:15">
      <c r="B46" s="70" t="s">
        <v>334</v>
      </c>
      <c r="C46" s="71"/>
      <c r="D46" s="71"/>
      <c r="E46" s="71"/>
      <c r="F46" s="71"/>
      <c r="G46" s="71"/>
      <c r="H46" s="71"/>
      <c r="I46" s="77"/>
      <c r="J46" s="79"/>
      <c r="K46" s="77">
        <v>0.29920819100000001</v>
      </c>
      <c r="L46" s="77">
        <v>1334.3402329009998</v>
      </c>
      <c r="M46" s="71"/>
      <c r="N46" s="80">
        <f t="shared" si="0"/>
        <v>0.26253472834019975</v>
      </c>
      <c r="O46" s="80">
        <f>L46/'סכום נכסי הקרן'!$C$42</f>
        <v>4.013316743149669E-2</v>
      </c>
    </row>
    <row r="47" spans="2:15">
      <c r="B47" s="93" t="s">
        <v>335</v>
      </c>
      <c r="C47" s="92" t="s">
        <v>336</v>
      </c>
      <c r="D47" s="72" t="s">
        <v>100</v>
      </c>
      <c r="E47" s="72" t="s">
        <v>233</v>
      </c>
      <c r="F47" s="92" t="s">
        <v>337</v>
      </c>
      <c r="G47" s="72" t="s">
        <v>266</v>
      </c>
      <c r="H47" s="72" t="s">
        <v>111</v>
      </c>
      <c r="I47" s="94">
        <v>1601.82132</v>
      </c>
      <c r="J47" s="75">
        <v>1129</v>
      </c>
      <c r="K47" s="92"/>
      <c r="L47" s="94">
        <v>18.084562707</v>
      </c>
      <c r="M47" s="76">
        <v>7.6009245254706279E-6</v>
      </c>
      <c r="N47" s="76">
        <f t="shared" si="0"/>
        <v>3.5581822689339637E-3</v>
      </c>
      <c r="O47" s="76">
        <f>L47/'סכום נכסי הקרן'!$C$42</f>
        <v>5.4393232336814455E-4</v>
      </c>
    </row>
    <row r="48" spans="2:15">
      <c r="B48" s="93" t="s">
        <v>338</v>
      </c>
      <c r="C48" s="92" t="s">
        <v>339</v>
      </c>
      <c r="D48" s="72" t="s">
        <v>100</v>
      </c>
      <c r="E48" s="72" t="s">
        <v>233</v>
      </c>
      <c r="F48" s="92" t="s">
        <v>340</v>
      </c>
      <c r="G48" s="72" t="s">
        <v>283</v>
      </c>
      <c r="H48" s="72" t="s">
        <v>111</v>
      </c>
      <c r="I48" s="94">
        <v>67.430291999999994</v>
      </c>
      <c r="J48" s="75">
        <v>7600</v>
      </c>
      <c r="K48" s="92"/>
      <c r="L48" s="94">
        <v>5.1247021670000006</v>
      </c>
      <c r="M48" s="76">
        <v>4.5949364060965812E-6</v>
      </c>
      <c r="N48" s="76">
        <f t="shared" si="0"/>
        <v>1.008297777481165E-3</v>
      </c>
      <c r="O48" s="76">
        <f>L48/'סכום נכסי הקרן'!$C$42</f>
        <v>1.5413649759897817E-4</v>
      </c>
    </row>
    <row r="49" spans="2:15">
      <c r="B49" s="93" t="s">
        <v>341</v>
      </c>
      <c r="C49" s="92" t="s">
        <v>342</v>
      </c>
      <c r="D49" s="72" t="s">
        <v>100</v>
      </c>
      <c r="E49" s="72" t="s">
        <v>233</v>
      </c>
      <c r="F49" s="92" t="s">
        <v>343</v>
      </c>
      <c r="G49" s="72" t="s">
        <v>107</v>
      </c>
      <c r="H49" s="72" t="s">
        <v>111</v>
      </c>
      <c r="I49" s="94">
        <v>50.511116000000001</v>
      </c>
      <c r="J49" s="75">
        <v>9582</v>
      </c>
      <c r="K49" s="92"/>
      <c r="L49" s="94">
        <v>4.8399752120000006</v>
      </c>
      <c r="M49" s="76">
        <v>4.4899436284965301E-6</v>
      </c>
      <c r="N49" s="76">
        <f t="shared" si="0"/>
        <v>9.5227704758115957E-4</v>
      </c>
      <c r="O49" s="76">
        <f>L49/'סכום נכסי הקרן'!$C$42</f>
        <v>1.455727188298769E-4</v>
      </c>
    </row>
    <row r="50" spans="2:15">
      <c r="B50" s="93" t="s">
        <v>344</v>
      </c>
      <c r="C50" s="92" t="s">
        <v>345</v>
      </c>
      <c r="D50" s="72" t="s">
        <v>100</v>
      </c>
      <c r="E50" s="72" t="s">
        <v>233</v>
      </c>
      <c r="F50" s="92" t="s">
        <v>346</v>
      </c>
      <c r="G50" s="72" t="s">
        <v>333</v>
      </c>
      <c r="H50" s="72" t="s">
        <v>111</v>
      </c>
      <c r="I50" s="94">
        <v>1926.508934</v>
      </c>
      <c r="J50" s="75">
        <v>1336</v>
      </c>
      <c r="K50" s="92"/>
      <c r="L50" s="94">
        <v>25.738159354</v>
      </c>
      <c r="M50" s="76">
        <v>1.5399749331772683E-5</v>
      </c>
      <c r="N50" s="76">
        <f t="shared" si="0"/>
        <v>5.0640462659874725E-3</v>
      </c>
      <c r="O50" s="76">
        <f>L50/'סכום נכסי הקרן'!$C$42</f>
        <v>7.7413079008108101E-4</v>
      </c>
    </row>
    <row r="51" spans="2:15">
      <c r="B51" s="93" t="s">
        <v>347</v>
      </c>
      <c r="C51" s="92" t="s">
        <v>348</v>
      </c>
      <c r="D51" s="72" t="s">
        <v>100</v>
      </c>
      <c r="E51" s="72" t="s">
        <v>233</v>
      </c>
      <c r="F51" s="92" t="s">
        <v>349</v>
      </c>
      <c r="G51" s="72" t="s">
        <v>109</v>
      </c>
      <c r="H51" s="72" t="s">
        <v>111</v>
      </c>
      <c r="I51" s="94">
        <v>281.06672700000001</v>
      </c>
      <c r="J51" s="75">
        <v>688.3</v>
      </c>
      <c r="K51" s="92"/>
      <c r="L51" s="94">
        <v>1.934582282</v>
      </c>
      <c r="M51" s="76">
        <v>1.4250383672738632E-6</v>
      </c>
      <c r="N51" s="76">
        <f t="shared" si="0"/>
        <v>3.806338303630515E-4</v>
      </c>
      <c r="O51" s="76">
        <f>L51/'סכום נכסי הקרן'!$C$42</f>
        <v>5.8186744818983096E-5</v>
      </c>
    </row>
    <row r="52" spans="2:15">
      <c r="B52" s="93" t="s">
        <v>350</v>
      </c>
      <c r="C52" s="92" t="s">
        <v>351</v>
      </c>
      <c r="D52" s="72" t="s">
        <v>100</v>
      </c>
      <c r="E52" s="72" t="s">
        <v>233</v>
      </c>
      <c r="F52" s="92" t="s">
        <v>352</v>
      </c>
      <c r="G52" s="72" t="s">
        <v>353</v>
      </c>
      <c r="H52" s="72" t="s">
        <v>111</v>
      </c>
      <c r="I52" s="94">
        <v>106.05566300000001</v>
      </c>
      <c r="J52" s="75">
        <v>10150</v>
      </c>
      <c r="K52" s="92"/>
      <c r="L52" s="94">
        <v>10.764649822999999</v>
      </c>
      <c r="M52" s="76">
        <v>4.8989006354604197E-6</v>
      </c>
      <c r="N52" s="76">
        <f t="shared" si="0"/>
        <v>2.1179713743731238E-3</v>
      </c>
      <c r="O52" s="76">
        <f>L52/'סכום נכסי הקרן'!$C$42</f>
        <v>3.237701172725888E-4</v>
      </c>
    </row>
    <row r="53" spans="2:15">
      <c r="B53" s="93" t="s">
        <v>354</v>
      </c>
      <c r="C53" s="92" t="s">
        <v>355</v>
      </c>
      <c r="D53" s="72" t="s">
        <v>100</v>
      </c>
      <c r="E53" s="72" t="s">
        <v>233</v>
      </c>
      <c r="F53" s="92" t="s">
        <v>356</v>
      </c>
      <c r="G53" s="72" t="s">
        <v>229</v>
      </c>
      <c r="H53" s="72" t="s">
        <v>111</v>
      </c>
      <c r="I53" s="94">
        <v>11609.729133000001</v>
      </c>
      <c r="J53" s="75">
        <v>720</v>
      </c>
      <c r="K53" s="92"/>
      <c r="L53" s="94">
        <v>83.590049755999999</v>
      </c>
      <c r="M53" s="76">
        <v>1.1428822057222146E-5</v>
      </c>
      <c r="N53" s="76">
        <f t="shared" si="0"/>
        <v>1.6446548236744542E-2</v>
      </c>
      <c r="O53" s="76">
        <f>L53/'סכום נכסי הקרן'!$C$42</f>
        <v>2.5141514733248611E-3</v>
      </c>
    </row>
    <row r="54" spans="2:15">
      <c r="B54" s="93" t="s">
        <v>357</v>
      </c>
      <c r="C54" s="92" t="s">
        <v>358</v>
      </c>
      <c r="D54" s="72" t="s">
        <v>100</v>
      </c>
      <c r="E54" s="72" t="s">
        <v>233</v>
      </c>
      <c r="F54" s="92" t="s">
        <v>359</v>
      </c>
      <c r="G54" s="72" t="s">
        <v>266</v>
      </c>
      <c r="H54" s="72" t="s">
        <v>111</v>
      </c>
      <c r="I54" s="94">
        <v>150.267675</v>
      </c>
      <c r="J54" s="75">
        <v>15550</v>
      </c>
      <c r="K54" s="92"/>
      <c r="L54" s="94">
        <v>23.366623523999998</v>
      </c>
      <c r="M54" s="76">
        <v>1.1884940652678174E-5</v>
      </c>
      <c r="N54" s="76">
        <f t="shared" si="0"/>
        <v>4.597440748499269E-3</v>
      </c>
      <c r="O54" s="76">
        <f>L54/'סכום נכסי הקרן'!$C$42</f>
        <v>7.0280172258511118E-4</v>
      </c>
    </row>
    <row r="55" spans="2:15">
      <c r="B55" s="93" t="s">
        <v>360</v>
      </c>
      <c r="C55" s="92" t="s">
        <v>361</v>
      </c>
      <c r="D55" s="72" t="s">
        <v>100</v>
      </c>
      <c r="E55" s="72" t="s">
        <v>233</v>
      </c>
      <c r="F55" s="92" t="s">
        <v>362</v>
      </c>
      <c r="G55" s="72" t="s">
        <v>249</v>
      </c>
      <c r="H55" s="72" t="s">
        <v>111</v>
      </c>
      <c r="I55" s="94">
        <v>126.10800799999998</v>
      </c>
      <c r="J55" s="75">
        <v>10470</v>
      </c>
      <c r="K55" s="92"/>
      <c r="L55" s="94">
        <v>13.203508471999999</v>
      </c>
      <c r="M55" s="76">
        <v>3.4710819842549493E-6</v>
      </c>
      <c r="N55" s="76">
        <f t="shared" si="0"/>
        <v>2.5978228223679971E-3</v>
      </c>
      <c r="O55" s="76">
        <f>L55/'סכום נכסי הקרן'!$C$42</f>
        <v>3.9712406410612693E-4</v>
      </c>
    </row>
    <row r="56" spans="2:15">
      <c r="B56" s="93" t="s">
        <v>363</v>
      </c>
      <c r="C56" s="92" t="s">
        <v>364</v>
      </c>
      <c r="D56" s="72" t="s">
        <v>100</v>
      </c>
      <c r="E56" s="72" t="s">
        <v>233</v>
      </c>
      <c r="F56" s="92" t="s">
        <v>365</v>
      </c>
      <c r="G56" s="72" t="s">
        <v>266</v>
      </c>
      <c r="H56" s="72" t="s">
        <v>111</v>
      </c>
      <c r="I56" s="94">
        <v>32.261091999999998</v>
      </c>
      <c r="J56" s="75">
        <v>4084</v>
      </c>
      <c r="K56" s="92"/>
      <c r="L56" s="94">
        <v>1.3175430110000002</v>
      </c>
      <c r="M56" s="76">
        <v>5.6391637679386111E-7</v>
      </c>
      <c r="N56" s="76">
        <f t="shared" si="0"/>
        <v>2.592298335465672E-4</v>
      </c>
      <c r="O56" s="76">
        <f>L56/'סכום נכסי הקרן'!$C$42</f>
        <v>3.9627954666180302E-5</v>
      </c>
    </row>
    <row r="57" spans="2:15">
      <c r="B57" s="93" t="s">
        <v>366</v>
      </c>
      <c r="C57" s="92" t="s">
        <v>367</v>
      </c>
      <c r="D57" s="72" t="s">
        <v>100</v>
      </c>
      <c r="E57" s="72" t="s">
        <v>233</v>
      </c>
      <c r="F57" s="92" t="s">
        <v>368</v>
      </c>
      <c r="G57" s="72" t="s">
        <v>369</v>
      </c>
      <c r="H57" s="72" t="s">
        <v>111</v>
      </c>
      <c r="I57" s="94">
        <v>47.289752</v>
      </c>
      <c r="J57" s="75">
        <v>7250</v>
      </c>
      <c r="K57" s="92"/>
      <c r="L57" s="94">
        <v>3.4285070230000003</v>
      </c>
      <c r="M57" s="76">
        <v>2.6124720700466602E-6</v>
      </c>
      <c r="N57" s="76">
        <f t="shared" si="0"/>
        <v>6.7456720385238836E-4</v>
      </c>
      <c r="O57" s="76">
        <f>L57/'סכום נכסי הקרן'!$C$42</f>
        <v>1.0311976136324007E-4</v>
      </c>
    </row>
    <row r="58" spans="2:15">
      <c r="B58" s="93" t="s">
        <v>370</v>
      </c>
      <c r="C58" s="92" t="s">
        <v>371</v>
      </c>
      <c r="D58" s="72" t="s">
        <v>100</v>
      </c>
      <c r="E58" s="72" t="s">
        <v>233</v>
      </c>
      <c r="F58" s="92" t="s">
        <v>372</v>
      </c>
      <c r="G58" s="72" t="s">
        <v>235</v>
      </c>
      <c r="H58" s="72" t="s">
        <v>111</v>
      </c>
      <c r="I58" s="94">
        <v>5142.5781299999999</v>
      </c>
      <c r="J58" s="75">
        <v>123.1</v>
      </c>
      <c r="K58" s="92"/>
      <c r="L58" s="94">
        <v>6.330513676999999</v>
      </c>
      <c r="M58" s="76">
        <v>1.6037905425399918E-6</v>
      </c>
      <c r="N58" s="76">
        <f t="shared" si="0"/>
        <v>1.2455441629244668E-3</v>
      </c>
      <c r="O58" s="76">
        <f>L58/'סכום נכסי הקרן'!$C$42</f>
        <v>1.9040388580209342E-4</v>
      </c>
    </row>
    <row r="59" spans="2:15">
      <c r="B59" s="93" t="s">
        <v>373</v>
      </c>
      <c r="C59" s="92" t="s">
        <v>374</v>
      </c>
      <c r="D59" s="72" t="s">
        <v>100</v>
      </c>
      <c r="E59" s="72" t="s">
        <v>233</v>
      </c>
      <c r="F59" s="92" t="s">
        <v>375</v>
      </c>
      <c r="G59" s="72" t="s">
        <v>369</v>
      </c>
      <c r="H59" s="72" t="s">
        <v>111</v>
      </c>
      <c r="I59" s="94">
        <v>485.69012099999998</v>
      </c>
      <c r="J59" s="75">
        <v>1070</v>
      </c>
      <c r="K59" s="94">
        <v>0.15542083900000001</v>
      </c>
      <c r="L59" s="94">
        <v>5.3523051379999993</v>
      </c>
      <c r="M59" s="76">
        <v>2.9157659331103926E-6</v>
      </c>
      <c r="N59" s="76">
        <f t="shared" si="0"/>
        <v>1.0530792227884057E-3</v>
      </c>
      <c r="O59" s="76">
        <f>L59/'סכום נכסי הקרן'!$C$42</f>
        <v>1.6098214904365491E-4</v>
      </c>
    </row>
    <row r="60" spans="2:15">
      <c r="B60" s="93" t="s">
        <v>376</v>
      </c>
      <c r="C60" s="92" t="s">
        <v>377</v>
      </c>
      <c r="D60" s="72" t="s">
        <v>100</v>
      </c>
      <c r="E60" s="72" t="s">
        <v>233</v>
      </c>
      <c r="F60" s="92" t="s">
        <v>378</v>
      </c>
      <c r="G60" s="72" t="s">
        <v>249</v>
      </c>
      <c r="H60" s="72" t="s">
        <v>111</v>
      </c>
      <c r="I60" s="94">
        <v>20774.044097999998</v>
      </c>
      <c r="J60" s="75">
        <v>114</v>
      </c>
      <c r="K60" s="92"/>
      <c r="L60" s="94">
        <v>23.682410271999998</v>
      </c>
      <c r="M60" s="76">
        <v>1.6422745536501474E-5</v>
      </c>
      <c r="N60" s="76">
        <f t="shared" si="0"/>
        <v>4.6595725691964312E-3</v>
      </c>
      <c r="O60" s="76">
        <f>L60/'סכום נכסי הקרן'!$C$42</f>
        <v>7.1229969178190162E-4</v>
      </c>
    </row>
    <row r="61" spans="2:15">
      <c r="B61" s="93" t="s">
        <v>379</v>
      </c>
      <c r="C61" s="92" t="s">
        <v>380</v>
      </c>
      <c r="D61" s="72" t="s">
        <v>100</v>
      </c>
      <c r="E61" s="72" t="s">
        <v>233</v>
      </c>
      <c r="F61" s="92" t="s">
        <v>381</v>
      </c>
      <c r="G61" s="72" t="s">
        <v>229</v>
      </c>
      <c r="H61" s="72" t="s">
        <v>111</v>
      </c>
      <c r="I61" s="94">
        <v>1190.3061299999999</v>
      </c>
      <c r="J61" s="75">
        <v>832.4</v>
      </c>
      <c r="K61" s="92"/>
      <c r="L61" s="94">
        <v>9.9081082270000014</v>
      </c>
      <c r="M61" s="76">
        <v>6.6975406715670408E-6</v>
      </c>
      <c r="N61" s="76">
        <f t="shared" si="0"/>
        <v>1.9494447050325426E-3</v>
      </c>
      <c r="O61" s="76">
        <f>L61/'סכום נכסי הקרן'!$C$42</f>
        <v>2.9800777687641203E-4</v>
      </c>
    </row>
    <row r="62" spans="2:15">
      <c r="B62" s="93" t="s">
        <v>382</v>
      </c>
      <c r="C62" s="92" t="s">
        <v>383</v>
      </c>
      <c r="D62" s="72" t="s">
        <v>100</v>
      </c>
      <c r="E62" s="72" t="s">
        <v>233</v>
      </c>
      <c r="F62" s="92" t="s">
        <v>384</v>
      </c>
      <c r="G62" s="72" t="s">
        <v>107</v>
      </c>
      <c r="H62" s="72" t="s">
        <v>111</v>
      </c>
      <c r="I62" s="94">
        <v>99.731741</v>
      </c>
      <c r="J62" s="75">
        <v>4269</v>
      </c>
      <c r="K62" s="92"/>
      <c r="L62" s="94">
        <v>4.2575480369999994</v>
      </c>
      <c r="M62" s="76">
        <v>3.6440445228478661E-6</v>
      </c>
      <c r="N62" s="76">
        <f t="shared" si="0"/>
        <v>8.376830659291651E-4</v>
      </c>
      <c r="O62" s="76">
        <f>L62/'סכום נכסי הקרן'!$C$42</f>
        <v>1.2805496229778939E-4</v>
      </c>
    </row>
    <row r="63" spans="2:15">
      <c r="B63" s="93" t="s">
        <v>385</v>
      </c>
      <c r="C63" s="92" t="s">
        <v>386</v>
      </c>
      <c r="D63" s="72" t="s">
        <v>100</v>
      </c>
      <c r="E63" s="72" t="s">
        <v>233</v>
      </c>
      <c r="F63" s="92" t="s">
        <v>387</v>
      </c>
      <c r="G63" s="72" t="s">
        <v>132</v>
      </c>
      <c r="H63" s="72" t="s">
        <v>111</v>
      </c>
      <c r="I63" s="94">
        <v>94.546689000000001</v>
      </c>
      <c r="J63" s="75">
        <v>14730</v>
      </c>
      <c r="K63" s="92"/>
      <c r="L63" s="94">
        <v>13.926727286999999</v>
      </c>
      <c r="M63" s="76">
        <v>3.6807312247617282E-6</v>
      </c>
      <c r="N63" s="76">
        <f t="shared" si="0"/>
        <v>2.7401179060692117E-3</v>
      </c>
      <c r="O63" s="76">
        <f>L63/'סכום נכסי הקרן'!$C$42</f>
        <v>4.1887643361154158E-4</v>
      </c>
    </row>
    <row r="64" spans="2:15">
      <c r="B64" s="93" t="s">
        <v>388</v>
      </c>
      <c r="C64" s="92" t="s">
        <v>389</v>
      </c>
      <c r="D64" s="72" t="s">
        <v>100</v>
      </c>
      <c r="E64" s="72" t="s">
        <v>233</v>
      </c>
      <c r="F64" s="92" t="s">
        <v>390</v>
      </c>
      <c r="G64" s="72" t="s">
        <v>266</v>
      </c>
      <c r="H64" s="72" t="s">
        <v>111</v>
      </c>
      <c r="I64" s="94">
        <v>129.05296999999999</v>
      </c>
      <c r="J64" s="75">
        <v>21860</v>
      </c>
      <c r="K64" s="92"/>
      <c r="L64" s="94">
        <v>28.210979268999999</v>
      </c>
      <c r="M64" s="76">
        <v>6.8983247746363004E-6</v>
      </c>
      <c r="N64" s="76">
        <f t="shared" si="0"/>
        <v>5.5505796767408352E-3</v>
      </c>
      <c r="O64" s="76">
        <f>L64/'סכום נכסי הקרן'!$C$42</f>
        <v>8.4850619541594933E-4</v>
      </c>
    </row>
    <row r="65" spans="2:15">
      <c r="B65" s="93" t="s">
        <v>391</v>
      </c>
      <c r="C65" s="92" t="s">
        <v>392</v>
      </c>
      <c r="D65" s="72" t="s">
        <v>100</v>
      </c>
      <c r="E65" s="72" t="s">
        <v>233</v>
      </c>
      <c r="F65" s="92" t="s">
        <v>393</v>
      </c>
      <c r="G65" s="72" t="s">
        <v>108</v>
      </c>
      <c r="H65" s="72" t="s">
        <v>111</v>
      </c>
      <c r="I65" s="94">
        <v>100.889797</v>
      </c>
      <c r="J65" s="75">
        <v>27500</v>
      </c>
      <c r="K65" s="92"/>
      <c r="L65" s="94">
        <v>27.744694232000001</v>
      </c>
      <c r="M65" s="76">
        <v>1.7365498786185512E-5</v>
      </c>
      <c r="N65" s="76">
        <f t="shared" si="0"/>
        <v>5.4588369468886828E-3</v>
      </c>
      <c r="O65" s="76">
        <f>L65/'סכום נכסי הקרן'!$C$42</f>
        <v>8.3448166479077471E-4</v>
      </c>
    </row>
    <row r="66" spans="2:15">
      <c r="B66" s="93" t="s">
        <v>394</v>
      </c>
      <c r="C66" s="92" t="s">
        <v>395</v>
      </c>
      <c r="D66" s="72" t="s">
        <v>100</v>
      </c>
      <c r="E66" s="72" t="s">
        <v>233</v>
      </c>
      <c r="F66" s="92" t="s">
        <v>396</v>
      </c>
      <c r="G66" s="72" t="s">
        <v>397</v>
      </c>
      <c r="H66" s="72" t="s">
        <v>111</v>
      </c>
      <c r="I66" s="94">
        <v>1183.8873349999999</v>
      </c>
      <c r="J66" s="75">
        <v>4892</v>
      </c>
      <c r="K66" s="92"/>
      <c r="L66" s="94">
        <v>57.915768453000005</v>
      </c>
      <c r="M66" s="76">
        <v>1.6553905779177285E-5</v>
      </c>
      <c r="N66" s="76">
        <f t="shared" si="0"/>
        <v>1.1395070134672603E-2</v>
      </c>
      <c r="O66" s="76">
        <f>L66/'סכום נכסי הקרן'!$C$42</f>
        <v>1.7419419537359447E-3</v>
      </c>
    </row>
    <row r="67" spans="2:15">
      <c r="B67" s="93" t="s">
        <v>398</v>
      </c>
      <c r="C67" s="92" t="s">
        <v>399</v>
      </c>
      <c r="D67" s="72" t="s">
        <v>100</v>
      </c>
      <c r="E67" s="72" t="s">
        <v>233</v>
      </c>
      <c r="F67" s="92" t="s">
        <v>400</v>
      </c>
      <c r="G67" s="72" t="s">
        <v>133</v>
      </c>
      <c r="H67" s="72" t="s">
        <v>111</v>
      </c>
      <c r="I67" s="94">
        <v>545.08295999999996</v>
      </c>
      <c r="J67" s="75">
        <v>3055</v>
      </c>
      <c r="K67" s="92"/>
      <c r="L67" s="94">
        <v>16.652284429999998</v>
      </c>
      <c r="M67" s="76">
        <v>5.1422920754716974E-6</v>
      </c>
      <c r="N67" s="76">
        <f t="shared" si="0"/>
        <v>3.2763779891197735E-3</v>
      </c>
      <c r="O67" s="76">
        <f>L67/'סכום נכסי הקרן'!$C$42</f>
        <v>5.0085345751219653E-4</v>
      </c>
    </row>
    <row r="68" spans="2:15">
      <c r="B68" s="93" t="s">
        <v>401</v>
      </c>
      <c r="C68" s="92" t="s">
        <v>402</v>
      </c>
      <c r="D68" s="72" t="s">
        <v>100</v>
      </c>
      <c r="E68" s="72" t="s">
        <v>233</v>
      </c>
      <c r="F68" s="92" t="s">
        <v>403</v>
      </c>
      <c r="G68" s="72" t="s">
        <v>397</v>
      </c>
      <c r="H68" s="72" t="s">
        <v>111</v>
      </c>
      <c r="I68" s="94">
        <v>302.603497</v>
      </c>
      <c r="J68" s="75">
        <v>17440</v>
      </c>
      <c r="K68" s="92"/>
      <c r="L68" s="94">
        <v>52.774049833999989</v>
      </c>
      <c r="M68" s="76">
        <v>1.3206815467262948E-5</v>
      </c>
      <c r="N68" s="76">
        <f t="shared" si="0"/>
        <v>1.0383424328335691E-2</v>
      </c>
      <c r="O68" s="76">
        <f>L68/'סכום נכסי הקרן'!$C$42</f>
        <v>1.5872936495524331E-3</v>
      </c>
    </row>
    <row r="69" spans="2:15">
      <c r="B69" s="93" t="s">
        <v>404</v>
      </c>
      <c r="C69" s="92" t="s">
        <v>405</v>
      </c>
      <c r="D69" s="72" t="s">
        <v>100</v>
      </c>
      <c r="E69" s="72" t="s">
        <v>233</v>
      </c>
      <c r="F69" s="92" t="s">
        <v>406</v>
      </c>
      <c r="G69" s="72" t="s">
        <v>353</v>
      </c>
      <c r="H69" s="72" t="s">
        <v>111</v>
      </c>
      <c r="I69" s="94">
        <v>103.52294499999999</v>
      </c>
      <c r="J69" s="75">
        <v>18950</v>
      </c>
      <c r="K69" s="92"/>
      <c r="L69" s="94">
        <v>19.617598135000001</v>
      </c>
      <c r="M69" s="76">
        <v>7.1454959531635448E-6</v>
      </c>
      <c r="N69" s="76">
        <f t="shared" si="0"/>
        <v>3.8598107664505662E-3</v>
      </c>
      <c r="O69" s="76">
        <f>L69/'סכום נכסי הקרן'!$C$42</f>
        <v>5.9004167838367684E-4</v>
      </c>
    </row>
    <row r="70" spans="2:15">
      <c r="B70" s="93" t="s">
        <v>407</v>
      </c>
      <c r="C70" s="92" t="s">
        <v>408</v>
      </c>
      <c r="D70" s="72" t="s">
        <v>100</v>
      </c>
      <c r="E70" s="72" t="s">
        <v>233</v>
      </c>
      <c r="F70" s="92" t="s">
        <v>409</v>
      </c>
      <c r="G70" s="72" t="s">
        <v>109</v>
      </c>
      <c r="H70" s="72" t="s">
        <v>111</v>
      </c>
      <c r="I70" s="94">
        <v>866.38106200000004</v>
      </c>
      <c r="J70" s="75">
        <v>1022</v>
      </c>
      <c r="K70" s="92"/>
      <c r="L70" s="94">
        <v>8.8544144540000005</v>
      </c>
      <c r="M70" s="76">
        <v>4.326647438233636E-6</v>
      </c>
      <c r="N70" s="76">
        <f t="shared" si="0"/>
        <v>1.7421278591281894E-3</v>
      </c>
      <c r="O70" s="76">
        <f>L70/'סכום נכסי הקרן'!$C$42</f>
        <v>2.663156585016287E-4</v>
      </c>
    </row>
    <row r="71" spans="2:15">
      <c r="B71" s="93" t="s">
        <v>410</v>
      </c>
      <c r="C71" s="92" t="s">
        <v>411</v>
      </c>
      <c r="D71" s="72" t="s">
        <v>100</v>
      </c>
      <c r="E71" s="72" t="s">
        <v>233</v>
      </c>
      <c r="F71" s="92" t="s">
        <v>412</v>
      </c>
      <c r="G71" s="72" t="s">
        <v>266</v>
      </c>
      <c r="H71" s="72" t="s">
        <v>111</v>
      </c>
      <c r="I71" s="94">
        <v>1989.7942</v>
      </c>
      <c r="J71" s="75">
        <v>765</v>
      </c>
      <c r="K71" s="92"/>
      <c r="L71" s="94">
        <v>15.221925633000001</v>
      </c>
      <c r="M71" s="76">
        <v>6.5760012421533463E-6</v>
      </c>
      <c r="N71" s="76">
        <f t="shared" si="0"/>
        <v>2.9949513717247552E-3</v>
      </c>
      <c r="O71" s="76">
        <f>L71/'סכום נכסי הקרן'!$C$42</f>
        <v>4.5783232416728435E-4</v>
      </c>
    </row>
    <row r="72" spans="2:15">
      <c r="B72" s="93" t="s">
        <v>413</v>
      </c>
      <c r="C72" s="92" t="s">
        <v>414</v>
      </c>
      <c r="D72" s="72" t="s">
        <v>100</v>
      </c>
      <c r="E72" s="72" t="s">
        <v>233</v>
      </c>
      <c r="F72" s="92" t="s">
        <v>415</v>
      </c>
      <c r="G72" s="72" t="s">
        <v>106</v>
      </c>
      <c r="H72" s="72" t="s">
        <v>111</v>
      </c>
      <c r="I72" s="94">
        <v>54274.666886999999</v>
      </c>
      <c r="J72" s="75">
        <v>118.6</v>
      </c>
      <c r="K72" s="92"/>
      <c r="L72" s="94">
        <v>64.369754927000002</v>
      </c>
      <c r="M72" s="76">
        <v>2.095177271014288E-5</v>
      </c>
      <c r="N72" s="76">
        <f t="shared" si="0"/>
        <v>1.2664907874616271E-2</v>
      </c>
      <c r="O72" s="76">
        <f>L72/'סכום נכסי הקרן'!$C$42</f>
        <v>1.936059550863719E-3</v>
      </c>
    </row>
    <row r="73" spans="2:15">
      <c r="B73" s="93" t="s">
        <v>416</v>
      </c>
      <c r="C73" s="92" t="s">
        <v>417</v>
      </c>
      <c r="D73" s="72" t="s">
        <v>100</v>
      </c>
      <c r="E73" s="72" t="s">
        <v>233</v>
      </c>
      <c r="F73" s="92" t="s">
        <v>418</v>
      </c>
      <c r="G73" s="72" t="s">
        <v>253</v>
      </c>
      <c r="H73" s="72" t="s">
        <v>111</v>
      </c>
      <c r="I73" s="94">
        <v>28.925198000000002</v>
      </c>
      <c r="J73" s="75">
        <v>67500</v>
      </c>
      <c r="K73" s="92"/>
      <c r="L73" s="94">
        <v>19.524508676</v>
      </c>
      <c r="M73" s="76">
        <v>5.3526563057468169E-6</v>
      </c>
      <c r="N73" s="76">
        <f t="shared" si="0"/>
        <v>3.8414951860406372E-3</v>
      </c>
      <c r="O73" s="76">
        <f>L73/'סכום נכסי הקרן'!$C$42</f>
        <v>5.8724181163902201E-4</v>
      </c>
    </row>
    <row r="74" spans="2:15">
      <c r="B74" s="93" t="s">
        <v>419</v>
      </c>
      <c r="C74" s="92" t="s">
        <v>420</v>
      </c>
      <c r="D74" s="72" t="s">
        <v>100</v>
      </c>
      <c r="E74" s="72" t="s">
        <v>233</v>
      </c>
      <c r="F74" s="92" t="s">
        <v>421</v>
      </c>
      <c r="G74" s="72" t="s">
        <v>283</v>
      </c>
      <c r="H74" s="72" t="s">
        <v>111</v>
      </c>
      <c r="I74" s="94">
        <v>353.90634899999998</v>
      </c>
      <c r="J74" s="75">
        <v>5918</v>
      </c>
      <c r="K74" s="92"/>
      <c r="L74" s="94">
        <v>20.944177741000001</v>
      </c>
      <c r="M74" s="76">
        <v>4.7786053913989043E-6</v>
      </c>
      <c r="N74" s="76">
        <f t="shared" si="0"/>
        <v>4.1208185723275396E-3</v>
      </c>
      <c r="O74" s="76">
        <f>L74/'סכום נכסי הקרן'!$C$42</f>
        <v>6.2994142818216547E-4</v>
      </c>
    </row>
    <row r="75" spans="2:15">
      <c r="B75" s="93" t="s">
        <v>422</v>
      </c>
      <c r="C75" s="92" t="s">
        <v>423</v>
      </c>
      <c r="D75" s="72" t="s">
        <v>100</v>
      </c>
      <c r="E75" s="72" t="s">
        <v>233</v>
      </c>
      <c r="F75" s="92" t="s">
        <v>424</v>
      </c>
      <c r="G75" s="72" t="s">
        <v>253</v>
      </c>
      <c r="H75" s="72" t="s">
        <v>111</v>
      </c>
      <c r="I75" s="94">
        <v>241.28237300000001</v>
      </c>
      <c r="J75" s="75">
        <v>9700</v>
      </c>
      <c r="K75" s="92"/>
      <c r="L75" s="94">
        <v>23.404390211000003</v>
      </c>
      <c r="M75" s="76">
        <v>6.6188450942133739E-6</v>
      </c>
      <c r="N75" s="76">
        <f t="shared" si="0"/>
        <v>4.6048714372152189E-3</v>
      </c>
      <c r="O75" s="76">
        <f>L75/'סכום נכסי הקרן'!$C$42</f>
        <v>7.0393763735057452E-4</v>
      </c>
    </row>
    <row r="76" spans="2:15">
      <c r="B76" s="93" t="s">
        <v>425</v>
      </c>
      <c r="C76" s="92" t="s">
        <v>426</v>
      </c>
      <c r="D76" s="72" t="s">
        <v>100</v>
      </c>
      <c r="E76" s="72" t="s">
        <v>233</v>
      </c>
      <c r="F76" s="92" t="s">
        <v>427</v>
      </c>
      <c r="G76" s="72" t="s">
        <v>397</v>
      </c>
      <c r="H76" s="72" t="s">
        <v>111</v>
      </c>
      <c r="I76" s="94">
        <v>779.64723300000003</v>
      </c>
      <c r="J76" s="75">
        <v>7364</v>
      </c>
      <c r="K76" s="92"/>
      <c r="L76" s="94">
        <v>57.413222245999989</v>
      </c>
      <c r="M76" s="76">
        <v>1.2396153453492526E-5</v>
      </c>
      <c r="N76" s="76">
        <f t="shared" ref="N76:N139" si="1">IFERROR(L76/$L$11,0)</f>
        <v>1.1296192930283507E-2</v>
      </c>
      <c r="O76" s="76">
        <f>L76/'סכום נכסי הקרן'!$C$42</f>
        <v>1.7268267900241033E-3</v>
      </c>
    </row>
    <row r="77" spans="2:15">
      <c r="B77" s="93" t="s">
        <v>428</v>
      </c>
      <c r="C77" s="92" t="s">
        <v>429</v>
      </c>
      <c r="D77" s="72" t="s">
        <v>100</v>
      </c>
      <c r="E77" s="72" t="s">
        <v>233</v>
      </c>
      <c r="F77" s="92" t="s">
        <v>430</v>
      </c>
      <c r="G77" s="72" t="s">
        <v>431</v>
      </c>
      <c r="H77" s="72" t="s">
        <v>111</v>
      </c>
      <c r="I77" s="94">
        <v>1138.6058720000001</v>
      </c>
      <c r="J77" s="75">
        <v>3500</v>
      </c>
      <c r="K77" s="92"/>
      <c r="L77" s="94">
        <v>39.851205530000001</v>
      </c>
      <c r="M77" s="76">
        <v>1.0408405897142372E-5</v>
      </c>
      <c r="N77" s="76">
        <f t="shared" si="1"/>
        <v>7.840822872515649E-3</v>
      </c>
      <c r="O77" s="76">
        <f>L77/'סכום נכסי הקרן'!$C$42</f>
        <v>1.1986111671123834E-3</v>
      </c>
    </row>
    <row r="78" spans="2:15">
      <c r="B78" s="93" t="s">
        <v>432</v>
      </c>
      <c r="C78" s="92" t="s">
        <v>433</v>
      </c>
      <c r="D78" s="72" t="s">
        <v>100</v>
      </c>
      <c r="E78" s="72" t="s">
        <v>233</v>
      </c>
      <c r="F78" s="92" t="s">
        <v>434</v>
      </c>
      <c r="G78" s="72" t="s">
        <v>283</v>
      </c>
      <c r="H78" s="72" t="s">
        <v>111</v>
      </c>
      <c r="I78" s="94">
        <v>324.218864</v>
      </c>
      <c r="J78" s="75">
        <v>6853</v>
      </c>
      <c r="K78" s="92"/>
      <c r="L78" s="94">
        <v>22.218718747</v>
      </c>
      <c r="M78" s="76">
        <v>5.2392225911441608E-6</v>
      </c>
      <c r="N78" s="76">
        <f t="shared" si="1"/>
        <v>4.3715876554430008E-3</v>
      </c>
      <c r="O78" s="76">
        <f>L78/'סכום נכסי הקרן'!$C$42</f>
        <v>6.6827600457494772E-4</v>
      </c>
    </row>
    <row r="79" spans="2:15">
      <c r="B79" s="93" t="s">
        <v>435</v>
      </c>
      <c r="C79" s="92" t="s">
        <v>436</v>
      </c>
      <c r="D79" s="72" t="s">
        <v>100</v>
      </c>
      <c r="E79" s="72" t="s">
        <v>233</v>
      </c>
      <c r="F79" s="92" t="s">
        <v>437</v>
      </c>
      <c r="G79" s="72" t="s">
        <v>253</v>
      </c>
      <c r="H79" s="72" t="s">
        <v>111</v>
      </c>
      <c r="I79" s="94">
        <v>7247.2783519999994</v>
      </c>
      <c r="J79" s="75">
        <v>166</v>
      </c>
      <c r="K79" s="92"/>
      <c r="L79" s="94">
        <v>12.030482063999999</v>
      </c>
      <c r="M79" s="76">
        <v>1.0503546372377614E-5</v>
      </c>
      <c r="N79" s="76">
        <f t="shared" si="1"/>
        <v>2.3670269865183791E-3</v>
      </c>
      <c r="O79" s="76">
        <f>L79/'סכום נכסי הקרן'!$C$42</f>
        <v>3.618427587291017E-4</v>
      </c>
    </row>
    <row r="80" spans="2:15">
      <c r="B80" s="93" t="s">
        <v>438</v>
      </c>
      <c r="C80" s="92" t="s">
        <v>439</v>
      </c>
      <c r="D80" s="72" t="s">
        <v>100</v>
      </c>
      <c r="E80" s="72" t="s">
        <v>233</v>
      </c>
      <c r="F80" s="92" t="s">
        <v>440</v>
      </c>
      <c r="G80" s="72" t="s">
        <v>249</v>
      </c>
      <c r="H80" s="72" t="s">
        <v>111</v>
      </c>
      <c r="I80" s="94">
        <v>171.72492099999999</v>
      </c>
      <c r="J80" s="75">
        <v>8082</v>
      </c>
      <c r="K80" s="92"/>
      <c r="L80" s="94">
        <v>13.878808146999999</v>
      </c>
      <c r="M80" s="76">
        <v>6.8689968400000002E-6</v>
      </c>
      <c r="N80" s="76">
        <f t="shared" si="1"/>
        <v>2.7306896972121315E-3</v>
      </c>
      <c r="O80" s="76">
        <f>L80/'סכום נכסי הקרן'!$C$42</f>
        <v>4.1743516187186527E-4</v>
      </c>
    </row>
    <row r="81" spans="2:15">
      <c r="B81" s="93" t="s">
        <v>441</v>
      </c>
      <c r="C81" s="92" t="s">
        <v>442</v>
      </c>
      <c r="D81" s="72" t="s">
        <v>100</v>
      </c>
      <c r="E81" s="72" t="s">
        <v>233</v>
      </c>
      <c r="F81" s="92" t="s">
        <v>443</v>
      </c>
      <c r="G81" s="72" t="s">
        <v>106</v>
      </c>
      <c r="H81" s="72" t="s">
        <v>111</v>
      </c>
      <c r="I81" s="94">
        <v>160.89990399999999</v>
      </c>
      <c r="J81" s="75">
        <v>1781</v>
      </c>
      <c r="K81" s="92"/>
      <c r="L81" s="94">
        <v>2.8656272899999999</v>
      </c>
      <c r="M81" s="76">
        <v>1.717800577646821E-6</v>
      </c>
      <c r="N81" s="76">
        <f t="shared" si="1"/>
        <v>5.6381922957443424E-4</v>
      </c>
      <c r="O81" s="76">
        <f>L81/'סכום נכסי הקרן'!$C$42</f>
        <v>8.6189936412094185E-5</v>
      </c>
    </row>
    <row r="82" spans="2:15">
      <c r="B82" s="93" t="s">
        <v>444</v>
      </c>
      <c r="C82" s="92" t="s">
        <v>445</v>
      </c>
      <c r="D82" s="72" t="s">
        <v>100</v>
      </c>
      <c r="E82" s="72" t="s">
        <v>233</v>
      </c>
      <c r="F82" s="92" t="s">
        <v>446</v>
      </c>
      <c r="G82" s="72" t="s">
        <v>135</v>
      </c>
      <c r="H82" s="72" t="s">
        <v>111</v>
      </c>
      <c r="I82" s="94">
        <v>117.439874</v>
      </c>
      <c r="J82" s="75">
        <v>6670</v>
      </c>
      <c r="K82" s="92"/>
      <c r="L82" s="94">
        <v>7.8332395960000003</v>
      </c>
      <c r="M82" s="76">
        <v>3.5649459075642897E-6</v>
      </c>
      <c r="N82" s="76">
        <f t="shared" si="1"/>
        <v>1.5412091898694448E-3</v>
      </c>
      <c r="O82" s="76">
        <f>L82/'סכום נכסי הקרן'!$C$42</f>
        <v>2.3560161680339747E-4</v>
      </c>
    </row>
    <row r="83" spans="2:15">
      <c r="B83" s="93" t="s">
        <v>447</v>
      </c>
      <c r="C83" s="92" t="s">
        <v>448</v>
      </c>
      <c r="D83" s="72" t="s">
        <v>100</v>
      </c>
      <c r="E83" s="72" t="s">
        <v>233</v>
      </c>
      <c r="F83" s="92" t="s">
        <v>449</v>
      </c>
      <c r="G83" s="72" t="s">
        <v>108</v>
      </c>
      <c r="H83" s="72" t="s">
        <v>111</v>
      </c>
      <c r="I83" s="94">
        <v>8415.4528059999993</v>
      </c>
      <c r="J83" s="75">
        <v>277</v>
      </c>
      <c r="K83" s="92"/>
      <c r="L83" s="94">
        <v>23.310804273000002</v>
      </c>
      <c r="M83" s="76">
        <v>1.6542951065143596E-5</v>
      </c>
      <c r="N83" s="76">
        <f t="shared" si="1"/>
        <v>4.5864581733388267E-3</v>
      </c>
      <c r="O83" s="76">
        <f>L83/'סכום נכסי הקרן'!$C$42</f>
        <v>7.0112283792657609E-4</v>
      </c>
    </row>
    <row r="84" spans="2:15">
      <c r="B84" s="93" t="s">
        <v>450</v>
      </c>
      <c r="C84" s="92" t="s">
        <v>451</v>
      </c>
      <c r="D84" s="72" t="s">
        <v>100</v>
      </c>
      <c r="E84" s="72" t="s">
        <v>233</v>
      </c>
      <c r="F84" s="92" t="s">
        <v>452</v>
      </c>
      <c r="G84" s="72" t="s">
        <v>229</v>
      </c>
      <c r="H84" s="72" t="s">
        <v>111</v>
      </c>
      <c r="I84" s="94">
        <v>276.73738200000003</v>
      </c>
      <c r="J84" s="75">
        <v>9351</v>
      </c>
      <c r="K84" s="92"/>
      <c r="L84" s="94">
        <v>25.877712560999999</v>
      </c>
      <c r="M84" s="76">
        <v>8.2245172998684594E-6</v>
      </c>
      <c r="N84" s="76">
        <f t="shared" si="1"/>
        <v>5.091503703292719E-3</v>
      </c>
      <c r="O84" s="76">
        <f>L84/'סכום נכסי הקרן'!$C$42</f>
        <v>7.7832815450436363E-4</v>
      </c>
    </row>
    <row r="85" spans="2:15">
      <c r="B85" s="93" t="s">
        <v>453</v>
      </c>
      <c r="C85" s="92" t="s">
        <v>454</v>
      </c>
      <c r="D85" s="72" t="s">
        <v>100</v>
      </c>
      <c r="E85" s="72" t="s">
        <v>233</v>
      </c>
      <c r="F85" s="92" t="s">
        <v>455</v>
      </c>
      <c r="G85" s="72" t="s">
        <v>106</v>
      </c>
      <c r="H85" s="72" t="s">
        <v>111</v>
      </c>
      <c r="I85" s="94">
        <v>852.43724900000007</v>
      </c>
      <c r="J85" s="75">
        <v>1623</v>
      </c>
      <c r="K85" s="92"/>
      <c r="L85" s="94">
        <v>13.835056548000001</v>
      </c>
      <c r="M85" s="76">
        <v>9.0524043022995427E-6</v>
      </c>
      <c r="N85" s="76">
        <f t="shared" si="1"/>
        <v>2.7220814623146934E-3</v>
      </c>
      <c r="O85" s="76">
        <f>L85/'סכום נכסי הקרן'!$C$42</f>
        <v>4.1611923793824816E-4</v>
      </c>
    </row>
    <row r="86" spans="2:15">
      <c r="B86" s="93" t="s">
        <v>456</v>
      </c>
      <c r="C86" s="92" t="s">
        <v>457</v>
      </c>
      <c r="D86" s="72" t="s">
        <v>100</v>
      </c>
      <c r="E86" s="72" t="s">
        <v>233</v>
      </c>
      <c r="F86" s="92" t="s">
        <v>458</v>
      </c>
      <c r="G86" s="72" t="s">
        <v>135</v>
      </c>
      <c r="H86" s="72" t="s">
        <v>111</v>
      </c>
      <c r="I86" s="94">
        <v>9.4115859999999998</v>
      </c>
      <c r="J86" s="75">
        <v>6433</v>
      </c>
      <c r="K86" s="92"/>
      <c r="L86" s="94">
        <v>0.60544731699999998</v>
      </c>
      <c r="M86" s="76">
        <v>1.7068462379813207E-7</v>
      </c>
      <c r="N86" s="76">
        <f t="shared" si="1"/>
        <v>1.1912325130699334E-4</v>
      </c>
      <c r="O86" s="76">
        <f>L86/'סכום נכסי הקרן'!$C$42</f>
        <v>1.8210137073723578E-5</v>
      </c>
    </row>
    <row r="87" spans="2:15">
      <c r="B87" s="93" t="s">
        <v>459</v>
      </c>
      <c r="C87" s="92" t="s">
        <v>460</v>
      </c>
      <c r="D87" s="72" t="s">
        <v>100</v>
      </c>
      <c r="E87" s="72" t="s">
        <v>233</v>
      </c>
      <c r="F87" s="92" t="s">
        <v>461</v>
      </c>
      <c r="G87" s="72" t="s">
        <v>134</v>
      </c>
      <c r="H87" s="72" t="s">
        <v>111</v>
      </c>
      <c r="I87" s="94">
        <v>1741.4809250000001</v>
      </c>
      <c r="J87" s="75">
        <v>1846</v>
      </c>
      <c r="K87" s="92"/>
      <c r="L87" s="94">
        <v>32.14773787</v>
      </c>
      <c r="M87" s="76">
        <v>1.0562428871891613E-5</v>
      </c>
      <c r="N87" s="76">
        <f t="shared" si="1"/>
        <v>6.3251466307833303E-3</v>
      </c>
      <c r="O87" s="76">
        <f>L87/'סכום נכסי הקרן'!$C$42</f>
        <v>9.6691272185922409E-4</v>
      </c>
    </row>
    <row r="88" spans="2:15">
      <c r="B88" s="93" t="s">
        <v>462</v>
      </c>
      <c r="C88" s="92" t="s">
        <v>463</v>
      </c>
      <c r="D88" s="72" t="s">
        <v>100</v>
      </c>
      <c r="E88" s="72" t="s">
        <v>233</v>
      </c>
      <c r="F88" s="92" t="s">
        <v>464</v>
      </c>
      <c r="G88" s="72" t="s">
        <v>107</v>
      </c>
      <c r="H88" s="72" t="s">
        <v>111</v>
      </c>
      <c r="I88" s="94">
        <v>116.92487499999999</v>
      </c>
      <c r="J88" s="75">
        <v>13110</v>
      </c>
      <c r="K88" s="92"/>
      <c r="L88" s="94">
        <v>15.328851140999999</v>
      </c>
      <c r="M88" s="76">
        <v>9.5434293632842387E-6</v>
      </c>
      <c r="N88" s="76">
        <f t="shared" si="1"/>
        <v>3.0159892288643747E-3</v>
      </c>
      <c r="O88" s="76">
        <f>L88/'סכום נכסי הקרן'!$C$42</f>
        <v>4.61048340000017E-4</v>
      </c>
    </row>
    <row r="89" spans="2:15">
      <c r="B89" s="93" t="s">
        <v>465</v>
      </c>
      <c r="C89" s="92" t="s">
        <v>466</v>
      </c>
      <c r="D89" s="72" t="s">
        <v>100</v>
      </c>
      <c r="E89" s="72" t="s">
        <v>233</v>
      </c>
      <c r="F89" s="92" t="s">
        <v>467</v>
      </c>
      <c r="G89" s="72" t="s">
        <v>249</v>
      </c>
      <c r="H89" s="72" t="s">
        <v>111</v>
      </c>
      <c r="I89" s="94">
        <v>47.929116999999998</v>
      </c>
      <c r="J89" s="75">
        <v>43690</v>
      </c>
      <c r="K89" s="94">
        <v>0.14378735200000001</v>
      </c>
      <c r="L89" s="94">
        <v>21.084018769000004</v>
      </c>
      <c r="M89" s="76">
        <v>7.0469880885622609E-6</v>
      </c>
      <c r="N89" s="76">
        <f t="shared" si="1"/>
        <v>4.1483326391236639E-3</v>
      </c>
      <c r="O89" s="76">
        <f>L89/'סכום נכסי הקרן'!$C$42</f>
        <v>6.3414744944431016E-4</v>
      </c>
    </row>
    <row r="90" spans="2:15">
      <c r="B90" s="93" t="s">
        <v>468</v>
      </c>
      <c r="C90" s="92" t="s">
        <v>469</v>
      </c>
      <c r="D90" s="72" t="s">
        <v>100</v>
      </c>
      <c r="E90" s="72" t="s">
        <v>233</v>
      </c>
      <c r="F90" s="92" t="s">
        <v>470</v>
      </c>
      <c r="G90" s="72" t="s">
        <v>241</v>
      </c>
      <c r="H90" s="72" t="s">
        <v>111</v>
      </c>
      <c r="I90" s="94">
        <v>1705.6443079999999</v>
      </c>
      <c r="J90" s="75">
        <v>881.2</v>
      </c>
      <c r="K90" s="92"/>
      <c r="L90" s="94">
        <v>15.030137645</v>
      </c>
      <c r="M90" s="76">
        <v>1.5981399431069087E-5</v>
      </c>
      <c r="N90" s="76">
        <f t="shared" si="1"/>
        <v>2.9572166125628996E-3</v>
      </c>
      <c r="O90" s="76">
        <f>L90/'סכום נכסי הקרן'!$C$42</f>
        <v>4.5206388577056475E-4</v>
      </c>
    </row>
    <row r="91" spans="2:15">
      <c r="B91" s="93" t="s">
        <v>471</v>
      </c>
      <c r="C91" s="92" t="s">
        <v>472</v>
      </c>
      <c r="D91" s="72" t="s">
        <v>100</v>
      </c>
      <c r="E91" s="72" t="s">
        <v>233</v>
      </c>
      <c r="F91" s="92" t="s">
        <v>473</v>
      </c>
      <c r="G91" s="72" t="s">
        <v>353</v>
      </c>
      <c r="H91" s="72" t="s">
        <v>111</v>
      </c>
      <c r="I91" s="94">
        <v>59.364654999999999</v>
      </c>
      <c r="J91" s="75">
        <v>32200</v>
      </c>
      <c r="K91" s="92"/>
      <c r="L91" s="94">
        <v>19.115418817000002</v>
      </c>
      <c r="M91" s="76">
        <v>4.3487225457136798E-6</v>
      </c>
      <c r="N91" s="76">
        <f t="shared" si="1"/>
        <v>3.7610057483761557E-3</v>
      </c>
      <c r="O91" s="76">
        <f>L91/'סכום נכסי הקרן'!$C$42</f>
        <v>5.7493754965174792E-4</v>
      </c>
    </row>
    <row r="92" spans="2:15">
      <c r="B92" s="93" t="s">
        <v>474</v>
      </c>
      <c r="C92" s="92" t="s">
        <v>475</v>
      </c>
      <c r="D92" s="72" t="s">
        <v>100</v>
      </c>
      <c r="E92" s="72" t="s">
        <v>233</v>
      </c>
      <c r="F92" s="92" t="s">
        <v>476</v>
      </c>
      <c r="G92" s="72" t="s">
        <v>235</v>
      </c>
      <c r="H92" s="72" t="s">
        <v>111</v>
      </c>
      <c r="I92" s="94">
        <v>109.743658</v>
      </c>
      <c r="J92" s="75">
        <v>43790</v>
      </c>
      <c r="K92" s="92"/>
      <c r="L92" s="94">
        <v>48.056748036999998</v>
      </c>
      <c r="M92" s="76">
        <v>1.0321800903292069E-5</v>
      </c>
      <c r="N92" s="76">
        <f t="shared" si="1"/>
        <v>9.4552835773957355E-3</v>
      </c>
      <c r="O92" s="76">
        <f>L92/'סכום נכסי הקרן'!$C$42</f>
        <v>1.4454105989062736E-3</v>
      </c>
    </row>
    <row r="93" spans="2:15">
      <c r="B93" s="93" t="s">
        <v>477</v>
      </c>
      <c r="C93" s="92" t="s">
        <v>478</v>
      </c>
      <c r="D93" s="72" t="s">
        <v>100</v>
      </c>
      <c r="E93" s="72" t="s">
        <v>233</v>
      </c>
      <c r="F93" s="92" t="s">
        <v>479</v>
      </c>
      <c r="G93" s="72" t="s">
        <v>276</v>
      </c>
      <c r="H93" s="72" t="s">
        <v>111</v>
      </c>
      <c r="I93" s="94">
        <v>3.5858449999999999</v>
      </c>
      <c r="J93" s="75">
        <v>14660</v>
      </c>
      <c r="K93" s="92"/>
      <c r="L93" s="94">
        <v>0.52568486199999997</v>
      </c>
      <c r="M93" s="76">
        <v>1.011446538254979E-7</v>
      </c>
      <c r="N93" s="76">
        <f t="shared" si="1"/>
        <v>1.0342979176883215E-4</v>
      </c>
      <c r="O93" s="76">
        <f>L93/'סכום נכסי הקרן'!$C$42</f>
        <v>1.5811108788184561E-5</v>
      </c>
    </row>
    <row r="94" spans="2:15">
      <c r="B94" s="93" t="s">
        <v>480</v>
      </c>
      <c r="C94" s="92" t="s">
        <v>481</v>
      </c>
      <c r="D94" s="72" t="s">
        <v>100</v>
      </c>
      <c r="E94" s="72" t="s">
        <v>233</v>
      </c>
      <c r="F94" s="92" t="s">
        <v>482</v>
      </c>
      <c r="G94" s="72" t="s">
        <v>241</v>
      </c>
      <c r="H94" s="72" t="s">
        <v>111</v>
      </c>
      <c r="I94" s="94">
        <v>69.655236000000002</v>
      </c>
      <c r="J94" s="75">
        <v>15650</v>
      </c>
      <c r="K94" s="92"/>
      <c r="L94" s="94">
        <v>10.901044381</v>
      </c>
      <c r="M94" s="76">
        <v>7.2953041777008796E-6</v>
      </c>
      <c r="N94" s="76">
        <f t="shared" si="1"/>
        <v>2.1448073397054143E-3</v>
      </c>
      <c r="O94" s="76">
        <f>L94/'סכום נכסי הקרן'!$C$42</f>
        <v>3.2787247849799984E-4</v>
      </c>
    </row>
    <row r="95" spans="2:15">
      <c r="B95" s="93" t="s">
        <v>483</v>
      </c>
      <c r="C95" s="92" t="s">
        <v>484</v>
      </c>
      <c r="D95" s="72" t="s">
        <v>100</v>
      </c>
      <c r="E95" s="72" t="s">
        <v>233</v>
      </c>
      <c r="F95" s="92" t="s">
        <v>485</v>
      </c>
      <c r="G95" s="72" t="s">
        <v>134</v>
      </c>
      <c r="H95" s="72" t="s">
        <v>111</v>
      </c>
      <c r="I95" s="94">
        <v>1831.2809339999999</v>
      </c>
      <c r="J95" s="75">
        <v>2549</v>
      </c>
      <c r="K95" s="92"/>
      <c r="L95" s="94">
        <v>46.679351011999991</v>
      </c>
      <c r="M95" s="76">
        <v>9.8328898410252731E-6</v>
      </c>
      <c r="N95" s="76">
        <f t="shared" si="1"/>
        <v>9.1842773191277167E-3</v>
      </c>
      <c r="O95" s="76">
        <f>L95/'סכום נכסי הקרן'!$C$42</f>
        <v>1.403982405360923E-3</v>
      </c>
    </row>
    <row r="96" spans="2:15">
      <c r="B96" s="93" t="s">
        <v>486</v>
      </c>
      <c r="C96" s="92" t="s">
        <v>487</v>
      </c>
      <c r="D96" s="72" t="s">
        <v>100</v>
      </c>
      <c r="E96" s="72" t="s">
        <v>233</v>
      </c>
      <c r="F96" s="92" t="s">
        <v>488</v>
      </c>
      <c r="G96" s="72" t="s">
        <v>135</v>
      </c>
      <c r="H96" s="72" t="s">
        <v>111</v>
      </c>
      <c r="I96" s="94">
        <v>3.3079750000000003</v>
      </c>
      <c r="J96" s="75">
        <v>8798</v>
      </c>
      <c r="K96" s="92"/>
      <c r="L96" s="94">
        <v>0.29103564100000001</v>
      </c>
      <c r="M96" s="76">
        <v>7.4065274837982119E-8</v>
      </c>
      <c r="N96" s="76">
        <f t="shared" si="1"/>
        <v>5.726197941370165E-5</v>
      </c>
      <c r="O96" s="76">
        <f>L96/'סכום נכסי הקרן'!$C$42</f>
        <v>8.7535261403247851E-6</v>
      </c>
    </row>
    <row r="97" spans="2:15">
      <c r="B97" s="93" t="s">
        <v>489</v>
      </c>
      <c r="C97" s="92" t="s">
        <v>490</v>
      </c>
      <c r="D97" s="72" t="s">
        <v>100</v>
      </c>
      <c r="E97" s="72" t="s">
        <v>233</v>
      </c>
      <c r="F97" s="92" t="s">
        <v>491</v>
      </c>
      <c r="G97" s="72" t="s">
        <v>492</v>
      </c>
      <c r="H97" s="72" t="s">
        <v>111</v>
      </c>
      <c r="I97" s="94">
        <v>219.427244</v>
      </c>
      <c r="J97" s="75">
        <v>29690</v>
      </c>
      <c r="K97" s="92"/>
      <c r="L97" s="94">
        <v>65.147948767000003</v>
      </c>
      <c r="M97" s="76">
        <v>1.3579565600683474E-5</v>
      </c>
      <c r="N97" s="76">
        <f t="shared" si="1"/>
        <v>1.2818019429932444E-2</v>
      </c>
      <c r="O97" s="76">
        <f>L97/'סכום נכסי הקרן'!$C$42</f>
        <v>1.9594654131054497E-3</v>
      </c>
    </row>
    <row r="98" spans="2:15">
      <c r="B98" s="93" t="s">
        <v>493</v>
      </c>
      <c r="C98" s="92" t="s">
        <v>494</v>
      </c>
      <c r="D98" s="72" t="s">
        <v>100</v>
      </c>
      <c r="E98" s="72" t="s">
        <v>233</v>
      </c>
      <c r="F98" s="92" t="s">
        <v>206</v>
      </c>
      <c r="G98" s="72" t="s">
        <v>207</v>
      </c>
      <c r="H98" s="72" t="s">
        <v>111</v>
      </c>
      <c r="I98" s="94">
        <v>152.37803099999999</v>
      </c>
      <c r="J98" s="75">
        <v>7615</v>
      </c>
      <c r="K98" s="92"/>
      <c r="L98" s="94">
        <v>11.60358707</v>
      </c>
      <c r="M98" s="76">
        <v>3.442522383518712E-6</v>
      </c>
      <c r="N98" s="76">
        <f t="shared" si="1"/>
        <v>2.2830343446747629E-3</v>
      </c>
      <c r="O98" s="76">
        <f>L98/'סכום נכסי הקרן'!$C$42</f>
        <v>3.4900296881088753E-4</v>
      </c>
    </row>
    <row r="99" spans="2:15">
      <c r="B99" s="93" t="s">
        <v>495</v>
      </c>
      <c r="C99" s="92" t="s">
        <v>496</v>
      </c>
      <c r="D99" s="72" t="s">
        <v>100</v>
      </c>
      <c r="E99" s="72" t="s">
        <v>233</v>
      </c>
      <c r="F99" s="92" t="s">
        <v>497</v>
      </c>
      <c r="G99" s="72" t="s">
        <v>266</v>
      </c>
      <c r="H99" s="72" t="s">
        <v>111</v>
      </c>
      <c r="I99" s="94">
        <v>343.89496400000002</v>
      </c>
      <c r="J99" s="75">
        <v>3382</v>
      </c>
      <c r="K99" s="92"/>
      <c r="L99" s="94">
        <v>11.630527679</v>
      </c>
      <c r="M99" s="76">
        <v>6.3497855812740514E-6</v>
      </c>
      <c r="N99" s="76">
        <f t="shared" si="1"/>
        <v>2.288334975871169E-3</v>
      </c>
      <c r="O99" s="76">
        <f>L99/'סכום נכסי הקרן'!$C$42</f>
        <v>3.4981326587384337E-4</v>
      </c>
    </row>
    <row r="100" spans="2:15">
      <c r="B100" s="93" t="s">
        <v>498</v>
      </c>
      <c r="C100" s="92" t="s">
        <v>499</v>
      </c>
      <c r="D100" s="72" t="s">
        <v>100</v>
      </c>
      <c r="E100" s="72" t="s">
        <v>233</v>
      </c>
      <c r="F100" s="92" t="s">
        <v>500</v>
      </c>
      <c r="G100" s="72" t="s">
        <v>253</v>
      </c>
      <c r="H100" s="72" t="s">
        <v>111</v>
      </c>
      <c r="I100" s="94">
        <v>144.568828</v>
      </c>
      <c r="J100" s="75">
        <v>20750</v>
      </c>
      <c r="K100" s="92"/>
      <c r="L100" s="94">
        <v>29.998031888999996</v>
      </c>
      <c r="M100" s="76">
        <v>1.1850716971320081E-5</v>
      </c>
      <c r="N100" s="76">
        <f t="shared" si="1"/>
        <v>5.9021866826251814E-3</v>
      </c>
      <c r="O100" s="76">
        <f>L100/'סכום נכסי הקרן'!$C$42</f>
        <v>9.0225566668193028E-4</v>
      </c>
    </row>
    <row r="101" spans="2:15">
      <c r="B101" s="93" t="s">
        <v>501</v>
      </c>
      <c r="C101" s="92" t="s">
        <v>502</v>
      </c>
      <c r="D101" s="72" t="s">
        <v>100</v>
      </c>
      <c r="E101" s="72" t="s">
        <v>233</v>
      </c>
      <c r="F101" s="92" t="s">
        <v>503</v>
      </c>
      <c r="G101" s="72" t="s">
        <v>253</v>
      </c>
      <c r="H101" s="72" t="s">
        <v>111</v>
      </c>
      <c r="I101" s="94">
        <v>1691.299076</v>
      </c>
      <c r="J101" s="75">
        <v>1742</v>
      </c>
      <c r="K101" s="92"/>
      <c r="L101" s="94">
        <v>29.462429907999997</v>
      </c>
      <c r="M101" s="76">
        <v>8.7370646300442342E-6</v>
      </c>
      <c r="N101" s="76">
        <f t="shared" si="1"/>
        <v>5.7968056732595283E-3</v>
      </c>
      <c r="O101" s="76">
        <f>L101/'סכום נכסי הקרן'!$C$42</f>
        <v>8.8614627909838956E-4</v>
      </c>
    </row>
    <row r="102" spans="2:15">
      <c r="B102" s="93" t="s">
        <v>504</v>
      </c>
      <c r="C102" s="92" t="s">
        <v>505</v>
      </c>
      <c r="D102" s="72" t="s">
        <v>100</v>
      </c>
      <c r="E102" s="72" t="s">
        <v>233</v>
      </c>
      <c r="F102" s="92" t="s">
        <v>506</v>
      </c>
      <c r="G102" s="72" t="s">
        <v>353</v>
      </c>
      <c r="H102" s="72" t="s">
        <v>111</v>
      </c>
      <c r="I102" s="94">
        <v>112.803138</v>
      </c>
      <c r="J102" s="75">
        <v>6630</v>
      </c>
      <c r="K102" s="92"/>
      <c r="L102" s="94">
        <v>7.4788480740000001</v>
      </c>
      <c r="M102" s="76">
        <v>2.3285783215141317E-6</v>
      </c>
      <c r="N102" s="76">
        <f t="shared" si="1"/>
        <v>1.4714817847742236E-3</v>
      </c>
      <c r="O102" s="76">
        <f>L102/'סכום נכסי הקרן'!$C$42</f>
        <v>2.2494252556262229E-4</v>
      </c>
    </row>
    <row r="103" spans="2:15">
      <c r="B103" s="93" t="s">
        <v>507</v>
      </c>
      <c r="C103" s="92" t="s">
        <v>508</v>
      </c>
      <c r="D103" s="72" t="s">
        <v>100</v>
      </c>
      <c r="E103" s="72" t="s">
        <v>233</v>
      </c>
      <c r="F103" s="92" t="s">
        <v>509</v>
      </c>
      <c r="G103" s="72" t="s">
        <v>353</v>
      </c>
      <c r="H103" s="72" t="s">
        <v>111</v>
      </c>
      <c r="I103" s="94">
        <v>53.115492999999994</v>
      </c>
      <c r="J103" s="75">
        <v>24600</v>
      </c>
      <c r="K103" s="92"/>
      <c r="L103" s="94">
        <v>13.066411273</v>
      </c>
      <c r="M103" s="76">
        <v>3.8557709680962316E-6</v>
      </c>
      <c r="N103" s="76">
        <f t="shared" si="1"/>
        <v>2.570848610687806E-3</v>
      </c>
      <c r="O103" s="76">
        <f>L103/'סכום נכסי הקרן'!$C$42</f>
        <v>3.9300056943348714E-4</v>
      </c>
    </row>
    <row r="104" spans="2:15">
      <c r="B104" s="93" t="s">
        <v>510</v>
      </c>
      <c r="C104" s="92" t="s">
        <v>511</v>
      </c>
      <c r="D104" s="72" t="s">
        <v>100</v>
      </c>
      <c r="E104" s="72" t="s">
        <v>233</v>
      </c>
      <c r="F104" s="92" t="s">
        <v>512</v>
      </c>
      <c r="G104" s="72" t="s">
        <v>106</v>
      </c>
      <c r="H104" s="72" t="s">
        <v>111</v>
      </c>
      <c r="I104" s="94">
        <v>5239.7175539999998</v>
      </c>
      <c r="J104" s="75">
        <v>232.4</v>
      </c>
      <c r="K104" s="92"/>
      <c r="L104" s="94">
        <v>12.177103594</v>
      </c>
      <c r="M104" s="76">
        <v>4.6622048912358141E-6</v>
      </c>
      <c r="N104" s="76">
        <f t="shared" si="1"/>
        <v>2.3958751337886494E-3</v>
      </c>
      <c r="O104" s="76">
        <f>L104/'סכום נכסי הקרן'!$C$42</f>
        <v>3.6625271824876555E-4</v>
      </c>
    </row>
    <row r="105" spans="2:15">
      <c r="B105" s="93" t="s">
        <v>513</v>
      </c>
      <c r="C105" s="92" t="s">
        <v>514</v>
      </c>
      <c r="D105" s="72" t="s">
        <v>100</v>
      </c>
      <c r="E105" s="72" t="s">
        <v>233</v>
      </c>
      <c r="F105" s="92" t="s">
        <v>515</v>
      </c>
      <c r="G105" s="72" t="s">
        <v>229</v>
      </c>
      <c r="H105" s="72" t="s">
        <v>111</v>
      </c>
      <c r="I105" s="94">
        <v>3956.4704190000002</v>
      </c>
      <c r="J105" s="75">
        <v>306</v>
      </c>
      <c r="K105" s="92"/>
      <c r="L105" s="94">
        <v>12.106799482</v>
      </c>
      <c r="M105" s="76">
        <v>4.3156327392095721E-6</v>
      </c>
      <c r="N105" s="76">
        <f t="shared" si="1"/>
        <v>2.3820426265389869E-3</v>
      </c>
      <c r="O105" s="76">
        <f>L105/'סכום נכסי הקרן'!$C$42</f>
        <v>3.6413817007848034E-4</v>
      </c>
    </row>
    <row r="106" spans="2:15">
      <c r="B106" s="93" t="s">
        <v>516</v>
      </c>
      <c r="C106" s="92" t="s">
        <v>517</v>
      </c>
      <c r="D106" s="72" t="s">
        <v>100</v>
      </c>
      <c r="E106" s="72" t="s">
        <v>233</v>
      </c>
      <c r="F106" s="92" t="s">
        <v>518</v>
      </c>
      <c r="G106" s="72" t="s">
        <v>353</v>
      </c>
      <c r="H106" s="72" t="s">
        <v>111</v>
      </c>
      <c r="I106" s="94">
        <v>3792.582429</v>
      </c>
      <c r="J106" s="75">
        <v>2029</v>
      </c>
      <c r="K106" s="92"/>
      <c r="L106" s="94">
        <v>76.951497486999997</v>
      </c>
      <c r="M106" s="76">
        <v>1.4276177755114061E-5</v>
      </c>
      <c r="N106" s="76">
        <f t="shared" si="1"/>
        <v>1.5140396721905643E-2</v>
      </c>
      <c r="O106" s="76">
        <f>L106/'סכום נכסי הקרן'!$C$42</f>
        <v>2.3144826608696746E-3</v>
      </c>
    </row>
    <row r="107" spans="2:15">
      <c r="B107" s="93" t="s">
        <v>519</v>
      </c>
      <c r="C107" s="92" t="s">
        <v>520</v>
      </c>
      <c r="D107" s="72" t="s">
        <v>100</v>
      </c>
      <c r="E107" s="72" t="s">
        <v>233</v>
      </c>
      <c r="F107" s="92" t="s">
        <v>521</v>
      </c>
      <c r="G107" s="72" t="s">
        <v>107</v>
      </c>
      <c r="H107" s="72" t="s">
        <v>111</v>
      </c>
      <c r="I107" s="94">
        <v>46.621012</v>
      </c>
      <c r="J107" s="75">
        <v>35260</v>
      </c>
      <c r="K107" s="92"/>
      <c r="L107" s="94">
        <v>16.438568768</v>
      </c>
      <c r="M107" s="76">
        <v>5.429886625915837E-6</v>
      </c>
      <c r="N107" s="76">
        <f t="shared" si="1"/>
        <v>3.2343289060735169E-3</v>
      </c>
      <c r="O107" s="76">
        <f>L107/'סכום נכסי הקרן'!$C$42</f>
        <v>4.94425496910925E-4</v>
      </c>
    </row>
    <row r="108" spans="2:15">
      <c r="B108" s="93" t="s">
        <v>522</v>
      </c>
      <c r="C108" s="92" t="s">
        <v>523</v>
      </c>
      <c r="D108" s="72" t="s">
        <v>100</v>
      </c>
      <c r="E108" s="72" t="s">
        <v>233</v>
      </c>
      <c r="F108" s="92" t="s">
        <v>524</v>
      </c>
      <c r="G108" s="72" t="s">
        <v>326</v>
      </c>
      <c r="H108" s="72" t="s">
        <v>111</v>
      </c>
      <c r="I108" s="94">
        <v>523.20811500000002</v>
      </c>
      <c r="J108" s="75">
        <v>1780</v>
      </c>
      <c r="K108" s="92"/>
      <c r="L108" s="94">
        <v>9.3131044519999993</v>
      </c>
      <c r="M108" s="76">
        <v>5.2276493579802788E-6</v>
      </c>
      <c r="N108" s="76">
        <f t="shared" si="1"/>
        <v>1.8323762463446087E-3</v>
      </c>
      <c r="O108" s="76">
        <f>L108/'סכום נכסי הקרן'!$C$42</f>
        <v>2.8011175190792908E-4</v>
      </c>
    </row>
    <row r="109" spans="2:15">
      <c r="B109" s="73"/>
      <c r="C109" s="92"/>
      <c r="D109" s="92"/>
      <c r="E109" s="92"/>
      <c r="F109" s="92"/>
      <c r="G109" s="92"/>
      <c r="H109" s="92"/>
      <c r="I109" s="94"/>
      <c r="J109" s="75"/>
      <c r="K109" s="92"/>
      <c r="L109" s="92"/>
      <c r="M109" s="92"/>
      <c r="N109" s="76"/>
      <c r="O109" s="92"/>
    </row>
    <row r="110" spans="2:15">
      <c r="B110" s="70" t="s">
        <v>25</v>
      </c>
      <c r="C110" s="71"/>
      <c r="D110" s="71"/>
      <c r="E110" s="71"/>
      <c r="F110" s="71"/>
      <c r="G110" s="71"/>
      <c r="H110" s="71"/>
      <c r="I110" s="77"/>
      <c r="J110" s="79"/>
      <c r="K110" s="71"/>
      <c r="L110" s="77">
        <f>SUM(L111:L178)</f>
        <v>255.87700556300001</v>
      </c>
      <c r="M110" s="71"/>
      <c r="N110" s="80">
        <f t="shared" si="1"/>
        <v>5.0344431268430551E-2</v>
      </c>
      <c r="O110" s="80">
        <f>L110/'סכום נכסי הקרן'!$C$42</f>
        <v>7.6960541643892703E-3</v>
      </c>
    </row>
    <row r="111" spans="2:15">
      <c r="B111" s="93" t="s">
        <v>525</v>
      </c>
      <c r="C111" s="92" t="s">
        <v>526</v>
      </c>
      <c r="D111" s="72" t="s">
        <v>100</v>
      </c>
      <c r="E111" s="72" t="s">
        <v>233</v>
      </c>
      <c r="F111" s="92" t="s">
        <v>527</v>
      </c>
      <c r="G111" s="72" t="s">
        <v>528</v>
      </c>
      <c r="H111" s="72" t="s">
        <v>111</v>
      </c>
      <c r="I111" s="94">
        <v>3200.6895639999998</v>
      </c>
      <c r="J111" s="75">
        <v>176.1</v>
      </c>
      <c r="K111" s="92"/>
      <c r="L111" s="94">
        <v>5.6364143219999994</v>
      </c>
      <c r="M111" s="76">
        <v>1.0782065595226045E-5</v>
      </c>
      <c r="N111" s="76">
        <f t="shared" si="1"/>
        <v>1.1089784047221113E-3</v>
      </c>
      <c r="O111" s="76">
        <f>L111/'סכום נכסי הקרן'!$C$42</f>
        <v>1.6952734701427167E-4</v>
      </c>
    </row>
    <row r="112" spans="2:15">
      <c r="B112" s="93" t="s">
        <v>529</v>
      </c>
      <c r="C112" s="92" t="s">
        <v>530</v>
      </c>
      <c r="D112" s="72" t="s">
        <v>100</v>
      </c>
      <c r="E112" s="72" t="s">
        <v>233</v>
      </c>
      <c r="F112" s="92" t="s">
        <v>531</v>
      </c>
      <c r="G112" s="72" t="s">
        <v>369</v>
      </c>
      <c r="H112" s="72" t="s">
        <v>111</v>
      </c>
      <c r="I112" s="94">
        <v>1296.599571</v>
      </c>
      <c r="J112" s="75">
        <v>521.79999999999995</v>
      </c>
      <c r="K112" s="92"/>
      <c r="L112" s="94">
        <v>6.765656559</v>
      </c>
      <c r="M112" s="76">
        <v>7.8650649633896143E-6</v>
      </c>
      <c r="N112" s="76">
        <f t="shared" si="1"/>
        <v>1.3311595970530411E-3</v>
      </c>
      <c r="O112" s="76">
        <f>L112/'סכום נכסי הקרן'!$C$42</f>
        <v>2.0349174878435706E-4</v>
      </c>
    </row>
    <row r="113" spans="2:15">
      <c r="B113" s="93" t="s">
        <v>532</v>
      </c>
      <c r="C113" s="92" t="s">
        <v>533</v>
      </c>
      <c r="D113" s="72" t="s">
        <v>100</v>
      </c>
      <c r="E113" s="72" t="s">
        <v>233</v>
      </c>
      <c r="F113" s="92" t="s">
        <v>534</v>
      </c>
      <c r="G113" s="72" t="s">
        <v>535</v>
      </c>
      <c r="H113" s="72" t="s">
        <v>111</v>
      </c>
      <c r="I113" s="94">
        <v>44.187930000000009</v>
      </c>
      <c r="J113" s="75">
        <v>2109</v>
      </c>
      <c r="K113" s="92"/>
      <c r="L113" s="94">
        <v>0.93192344500000002</v>
      </c>
      <c r="M113" s="76">
        <v>9.8876638063672485E-6</v>
      </c>
      <c r="N113" s="76">
        <f t="shared" si="1"/>
        <v>1.8335823385540577E-4</v>
      </c>
      <c r="O113" s="76">
        <f>L113/'סכום נכסי הקרן'!$C$42</f>
        <v>2.80296124851218E-5</v>
      </c>
    </row>
    <row r="114" spans="2:15">
      <c r="B114" s="93" t="s">
        <v>536</v>
      </c>
      <c r="C114" s="92" t="s">
        <v>537</v>
      </c>
      <c r="D114" s="72" t="s">
        <v>100</v>
      </c>
      <c r="E114" s="72" t="s">
        <v>233</v>
      </c>
      <c r="F114" s="92" t="s">
        <v>538</v>
      </c>
      <c r="G114" s="72" t="s">
        <v>108</v>
      </c>
      <c r="H114" s="72" t="s">
        <v>111</v>
      </c>
      <c r="I114" s="94">
        <v>577.58354999999995</v>
      </c>
      <c r="J114" s="75">
        <v>491.3</v>
      </c>
      <c r="K114" s="92"/>
      <c r="L114" s="94">
        <v>2.83766798</v>
      </c>
      <c r="M114" s="76">
        <v>1.0499320151475911E-5</v>
      </c>
      <c r="N114" s="76">
        <f t="shared" si="1"/>
        <v>5.5831816644642612E-4</v>
      </c>
      <c r="O114" s="76">
        <f>L114/'סכום נכסי הקרן'!$C$42</f>
        <v>8.5348999714068103E-5</v>
      </c>
    </row>
    <row r="115" spans="2:15">
      <c r="B115" s="93" t="s">
        <v>539</v>
      </c>
      <c r="C115" s="92" t="s">
        <v>540</v>
      </c>
      <c r="D115" s="72" t="s">
        <v>100</v>
      </c>
      <c r="E115" s="72" t="s">
        <v>233</v>
      </c>
      <c r="F115" s="92" t="s">
        <v>541</v>
      </c>
      <c r="G115" s="72" t="s">
        <v>108</v>
      </c>
      <c r="H115" s="72" t="s">
        <v>111</v>
      </c>
      <c r="I115" s="94">
        <v>253.981292</v>
      </c>
      <c r="J115" s="75">
        <v>2967</v>
      </c>
      <c r="K115" s="92"/>
      <c r="L115" s="94">
        <v>7.5356249449999995</v>
      </c>
      <c r="M115" s="76">
        <v>1.503083661229936E-5</v>
      </c>
      <c r="N115" s="76">
        <f t="shared" si="1"/>
        <v>1.4826527740290289E-3</v>
      </c>
      <c r="O115" s="76">
        <f>L115/'סכום נכסי הקרן'!$C$42</f>
        <v>2.2665021271309175E-4</v>
      </c>
    </row>
    <row r="116" spans="2:15">
      <c r="B116" s="93" t="s">
        <v>542</v>
      </c>
      <c r="C116" s="92" t="s">
        <v>543</v>
      </c>
      <c r="D116" s="72" t="s">
        <v>100</v>
      </c>
      <c r="E116" s="72" t="s">
        <v>233</v>
      </c>
      <c r="F116" s="92" t="s">
        <v>544</v>
      </c>
      <c r="G116" s="72" t="s">
        <v>249</v>
      </c>
      <c r="H116" s="72" t="s">
        <v>111</v>
      </c>
      <c r="I116" s="94">
        <v>83.360969999999995</v>
      </c>
      <c r="J116" s="75">
        <v>9900</v>
      </c>
      <c r="K116" s="92"/>
      <c r="L116" s="94">
        <v>8.2527360299999994</v>
      </c>
      <c r="M116" s="76">
        <v>2.0840242499999997E-5</v>
      </c>
      <c r="N116" s="76">
        <f t="shared" si="1"/>
        <v>1.6237461468046582E-3</v>
      </c>
      <c r="O116" s="76">
        <f>L116/'סכום נכסי הקרן'!$C$42</f>
        <v>2.4821887903346237E-4</v>
      </c>
    </row>
    <row r="117" spans="2:15">
      <c r="B117" s="93" t="s">
        <v>545</v>
      </c>
      <c r="C117" s="92" t="s">
        <v>546</v>
      </c>
      <c r="D117" s="72" t="s">
        <v>100</v>
      </c>
      <c r="E117" s="72" t="s">
        <v>233</v>
      </c>
      <c r="F117" s="92" t="s">
        <v>547</v>
      </c>
      <c r="G117" s="72" t="s">
        <v>107</v>
      </c>
      <c r="H117" s="72" t="s">
        <v>111</v>
      </c>
      <c r="I117" s="94">
        <v>317.56560000000002</v>
      </c>
      <c r="J117" s="75">
        <v>628.1</v>
      </c>
      <c r="K117" s="92"/>
      <c r="L117" s="94">
        <v>1.994629534</v>
      </c>
      <c r="M117" s="76">
        <v>5.6194001857929644E-6</v>
      </c>
      <c r="N117" s="76">
        <f t="shared" si="1"/>
        <v>3.9244827513709669E-4</v>
      </c>
      <c r="O117" s="76">
        <f>L117/'סכום נכסי הקרן'!$C$42</f>
        <v>5.9992795748795739E-5</v>
      </c>
    </row>
    <row r="118" spans="2:15">
      <c r="B118" s="93" t="s">
        <v>548</v>
      </c>
      <c r="C118" s="92" t="s">
        <v>549</v>
      </c>
      <c r="D118" s="72" t="s">
        <v>100</v>
      </c>
      <c r="E118" s="72" t="s">
        <v>233</v>
      </c>
      <c r="F118" s="92" t="s">
        <v>550</v>
      </c>
      <c r="G118" s="72" t="s">
        <v>229</v>
      </c>
      <c r="H118" s="72" t="s">
        <v>111</v>
      </c>
      <c r="I118" s="94">
        <v>25.639320000000001</v>
      </c>
      <c r="J118" s="75">
        <v>5349</v>
      </c>
      <c r="K118" s="92"/>
      <c r="L118" s="94">
        <v>1.371447243</v>
      </c>
      <c r="M118" s="76">
        <v>1.9953872955675779E-6</v>
      </c>
      <c r="N118" s="76">
        <f t="shared" si="1"/>
        <v>2.6983562400058033E-4</v>
      </c>
      <c r="O118" s="76">
        <f>L118/'סכום נכסי הקרן'!$C$42</f>
        <v>4.1249240987899677E-5</v>
      </c>
    </row>
    <row r="119" spans="2:15">
      <c r="B119" s="93" t="s">
        <v>551</v>
      </c>
      <c r="C119" s="92" t="s">
        <v>552</v>
      </c>
      <c r="D119" s="72" t="s">
        <v>100</v>
      </c>
      <c r="E119" s="72" t="s">
        <v>233</v>
      </c>
      <c r="F119" s="92" t="s">
        <v>553</v>
      </c>
      <c r="G119" s="72" t="s">
        <v>554</v>
      </c>
      <c r="H119" s="72" t="s">
        <v>111</v>
      </c>
      <c r="I119" s="94">
        <v>289.38787200000002</v>
      </c>
      <c r="J119" s="75">
        <v>284.8</v>
      </c>
      <c r="K119" s="92"/>
      <c r="L119" s="94">
        <v>0.82417666000000001</v>
      </c>
      <c r="M119" s="76">
        <v>1.4898978836591202E-5</v>
      </c>
      <c r="N119" s="76">
        <f t="shared" si="1"/>
        <v>1.6215878844259276E-4</v>
      </c>
      <c r="O119" s="76">
        <f>L119/'סכום נכסי הקרן'!$C$42</f>
        <v>2.4788894970961897E-5</v>
      </c>
    </row>
    <row r="120" spans="2:15">
      <c r="B120" s="93" t="s">
        <v>555</v>
      </c>
      <c r="C120" s="92" t="s">
        <v>556</v>
      </c>
      <c r="D120" s="72" t="s">
        <v>100</v>
      </c>
      <c r="E120" s="72" t="s">
        <v>233</v>
      </c>
      <c r="F120" s="92" t="s">
        <v>557</v>
      </c>
      <c r="G120" s="72" t="s">
        <v>133</v>
      </c>
      <c r="H120" s="72" t="s">
        <v>111</v>
      </c>
      <c r="I120" s="94">
        <v>23.120099</v>
      </c>
      <c r="J120" s="75">
        <v>2845</v>
      </c>
      <c r="K120" s="92"/>
      <c r="L120" s="94">
        <v>0.65776681299999995</v>
      </c>
      <c r="M120" s="76">
        <v>2.2826225048238953E-6</v>
      </c>
      <c r="N120" s="76">
        <f t="shared" si="1"/>
        <v>1.2941724104857018E-4</v>
      </c>
      <c r="O120" s="76">
        <f>L120/'סכום נכסי הקרן'!$C$42</f>
        <v>1.9783759033944655E-5</v>
      </c>
    </row>
    <row r="121" spans="2:15">
      <c r="B121" s="93" t="s">
        <v>558</v>
      </c>
      <c r="C121" s="92" t="s">
        <v>559</v>
      </c>
      <c r="D121" s="72" t="s">
        <v>100</v>
      </c>
      <c r="E121" s="72" t="s">
        <v>233</v>
      </c>
      <c r="F121" s="92" t="s">
        <v>560</v>
      </c>
      <c r="G121" s="72" t="s">
        <v>535</v>
      </c>
      <c r="H121" s="72" t="s">
        <v>111</v>
      </c>
      <c r="I121" s="94">
        <v>173.68981599999998</v>
      </c>
      <c r="J121" s="75">
        <v>492.5</v>
      </c>
      <c r="K121" s="92"/>
      <c r="L121" s="94">
        <v>0.85542234400000006</v>
      </c>
      <c r="M121" s="76">
        <v>3.3452795770918073E-6</v>
      </c>
      <c r="N121" s="76">
        <f t="shared" si="1"/>
        <v>1.6830645375199394E-4</v>
      </c>
      <c r="O121" s="76">
        <f>L121/'סכום נכסי הקרן'!$C$42</f>
        <v>2.5728676472384014E-5</v>
      </c>
    </row>
    <row r="122" spans="2:15">
      <c r="B122" s="93" t="s">
        <v>561</v>
      </c>
      <c r="C122" s="92" t="s">
        <v>562</v>
      </c>
      <c r="D122" s="72" t="s">
        <v>100</v>
      </c>
      <c r="E122" s="72" t="s">
        <v>233</v>
      </c>
      <c r="F122" s="92" t="s">
        <v>563</v>
      </c>
      <c r="G122" s="72" t="s">
        <v>249</v>
      </c>
      <c r="H122" s="72" t="s">
        <v>111</v>
      </c>
      <c r="I122" s="94">
        <v>182.07875100000001</v>
      </c>
      <c r="J122" s="75">
        <v>2258</v>
      </c>
      <c r="K122" s="92"/>
      <c r="L122" s="94">
        <v>4.111338194</v>
      </c>
      <c r="M122" s="76">
        <v>6.5042588041183735E-6</v>
      </c>
      <c r="N122" s="76">
        <f t="shared" si="1"/>
        <v>8.0891591909045013E-4</v>
      </c>
      <c r="O122" s="76">
        <f>L122/'סכום נכסי הקרן'!$C$42</f>
        <v>1.236573851547436E-4</v>
      </c>
    </row>
    <row r="123" spans="2:15">
      <c r="B123" s="93" t="s">
        <v>564</v>
      </c>
      <c r="C123" s="92" t="s">
        <v>565</v>
      </c>
      <c r="D123" s="72" t="s">
        <v>100</v>
      </c>
      <c r="E123" s="72" t="s">
        <v>233</v>
      </c>
      <c r="F123" s="92" t="s">
        <v>566</v>
      </c>
      <c r="G123" s="72" t="s">
        <v>108</v>
      </c>
      <c r="H123" s="72" t="s">
        <v>111</v>
      </c>
      <c r="I123" s="94">
        <v>97.201008000000002</v>
      </c>
      <c r="J123" s="75">
        <v>1997</v>
      </c>
      <c r="K123" s="92"/>
      <c r="L123" s="94">
        <v>1.9411041319999998</v>
      </c>
      <c r="M123" s="76">
        <v>1.4715374454707925E-5</v>
      </c>
      <c r="N123" s="76">
        <f t="shared" si="1"/>
        <v>3.8191702041893619E-4</v>
      </c>
      <c r="O123" s="76">
        <f>L123/'סכום נכסי הקרן'!$C$42</f>
        <v>5.8382903558380492E-5</v>
      </c>
    </row>
    <row r="124" spans="2:15">
      <c r="B124" s="93" t="s">
        <v>567</v>
      </c>
      <c r="C124" s="92" t="s">
        <v>568</v>
      </c>
      <c r="D124" s="72" t="s">
        <v>100</v>
      </c>
      <c r="E124" s="72" t="s">
        <v>233</v>
      </c>
      <c r="F124" s="92" t="s">
        <v>569</v>
      </c>
      <c r="G124" s="72" t="s">
        <v>249</v>
      </c>
      <c r="H124" s="72" t="s">
        <v>111</v>
      </c>
      <c r="I124" s="94">
        <v>42.376226000000003</v>
      </c>
      <c r="J124" s="75">
        <v>14640</v>
      </c>
      <c r="K124" s="92"/>
      <c r="L124" s="94">
        <v>6.2038795210000002</v>
      </c>
      <c r="M124" s="76">
        <v>8.3730702977703676E-6</v>
      </c>
      <c r="N124" s="76">
        <f t="shared" si="1"/>
        <v>1.2206285807331316E-3</v>
      </c>
      <c r="O124" s="76">
        <f>L124/'סכום נכסי הקרן'!$C$42</f>
        <v>1.8659508976943173E-4</v>
      </c>
    </row>
    <row r="125" spans="2:15">
      <c r="B125" s="93" t="s">
        <v>570</v>
      </c>
      <c r="C125" s="92" t="s">
        <v>571</v>
      </c>
      <c r="D125" s="72" t="s">
        <v>100</v>
      </c>
      <c r="E125" s="72" t="s">
        <v>233</v>
      </c>
      <c r="F125" s="92" t="s">
        <v>572</v>
      </c>
      <c r="G125" s="72" t="s">
        <v>573</v>
      </c>
      <c r="H125" s="72" t="s">
        <v>111</v>
      </c>
      <c r="I125" s="94">
        <v>130.511258</v>
      </c>
      <c r="J125" s="75">
        <v>503</v>
      </c>
      <c r="K125" s="92"/>
      <c r="L125" s="94">
        <v>0.65647162700000006</v>
      </c>
      <c r="M125" s="76">
        <v>4.4365888355547001E-6</v>
      </c>
      <c r="N125" s="76">
        <f t="shared" si="1"/>
        <v>1.2916241001202059E-4</v>
      </c>
      <c r="O125" s="76">
        <f>L125/'סכום נכסי הקרן'!$C$42</f>
        <v>1.9744803514721559E-5</v>
      </c>
    </row>
    <row r="126" spans="2:15">
      <c r="B126" s="93" t="s">
        <v>574</v>
      </c>
      <c r="C126" s="92" t="s">
        <v>575</v>
      </c>
      <c r="D126" s="72" t="s">
        <v>100</v>
      </c>
      <c r="E126" s="72" t="s">
        <v>233</v>
      </c>
      <c r="F126" s="92" t="s">
        <v>576</v>
      </c>
      <c r="G126" s="72" t="s">
        <v>229</v>
      </c>
      <c r="H126" s="72" t="s">
        <v>111</v>
      </c>
      <c r="I126" s="94">
        <v>264.63799999999998</v>
      </c>
      <c r="J126" s="75">
        <v>1292</v>
      </c>
      <c r="K126" s="92"/>
      <c r="L126" s="94">
        <v>3.4191229600000002</v>
      </c>
      <c r="M126" s="76">
        <v>5.8084782914165256E-6</v>
      </c>
      <c r="N126" s="76">
        <f t="shared" si="1"/>
        <v>6.7272086633689873E-4</v>
      </c>
      <c r="O126" s="76">
        <f>L126/'סכום נכסי הקרן'!$C$42</f>
        <v>1.0283751537958422E-4</v>
      </c>
    </row>
    <row r="127" spans="2:15">
      <c r="B127" s="93" t="s">
        <v>577</v>
      </c>
      <c r="C127" s="92" t="s">
        <v>578</v>
      </c>
      <c r="D127" s="72" t="s">
        <v>100</v>
      </c>
      <c r="E127" s="72" t="s">
        <v>233</v>
      </c>
      <c r="F127" s="92" t="s">
        <v>579</v>
      </c>
      <c r="G127" s="72" t="s">
        <v>431</v>
      </c>
      <c r="H127" s="72" t="s">
        <v>111</v>
      </c>
      <c r="I127" s="94">
        <v>268.146703</v>
      </c>
      <c r="J127" s="75">
        <v>111.5</v>
      </c>
      <c r="K127" s="92"/>
      <c r="L127" s="94">
        <v>0.29898357399999997</v>
      </c>
      <c r="M127" s="76">
        <v>2.7347749869539482E-6</v>
      </c>
      <c r="N127" s="76">
        <f t="shared" si="1"/>
        <v>5.8825754813387067E-5</v>
      </c>
      <c r="O127" s="76">
        <f>L127/'סכום נכסי הקרן'!$C$42</f>
        <v>8.9925774092277898E-6</v>
      </c>
    </row>
    <row r="128" spans="2:15">
      <c r="B128" s="93" t="s">
        <v>580</v>
      </c>
      <c r="C128" s="92" t="s">
        <v>581</v>
      </c>
      <c r="D128" s="72" t="s">
        <v>100</v>
      </c>
      <c r="E128" s="72" t="s">
        <v>233</v>
      </c>
      <c r="F128" s="92" t="s">
        <v>582</v>
      </c>
      <c r="G128" s="72" t="s">
        <v>573</v>
      </c>
      <c r="H128" s="72" t="s">
        <v>111</v>
      </c>
      <c r="I128" s="94">
        <v>291.175634</v>
      </c>
      <c r="J128" s="75">
        <v>4395</v>
      </c>
      <c r="K128" s="92"/>
      <c r="L128" s="94">
        <v>12.797169114000001</v>
      </c>
      <c r="M128" s="76">
        <v>1.1773839977537257E-5</v>
      </c>
      <c r="N128" s="76">
        <f t="shared" si="1"/>
        <v>2.5178745525518869E-3</v>
      </c>
      <c r="O128" s="76">
        <f>L128/'סכום נכסי הקרן'!$C$42</f>
        <v>3.8490252938318286E-4</v>
      </c>
    </row>
    <row r="129" spans="2:15">
      <c r="B129" s="93" t="s">
        <v>583</v>
      </c>
      <c r="C129" s="92" t="s">
        <v>584</v>
      </c>
      <c r="D129" s="72" t="s">
        <v>100</v>
      </c>
      <c r="E129" s="72" t="s">
        <v>233</v>
      </c>
      <c r="F129" s="92" t="s">
        <v>585</v>
      </c>
      <c r="G129" s="72" t="s">
        <v>333</v>
      </c>
      <c r="H129" s="72" t="s">
        <v>111</v>
      </c>
      <c r="I129" s="94">
        <v>80.467152999999996</v>
      </c>
      <c r="J129" s="75">
        <v>7824</v>
      </c>
      <c r="K129" s="92"/>
      <c r="L129" s="94">
        <v>6.2957500870000001</v>
      </c>
      <c r="M129" s="76">
        <v>9.0929285656089819E-6</v>
      </c>
      <c r="N129" s="76">
        <f t="shared" si="1"/>
        <v>1.2387043409422297E-3</v>
      </c>
      <c r="O129" s="76">
        <f>L129/'סכום נכסי הקרן'!$C$42</f>
        <v>1.8935829567178863E-4</v>
      </c>
    </row>
    <row r="130" spans="2:15">
      <c r="B130" s="93" t="s">
        <v>586</v>
      </c>
      <c r="C130" s="92" t="s">
        <v>587</v>
      </c>
      <c r="D130" s="72" t="s">
        <v>100</v>
      </c>
      <c r="E130" s="72" t="s">
        <v>233</v>
      </c>
      <c r="F130" s="92" t="s">
        <v>588</v>
      </c>
      <c r="G130" s="72" t="s">
        <v>107</v>
      </c>
      <c r="H130" s="72" t="s">
        <v>111</v>
      </c>
      <c r="I130" s="94">
        <v>1095.60132</v>
      </c>
      <c r="J130" s="75">
        <v>232.9</v>
      </c>
      <c r="K130" s="92"/>
      <c r="L130" s="94">
        <v>2.5516554739999999</v>
      </c>
      <c r="M130" s="76">
        <v>7.3165332416029756E-6</v>
      </c>
      <c r="N130" s="76">
        <f t="shared" si="1"/>
        <v>5.0204450121985955E-4</v>
      </c>
      <c r="O130" s="76">
        <f>L130/'סכום נכסי הקרן'!$C$42</f>
        <v>7.6746555219200206E-5</v>
      </c>
    </row>
    <row r="131" spans="2:15">
      <c r="B131" s="93" t="s">
        <v>589</v>
      </c>
      <c r="C131" s="92" t="s">
        <v>590</v>
      </c>
      <c r="D131" s="72" t="s">
        <v>100</v>
      </c>
      <c r="E131" s="72" t="s">
        <v>233</v>
      </c>
      <c r="F131" s="92" t="s">
        <v>591</v>
      </c>
      <c r="G131" s="72" t="s">
        <v>133</v>
      </c>
      <c r="H131" s="72" t="s">
        <v>111</v>
      </c>
      <c r="I131" s="94">
        <v>127.916106</v>
      </c>
      <c r="J131" s="75">
        <v>479.4</v>
      </c>
      <c r="K131" s="92"/>
      <c r="L131" s="94">
        <v>0.61322981500000007</v>
      </c>
      <c r="M131" s="76">
        <v>8.402275935279224E-6</v>
      </c>
      <c r="N131" s="76">
        <f t="shared" si="1"/>
        <v>1.2065447696283381E-4</v>
      </c>
      <c r="O131" s="76">
        <f>L131/'סכום נכסי הקרן'!$C$42</f>
        <v>1.8444212527320776E-5</v>
      </c>
    </row>
    <row r="132" spans="2:15">
      <c r="B132" s="93" t="s">
        <v>592</v>
      </c>
      <c r="C132" s="92" t="s">
        <v>593</v>
      </c>
      <c r="D132" s="72" t="s">
        <v>100</v>
      </c>
      <c r="E132" s="72" t="s">
        <v>233</v>
      </c>
      <c r="F132" s="92" t="s">
        <v>594</v>
      </c>
      <c r="G132" s="72" t="s">
        <v>108</v>
      </c>
      <c r="H132" s="72" t="s">
        <v>111</v>
      </c>
      <c r="I132" s="94">
        <v>1032.0881999999999</v>
      </c>
      <c r="J132" s="75">
        <v>429.8</v>
      </c>
      <c r="K132" s="92"/>
      <c r="L132" s="94">
        <v>4.4359150840000003</v>
      </c>
      <c r="M132" s="76">
        <v>1.2944210766919707E-5</v>
      </c>
      <c r="N132" s="76">
        <f t="shared" si="1"/>
        <v>8.727772218830635E-4</v>
      </c>
      <c r="O132" s="76">
        <f>L132/'סכום נכסי הקרן'!$C$42</f>
        <v>1.3341973687702055E-4</v>
      </c>
    </row>
    <row r="133" spans="2:15">
      <c r="B133" s="93" t="s">
        <v>595</v>
      </c>
      <c r="C133" s="92" t="s">
        <v>596</v>
      </c>
      <c r="D133" s="72" t="s">
        <v>100</v>
      </c>
      <c r="E133" s="72" t="s">
        <v>233</v>
      </c>
      <c r="F133" s="92" t="s">
        <v>597</v>
      </c>
      <c r="G133" s="72" t="s">
        <v>133</v>
      </c>
      <c r="H133" s="72" t="s">
        <v>111</v>
      </c>
      <c r="I133" s="94">
        <v>1067.8962349999999</v>
      </c>
      <c r="J133" s="75">
        <v>174.8</v>
      </c>
      <c r="K133" s="92"/>
      <c r="L133" s="94">
        <v>1.8666826189999999</v>
      </c>
      <c r="M133" s="76">
        <v>9.8733446233240559E-6</v>
      </c>
      <c r="N133" s="76">
        <f t="shared" si="1"/>
        <v>3.6727440437816573E-4</v>
      </c>
      <c r="O133" s="76">
        <f>L133/'סכום נכסי הקרן'!$C$42</f>
        <v>5.6144515650941973E-5</v>
      </c>
    </row>
    <row r="134" spans="2:15">
      <c r="B134" s="93" t="s">
        <v>598</v>
      </c>
      <c r="C134" s="92" t="s">
        <v>599</v>
      </c>
      <c r="D134" s="72" t="s">
        <v>100</v>
      </c>
      <c r="E134" s="72" t="s">
        <v>233</v>
      </c>
      <c r="F134" s="92" t="s">
        <v>600</v>
      </c>
      <c r="G134" s="72" t="s">
        <v>241</v>
      </c>
      <c r="H134" s="72" t="s">
        <v>111</v>
      </c>
      <c r="I134" s="94">
        <v>358.14581800000002</v>
      </c>
      <c r="J134" s="75">
        <v>934</v>
      </c>
      <c r="K134" s="92"/>
      <c r="L134" s="94">
        <v>3.3450819439999995</v>
      </c>
      <c r="M134" s="76">
        <v>1.0462360157231406E-5</v>
      </c>
      <c r="N134" s="76">
        <f t="shared" si="1"/>
        <v>6.5815311401833782E-4</v>
      </c>
      <c r="O134" s="76">
        <f>L134/'סכום נכסי הקרן'!$C$42</f>
        <v>1.0061057174207897E-4</v>
      </c>
    </row>
    <row r="135" spans="2:15">
      <c r="B135" s="93" t="s">
        <v>601</v>
      </c>
      <c r="C135" s="92" t="s">
        <v>602</v>
      </c>
      <c r="D135" s="72" t="s">
        <v>100</v>
      </c>
      <c r="E135" s="72" t="s">
        <v>233</v>
      </c>
      <c r="F135" s="92" t="s">
        <v>603</v>
      </c>
      <c r="G135" s="72" t="s">
        <v>135</v>
      </c>
      <c r="H135" s="72" t="s">
        <v>111</v>
      </c>
      <c r="I135" s="94">
        <v>88.850885000000005</v>
      </c>
      <c r="J135" s="75">
        <v>2186</v>
      </c>
      <c r="K135" s="92"/>
      <c r="L135" s="94">
        <v>1.9422803530000001</v>
      </c>
      <c r="M135" s="76">
        <v>7.5656819825993608E-6</v>
      </c>
      <c r="N135" s="76">
        <f t="shared" si="1"/>
        <v>3.8214844479863267E-4</v>
      </c>
      <c r="O135" s="76">
        <f>L135/'סכום נכסי הקרן'!$C$42</f>
        <v>5.8418280948018839E-5</v>
      </c>
    </row>
    <row r="136" spans="2:15">
      <c r="B136" s="93" t="s">
        <v>604</v>
      </c>
      <c r="C136" s="92" t="s">
        <v>605</v>
      </c>
      <c r="D136" s="72" t="s">
        <v>100</v>
      </c>
      <c r="E136" s="72" t="s">
        <v>233</v>
      </c>
      <c r="F136" s="92" t="s">
        <v>606</v>
      </c>
      <c r="G136" s="72" t="s">
        <v>109</v>
      </c>
      <c r="H136" s="72" t="s">
        <v>111</v>
      </c>
      <c r="I136" s="94">
        <v>421.86194999999998</v>
      </c>
      <c r="J136" s="75">
        <v>1011</v>
      </c>
      <c r="K136" s="92"/>
      <c r="L136" s="94">
        <v>4.2650243129999996</v>
      </c>
      <c r="M136" s="76">
        <v>6.1951372876079702E-6</v>
      </c>
      <c r="N136" s="76">
        <f t="shared" si="1"/>
        <v>8.3915404165204276E-4</v>
      </c>
      <c r="O136" s="76">
        <f>L136/'סכום נכסי הקרן'!$C$42</f>
        <v>1.2827982746266547E-4</v>
      </c>
    </row>
    <row r="137" spans="2:15">
      <c r="B137" s="93" t="s">
        <v>607</v>
      </c>
      <c r="C137" s="92" t="s">
        <v>608</v>
      </c>
      <c r="D137" s="72" t="s">
        <v>100</v>
      </c>
      <c r="E137" s="72" t="s">
        <v>233</v>
      </c>
      <c r="F137" s="92" t="s">
        <v>609</v>
      </c>
      <c r="G137" s="72" t="s">
        <v>241</v>
      </c>
      <c r="H137" s="72" t="s">
        <v>111</v>
      </c>
      <c r="I137" s="94">
        <v>223.59913</v>
      </c>
      <c r="J137" s="75">
        <v>785.9</v>
      </c>
      <c r="K137" s="92"/>
      <c r="L137" s="94">
        <v>1.7572655609999999</v>
      </c>
      <c r="M137" s="76">
        <v>1.4730076555193503E-5</v>
      </c>
      <c r="N137" s="76">
        <f t="shared" si="1"/>
        <v>3.4574632863742231E-4</v>
      </c>
      <c r="O137" s="76">
        <f>L137/'סכום נכסי הקרן'!$C$42</f>
        <v>5.2853561065072423E-5</v>
      </c>
    </row>
    <row r="138" spans="2:15">
      <c r="B138" s="93" t="s">
        <v>610</v>
      </c>
      <c r="C138" s="92" t="s">
        <v>611</v>
      </c>
      <c r="D138" s="72" t="s">
        <v>100</v>
      </c>
      <c r="E138" s="72" t="s">
        <v>233</v>
      </c>
      <c r="F138" s="92" t="s">
        <v>612</v>
      </c>
      <c r="G138" s="72" t="s">
        <v>133</v>
      </c>
      <c r="H138" s="72" t="s">
        <v>111</v>
      </c>
      <c r="I138" s="94">
        <v>268.95159899999999</v>
      </c>
      <c r="J138" s="75">
        <v>617.79999999999995</v>
      </c>
      <c r="K138" s="92"/>
      <c r="L138" s="94">
        <v>1.6615829810000002</v>
      </c>
      <c r="M138" s="76">
        <v>1.3697490667223492E-5</v>
      </c>
      <c r="N138" s="76">
        <f t="shared" si="1"/>
        <v>3.269205452818716E-4</v>
      </c>
      <c r="O138" s="76">
        <f>L138/'סכום נכסי הקרן'!$C$42</f>
        <v>4.9975700599852928E-5</v>
      </c>
    </row>
    <row r="139" spans="2:15">
      <c r="B139" s="93" t="s">
        <v>613</v>
      </c>
      <c r="C139" s="92" t="s">
        <v>614</v>
      </c>
      <c r="D139" s="72" t="s">
        <v>100</v>
      </c>
      <c r="E139" s="72" t="s">
        <v>233</v>
      </c>
      <c r="F139" s="92" t="s">
        <v>615</v>
      </c>
      <c r="G139" s="72" t="s">
        <v>431</v>
      </c>
      <c r="H139" s="72" t="s">
        <v>111</v>
      </c>
      <c r="I139" s="94">
        <v>1113.3709679999999</v>
      </c>
      <c r="J139" s="75">
        <v>41.8</v>
      </c>
      <c r="K139" s="92"/>
      <c r="L139" s="94">
        <v>0.46538906400000002</v>
      </c>
      <c r="M139" s="76">
        <v>1.2240825916458988E-5</v>
      </c>
      <c r="N139" s="76">
        <f t="shared" si="1"/>
        <v>9.1566444956924981E-5</v>
      </c>
      <c r="O139" s="76">
        <f>L139/'סכום נכסי הקרן'!$C$42</f>
        <v>1.3997582300049924E-5</v>
      </c>
    </row>
    <row r="140" spans="2:15">
      <c r="B140" s="93" t="s">
        <v>616</v>
      </c>
      <c r="C140" s="92" t="s">
        <v>617</v>
      </c>
      <c r="D140" s="72" t="s">
        <v>100</v>
      </c>
      <c r="E140" s="72" t="s">
        <v>233</v>
      </c>
      <c r="F140" s="92" t="s">
        <v>618</v>
      </c>
      <c r="G140" s="72" t="s">
        <v>353</v>
      </c>
      <c r="H140" s="72" t="s">
        <v>111</v>
      </c>
      <c r="I140" s="94">
        <v>668.89808300000004</v>
      </c>
      <c r="J140" s="75">
        <v>87.1</v>
      </c>
      <c r="K140" s="92"/>
      <c r="L140" s="94">
        <v>0.58261023000000001</v>
      </c>
      <c r="M140" s="76">
        <v>3.8255530841106563E-6</v>
      </c>
      <c r="N140" s="76">
        <f t="shared" ref="N140:N198" si="2">IFERROR(L140/$L$11,0)</f>
        <v>1.1462999817425103E-4</v>
      </c>
      <c r="O140" s="76">
        <f>L140/'סכום נכסי הקרן'!$C$42</f>
        <v>1.7523262306988835E-5</v>
      </c>
    </row>
    <row r="141" spans="2:15">
      <c r="B141" s="93" t="s">
        <v>619</v>
      </c>
      <c r="C141" s="92" t="s">
        <v>620</v>
      </c>
      <c r="D141" s="72" t="s">
        <v>100</v>
      </c>
      <c r="E141" s="72" t="s">
        <v>233</v>
      </c>
      <c r="F141" s="92" t="s">
        <v>621</v>
      </c>
      <c r="G141" s="72" t="s">
        <v>326</v>
      </c>
      <c r="H141" s="72" t="s">
        <v>111</v>
      </c>
      <c r="I141" s="94">
        <v>155.110286</v>
      </c>
      <c r="J141" s="75">
        <v>1998</v>
      </c>
      <c r="K141" s="92"/>
      <c r="L141" s="94">
        <v>3.0991035170000001</v>
      </c>
      <c r="M141" s="76">
        <v>1.0896933506979547E-5</v>
      </c>
      <c r="N141" s="76">
        <f t="shared" si="2"/>
        <v>6.0975625247006897E-4</v>
      </c>
      <c r="O141" s="76">
        <f>L141/'סכום נכסי הקרן'!$C$42</f>
        <v>9.3212238729317606E-5</v>
      </c>
    </row>
    <row r="142" spans="2:15">
      <c r="B142" s="93" t="s">
        <v>622</v>
      </c>
      <c r="C142" s="92" t="s">
        <v>623</v>
      </c>
      <c r="D142" s="72" t="s">
        <v>100</v>
      </c>
      <c r="E142" s="72" t="s">
        <v>233</v>
      </c>
      <c r="F142" s="92" t="s">
        <v>624</v>
      </c>
      <c r="G142" s="72" t="s">
        <v>625</v>
      </c>
      <c r="H142" s="72" t="s">
        <v>111</v>
      </c>
      <c r="I142" s="94">
        <v>950.09024799999997</v>
      </c>
      <c r="J142" s="75">
        <v>567.5</v>
      </c>
      <c r="K142" s="92"/>
      <c r="L142" s="94">
        <v>5.3917621580000006</v>
      </c>
      <c r="M142" s="76">
        <v>1.0096673887051055E-5</v>
      </c>
      <c r="N142" s="76">
        <f t="shared" si="2"/>
        <v>1.0608424886867089E-3</v>
      </c>
      <c r="O142" s="76">
        <f>L142/'סכום נכסי הקרן'!$C$42</f>
        <v>1.6216890422869883E-4</v>
      </c>
    </row>
    <row r="143" spans="2:15">
      <c r="B143" s="93" t="s">
        <v>626</v>
      </c>
      <c r="C143" s="92" t="s">
        <v>627</v>
      </c>
      <c r="D143" s="72" t="s">
        <v>100</v>
      </c>
      <c r="E143" s="72" t="s">
        <v>233</v>
      </c>
      <c r="F143" s="92" t="s">
        <v>628</v>
      </c>
      <c r="G143" s="72" t="s">
        <v>333</v>
      </c>
      <c r="H143" s="72" t="s">
        <v>111</v>
      </c>
      <c r="I143" s="94">
        <v>134.08470399999999</v>
      </c>
      <c r="J143" s="75">
        <v>194.8</v>
      </c>
      <c r="K143" s="92"/>
      <c r="L143" s="94">
        <v>0.26119700499999998</v>
      </c>
      <c r="M143" s="76">
        <v>1.8229626805671395E-6</v>
      </c>
      <c r="N143" s="76">
        <f t="shared" si="2"/>
        <v>5.139115426495315E-5</v>
      </c>
      <c r="O143" s="76">
        <f>L143/'סכום נכסי הקרן'!$C$42</f>
        <v>7.8560646496284045E-6</v>
      </c>
    </row>
    <row r="144" spans="2:15">
      <c r="B144" s="93" t="s">
        <v>629</v>
      </c>
      <c r="C144" s="92" t="s">
        <v>630</v>
      </c>
      <c r="D144" s="72" t="s">
        <v>100</v>
      </c>
      <c r="E144" s="72" t="s">
        <v>233</v>
      </c>
      <c r="F144" s="92" t="s">
        <v>631</v>
      </c>
      <c r="G144" s="72" t="s">
        <v>229</v>
      </c>
      <c r="H144" s="72" t="s">
        <v>111</v>
      </c>
      <c r="I144" s="94">
        <v>302.908095</v>
      </c>
      <c r="J144" s="75">
        <v>477.5</v>
      </c>
      <c r="K144" s="92"/>
      <c r="L144" s="94">
        <v>1.446386154</v>
      </c>
      <c r="M144" s="76">
        <v>4.1649194020259561E-6</v>
      </c>
      <c r="N144" s="76">
        <f t="shared" si="2"/>
        <v>2.8458003937260418E-4</v>
      </c>
      <c r="O144" s="76">
        <f>L144/'סכום נכסי הקרן'!$C$42</f>
        <v>4.3503190758835032E-5</v>
      </c>
    </row>
    <row r="145" spans="2:15">
      <c r="B145" s="93" t="s">
        <v>632</v>
      </c>
      <c r="C145" s="92" t="s">
        <v>633</v>
      </c>
      <c r="D145" s="72" t="s">
        <v>100</v>
      </c>
      <c r="E145" s="72" t="s">
        <v>233</v>
      </c>
      <c r="F145" s="92" t="s">
        <v>634</v>
      </c>
      <c r="G145" s="72" t="s">
        <v>353</v>
      </c>
      <c r="H145" s="72" t="s">
        <v>111</v>
      </c>
      <c r="I145" s="94">
        <v>444.80752000000001</v>
      </c>
      <c r="J145" s="75">
        <v>517.5</v>
      </c>
      <c r="K145" s="92"/>
      <c r="L145" s="94">
        <v>2.3018789160000002</v>
      </c>
      <c r="M145" s="76">
        <v>3.588432354643679E-6</v>
      </c>
      <c r="N145" s="76">
        <f t="shared" si="2"/>
        <v>4.5290034803959238E-4</v>
      </c>
      <c r="O145" s="76">
        <f>L145/'סכום נכסי הקרן'!$C$42</f>
        <v>6.9233985204817161E-5</v>
      </c>
    </row>
    <row r="146" spans="2:15">
      <c r="B146" s="93" t="s">
        <v>635</v>
      </c>
      <c r="C146" s="92" t="s">
        <v>636</v>
      </c>
      <c r="D146" s="72" t="s">
        <v>100</v>
      </c>
      <c r="E146" s="72" t="s">
        <v>233</v>
      </c>
      <c r="F146" s="92" t="s">
        <v>637</v>
      </c>
      <c r="G146" s="72" t="s">
        <v>492</v>
      </c>
      <c r="H146" s="72" t="s">
        <v>111</v>
      </c>
      <c r="I146" s="94">
        <v>106.708922</v>
      </c>
      <c r="J146" s="75">
        <v>9226</v>
      </c>
      <c r="K146" s="92"/>
      <c r="L146" s="94">
        <v>9.8449651609999993</v>
      </c>
      <c r="M146" s="76">
        <v>1.7995441985572809E-6</v>
      </c>
      <c r="N146" s="76">
        <f t="shared" si="2"/>
        <v>1.9370211512266013E-3</v>
      </c>
      <c r="O146" s="76">
        <f>L146/'סכום נכסי הקרן'!$C$42</f>
        <v>2.9610861264720592E-4</v>
      </c>
    </row>
    <row r="147" spans="2:15">
      <c r="B147" s="93" t="s">
        <v>638</v>
      </c>
      <c r="C147" s="92" t="s">
        <v>639</v>
      </c>
      <c r="D147" s="72" t="s">
        <v>100</v>
      </c>
      <c r="E147" s="72" t="s">
        <v>233</v>
      </c>
      <c r="F147" s="92" t="s">
        <v>640</v>
      </c>
      <c r="G147" s="72" t="s">
        <v>108</v>
      </c>
      <c r="H147" s="72" t="s">
        <v>111</v>
      </c>
      <c r="I147" s="94">
        <v>155.2389</v>
      </c>
      <c r="J147" s="75">
        <v>1431</v>
      </c>
      <c r="K147" s="92"/>
      <c r="L147" s="94">
        <v>2.2214686620000004</v>
      </c>
      <c r="M147" s="76">
        <v>1.3470131394583241E-5</v>
      </c>
      <c r="N147" s="76">
        <f t="shared" si="2"/>
        <v>4.370794324521489E-4</v>
      </c>
      <c r="O147" s="76">
        <f>L147/'סכום נכסי הקרן'!$C$42</f>
        <v>6.6815472963771219E-5</v>
      </c>
    </row>
    <row r="148" spans="2:15">
      <c r="B148" s="93" t="s">
        <v>641</v>
      </c>
      <c r="C148" s="92" t="s">
        <v>642</v>
      </c>
      <c r="D148" s="72" t="s">
        <v>100</v>
      </c>
      <c r="E148" s="72" t="s">
        <v>233</v>
      </c>
      <c r="F148" s="92" t="s">
        <v>643</v>
      </c>
      <c r="G148" s="72" t="s">
        <v>266</v>
      </c>
      <c r="H148" s="72" t="s">
        <v>111</v>
      </c>
      <c r="I148" s="94">
        <v>65.118149000000003</v>
      </c>
      <c r="J148" s="75">
        <v>27470</v>
      </c>
      <c r="K148" s="92"/>
      <c r="L148" s="94">
        <v>17.887955658999999</v>
      </c>
      <c r="M148" s="76">
        <v>1.7839650352638984E-5</v>
      </c>
      <c r="N148" s="76">
        <f t="shared" si="2"/>
        <v>3.5194993478440181E-3</v>
      </c>
      <c r="O148" s="76">
        <f>L148/'סכום נכסי הקרן'!$C$42</f>
        <v>5.3801894132281605E-4</v>
      </c>
    </row>
    <row r="149" spans="2:15">
      <c r="B149" s="93" t="s">
        <v>644</v>
      </c>
      <c r="C149" s="92" t="s">
        <v>645</v>
      </c>
      <c r="D149" s="72" t="s">
        <v>100</v>
      </c>
      <c r="E149" s="72" t="s">
        <v>233</v>
      </c>
      <c r="F149" s="92" t="s">
        <v>646</v>
      </c>
      <c r="G149" s="72" t="s">
        <v>431</v>
      </c>
      <c r="H149" s="72" t="s">
        <v>111</v>
      </c>
      <c r="I149" s="94">
        <v>189.348489</v>
      </c>
      <c r="J149" s="75">
        <v>764.2</v>
      </c>
      <c r="K149" s="92"/>
      <c r="L149" s="94">
        <v>1.4470011530000002</v>
      </c>
      <c r="M149" s="76">
        <v>8.6569032690894704E-6</v>
      </c>
      <c r="N149" s="76">
        <f t="shared" si="2"/>
        <v>2.8470104194107469E-4</v>
      </c>
      <c r="O149" s="76">
        <f>L149/'סכום נכסי הקרן'!$C$42</f>
        <v>4.3521688183426321E-5</v>
      </c>
    </row>
    <row r="150" spans="2:15">
      <c r="B150" s="93" t="s">
        <v>647</v>
      </c>
      <c r="C150" s="92" t="s">
        <v>648</v>
      </c>
      <c r="D150" s="72" t="s">
        <v>100</v>
      </c>
      <c r="E150" s="72" t="s">
        <v>233</v>
      </c>
      <c r="F150" s="92" t="s">
        <v>649</v>
      </c>
      <c r="G150" s="72" t="s">
        <v>326</v>
      </c>
      <c r="H150" s="72" t="s">
        <v>111</v>
      </c>
      <c r="I150" s="94">
        <v>6.5413449999999997</v>
      </c>
      <c r="J150" s="75">
        <v>11570</v>
      </c>
      <c r="K150" s="92"/>
      <c r="L150" s="94">
        <v>0.75683356800000012</v>
      </c>
      <c r="M150" s="76">
        <v>1.9674259449522739E-6</v>
      </c>
      <c r="N150" s="76">
        <f t="shared" si="2"/>
        <v>1.4890886917322393E-4</v>
      </c>
      <c r="O150" s="76">
        <f>L150/'סכום נכסי הקרן'!$C$42</f>
        <v>2.2763405879087076E-5</v>
      </c>
    </row>
    <row r="151" spans="2:15">
      <c r="B151" s="93" t="s">
        <v>650</v>
      </c>
      <c r="C151" s="92" t="s">
        <v>651</v>
      </c>
      <c r="D151" s="72" t="s">
        <v>100</v>
      </c>
      <c r="E151" s="72" t="s">
        <v>233</v>
      </c>
      <c r="F151" s="92" t="s">
        <v>652</v>
      </c>
      <c r="G151" s="72" t="s">
        <v>107</v>
      </c>
      <c r="H151" s="72" t="s">
        <v>111</v>
      </c>
      <c r="I151" s="94">
        <v>420.67690099999999</v>
      </c>
      <c r="J151" s="75">
        <v>1324</v>
      </c>
      <c r="K151" s="92"/>
      <c r="L151" s="94">
        <v>5.5697621680000005</v>
      </c>
      <c r="M151" s="76">
        <v>1.0617762869746918E-5</v>
      </c>
      <c r="N151" s="76">
        <f t="shared" si="2"/>
        <v>1.0958644292065598E-3</v>
      </c>
      <c r="O151" s="76">
        <f>L151/'סכום נכסי הקרן'!$C$42</f>
        <v>1.6752263937659803E-4</v>
      </c>
    </row>
    <row r="152" spans="2:15">
      <c r="B152" s="93" t="s">
        <v>656</v>
      </c>
      <c r="C152" s="92" t="s">
        <v>657</v>
      </c>
      <c r="D152" s="72" t="s">
        <v>100</v>
      </c>
      <c r="E152" s="72" t="s">
        <v>233</v>
      </c>
      <c r="F152" s="92" t="s">
        <v>658</v>
      </c>
      <c r="G152" s="72" t="s">
        <v>353</v>
      </c>
      <c r="H152" s="72" t="s">
        <v>111</v>
      </c>
      <c r="I152" s="94">
        <v>591.67459699999995</v>
      </c>
      <c r="J152" s="75">
        <v>587.6</v>
      </c>
      <c r="K152" s="92"/>
      <c r="L152" s="94">
        <v>3.4766799320000006</v>
      </c>
      <c r="M152" s="76">
        <v>4.2630115154382041E-6</v>
      </c>
      <c r="N152" s="76">
        <f t="shared" si="2"/>
        <v>6.8404534238544919E-4</v>
      </c>
      <c r="O152" s="76">
        <f>L152/'סכום נכסי הקרן'!$C$42</f>
        <v>1.0456866575425585E-4</v>
      </c>
    </row>
    <row r="153" spans="2:15">
      <c r="B153" s="93" t="s">
        <v>659</v>
      </c>
      <c r="C153" s="92" t="s">
        <v>660</v>
      </c>
      <c r="D153" s="72" t="s">
        <v>100</v>
      </c>
      <c r="E153" s="72" t="s">
        <v>233</v>
      </c>
      <c r="F153" s="92" t="s">
        <v>661</v>
      </c>
      <c r="G153" s="72" t="s">
        <v>235</v>
      </c>
      <c r="H153" s="72" t="s">
        <v>111</v>
      </c>
      <c r="I153" s="94">
        <v>1580.9077160000002</v>
      </c>
      <c r="J153" s="75">
        <v>370</v>
      </c>
      <c r="K153" s="92"/>
      <c r="L153" s="94">
        <v>5.8493585499999998</v>
      </c>
      <c r="M153" s="76">
        <v>3.0308041171795831E-6</v>
      </c>
      <c r="N153" s="76">
        <f t="shared" si="2"/>
        <v>1.1508757062282269E-3</v>
      </c>
      <c r="O153" s="76">
        <f>L153/'סכום נכסי הקרן'!$C$42</f>
        <v>1.759321050701047E-4</v>
      </c>
    </row>
    <row r="154" spans="2:15">
      <c r="B154" s="93" t="s">
        <v>662</v>
      </c>
      <c r="C154" s="92" t="s">
        <v>663</v>
      </c>
      <c r="D154" s="72" t="s">
        <v>100</v>
      </c>
      <c r="E154" s="72" t="s">
        <v>233</v>
      </c>
      <c r="F154" s="92" t="s">
        <v>664</v>
      </c>
      <c r="G154" s="72" t="s">
        <v>133</v>
      </c>
      <c r="H154" s="72" t="s">
        <v>111</v>
      </c>
      <c r="I154" s="94">
        <v>87.330539999999999</v>
      </c>
      <c r="J154" s="75">
        <v>514.5</v>
      </c>
      <c r="K154" s="92"/>
      <c r="L154" s="94">
        <v>0.44931562800000002</v>
      </c>
      <c r="M154" s="76">
        <v>1.1520501564155988E-5</v>
      </c>
      <c r="N154" s="76">
        <f t="shared" si="2"/>
        <v>8.8403956822561219E-5</v>
      </c>
      <c r="O154" s="76">
        <f>L154/'סכום נכסי הקרן'!$C$42</f>
        <v>1.3514138960576469E-5</v>
      </c>
    </row>
    <row r="155" spans="2:15">
      <c r="B155" s="93" t="s">
        <v>665</v>
      </c>
      <c r="C155" s="92" t="s">
        <v>666</v>
      </c>
      <c r="D155" s="72" t="s">
        <v>100</v>
      </c>
      <c r="E155" s="72" t="s">
        <v>233</v>
      </c>
      <c r="F155" s="92" t="s">
        <v>667</v>
      </c>
      <c r="G155" s="72" t="s">
        <v>229</v>
      </c>
      <c r="H155" s="72" t="s">
        <v>111</v>
      </c>
      <c r="I155" s="94">
        <v>286.05025799999999</v>
      </c>
      <c r="J155" s="75">
        <v>911.3</v>
      </c>
      <c r="K155" s="92"/>
      <c r="L155" s="94">
        <v>2.6067759970000002</v>
      </c>
      <c r="M155" s="76">
        <v>1.0229629055853831E-5</v>
      </c>
      <c r="N155" s="76">
        <f t="shared" si="2"/>
        <v>5.1288959992479267E-4</v>
      </c>
      <c r="O155" s="76">
        <f>L155/'סכום נכסי הקרן'!$C$42</f>
        <v>7.8404424122441774E-5</v>
      </c>
    </row>
    <row r="156" spans="2:15">
      <c r="B156" s="93" t="s">
        <v>668</v>
      </c>
      <c r="C156" s="92" t="s">
        <v>669</v>
      </c>
      <c r="D156" s="72" t="s">
        <v>100</v>
      </c>
      <c r="E156" s="72" t="s">
        <v>233</v>
      </c>
      <c r="F156" s="92" t="s">
        <v>670</v>
      </c>
      <c r="G156" s="72" t="s">
        <v>235</v>
      </c>
      <c r="H156" s="72" t="s">
        <v>111</v>
      </c>
      <c r="I156" s="94">
        <v>165.35733400000001</v>
      </c>
      <c r="J156" s="75">
        <v>6090</v>
      </c>
      <c r="K156" s="92"/>
      <c r="L156" s="94">
        <v>10.070261650000001</v>
      </c>
      <c r="M156" s="76">
        <v>1.0315512420236897E-5</v>
      </c>
      <c r="N156" s="76">
        <f t="shared" si="2"/>
        <v>1.9813487905176851E-3</v>
      </c>
      <c r="O156" s="76">
        <f>L156/'סכום נכסי הקרן'!$C$42</f>
        <v>3.0288489165897453E-4</v>
      </c>
    </row>
    <row r="157" spans="2:15">
      <c r="B157" s="93" t="s">
        <v>671</v>
      </c>
      <c r="C157" s="92" t="s">
        <v>672</v>
      </c>
      <c r="D157" s="72" t="s">
        <v>100</v>
      </c>
      <c r="E157" s="72" t="s">
        <v>233</v>
      </c>
      <c r="F157" s="92" t="s">
        <v>673</v>
      </c>
      <c r="G157" s="72" t="s">
        <v>135</v>
      </c>
      <c r="H157" s="72" t="s">
        <v>111</v>
      </c>
      <c r="I157" s="94">
        <v>1745.685493</v>
      </c>
      <c r="J157" s="75">
        <v>60.1</v>
      </c>
      <c r="K157" s="92"/>
      <c r="L157" s="94">
        <v>1.049156982</v>
      </c>
      <c r="M157" s="76">
        <v>1.271776192310652E-5</v>
      </c>
      <c r="N157" s="76">
        <f t="shared" si="2"/>
        <v>2.064242210974612E-4</v>
      </c>
      <c r="O157" s="76">
        <f>L157/'סכום נכסי הקרן'!$C$42</f>
        <v>3.1555664576632588E-5</v>
      </c>
    </row>
    <row r="158" spans="2:15">
      <c r="B158" s="93" t="s">
        <v>674</v>
      </c>
      <c r="C158" s="92" t="s">
        <v>675</v>
      </c>
      <c r="D158" s="72" t="s">
        <v>100</v>
      </c>
      <c r="E158" s="72" t="s">
        <v>233</v>
      </c>
      <c r="F158" s="92" t="s">
        <v>676</v>
      </c>
      <c r="G158" s="72" t="s">
        <v>528</v>
      </c>
      <c r="H158" s="72" t="s">
        <v>111</v>
      </c>
      <c r="I158" s="94">
        <v>52.271120000000003</v>
      </c>
      <c r="J158" s="75">
        <v>722.4</v>
      </c>
      <c r="K158" s="92"/>
      <c r="L158" s="94">
        <v>0.37760657400000003</v>
      </c>
      <c r="M158" s="76">
        <v>2.803115268472842E-6</v>
      </c>
      <c r="N158" s="76">
        <f t="shared" si="2"/>
        <v>7.429502377293511E-5</v>
      </c>
      <c r="O158" s="76">
        <f>L158/'סכום נכסי הקרן'!$C$42</f>
        <v>1.1357334122068868E-5</v>
      </c>
    </row>
    <row r="159" spans="2:15">
      <c r="B159" s="93" t="s">
        <v>677</v>
      </c>
      <c r="C159" s="92" t="s">
        <v>678</v>
      </c>
      <c r="D159" s="72" t="s">
        <v>100</v>
      </c>
      <c r="E159" s="72" t="s">
        <v>233</v>
      </c>
      <c r="F159" s="92" t="s">
        <v>679</v>
      </c>
      <c r="G159" s="72" t="s">
        <v>133</v>
      </c>
      <c r="H159" s="72" t="s">
        <v>111</v>
      </c>
      <c r="I159" s="94">
        <v>711.88958400000001</v>
      </c>
      <c r="J159" s="75">
        <v>239</v>
      </c>
      <c r="K159" s="92"/>
      <c r="L159" s="94">
        <v>1.7014161059999999</v>
      </c>
      <c r="M159" s="76">
        <v>9.3071349666097242E-6</v>
      </c>
      <c r="N159" s="76">
        <f t="shared" si="2"/>
        <v>3.3475781076556328E-4</v>
      </c>
      <c r="O159" s="76">
        <f>L159/'סכום נכסי הקרן'!$C$42</f>
        <v>5.1173767955934317E-5</v>
      </c>
    </row>
    <row r="160" spans="2:15">
      <c r="B160" s="93" t="s">
        <v>680</v>
      </c>
      <c r="C160" s="92" t="s">
        <v>681</v>
      </c>
      <c r="D160" s="72" t="s">
        <v>100</v>
      </c>
      <c r="E160" s="72" t="s">
        <v>233</v>
      </c>
      <c r="F160" s="92" t="s">
        <v>682</v>
      </c>
      <c r="G160" s="72" t="s">
        <v>266</v>
      </c>
      <c r="H160" s="72" t="s">
        <v>111</v>
      </c>
      <c r="I160" s="94">
        <v>2.023558</v>
      </c>
      <c r="J160" s="75">
        <v>93.5</v>
      </c>
      <c r="K160" s="92"/>
      <c r="L160" s="94">
        <v>1.892028E-3</v>
      </c>
      <c r="M160" s="76">
        <v>2.9516849210784227E-7</v>
      </c>
      <c r="N160" s="76">
        <f t="shared" si="2"/>
        <v>3.7226117053528536E-7</v>
      </c>
      <c r="O160" s="76">
        <f>L160/'סכום נכסי הקרן'!$C$42</f>
        <v>5.6906832782815152E-8</v>
      </c>
    </row>
    <row r="161" spans="2:15">
      <c r="B161" s="93" t="s">
        <v>683</v>
      </c>
      <c r="C161" s="92" t="s">
        <v>684</v>
      </c>
      <c r="D161" s="72" t="s">
        <v>100</v>
      </c>
      <c r="E161" s="72" t="s">
        <v>233</v>
      </c>
      <c r="F161" s="92" t="s">
        <v>685</v>
      </c>
      <c r="G161" s="72" t="s">
        <v>686</v>
      </c>
      <c r="H161" s="72" t="s">
        <v>111</v>
      </c>
      <c r="I161" s="94">
        <v>215.01837499999999</v>
      </c>
      <c r="J161" s="75">
        <v>801.2</v>
      </c>
      <c r="K161" s="92"/>
      <c r="L161" s="94">
        <v>1.7227272210000002</v>
      </c>
      <c r="M161" s="76">
        <v>4.307458092915911E-6</v>
      </c>
      <c r="N161" s="76">
        <f t="shared" si="2"/>
        <v>3.3895082514765075E-4</v>
      </c>
      <c r="O161" s="76">
        <f>L161/'סכום נכסי הקרן'!$C$42</f>
        <v>5.1814745815522204E-5</v>
      </c>
    </row>
    <row r="162" spans="2:15">
      <c r="B162" s="93" t="s">
        <v>687</v>
      </c>
      <c r="C162" s="92" t="s">
        <v>688</v>
      </c>
      <c r="D162" s="72" t="s">
        <v>100</v>
      </c>
      <c r="E162" s="72" t="s">
        <v>233</v>
      </c>
      <c r="F162" s="92" t="s">
        <v>689</v>
      </c>
      <c r="G162" s="72" t="s">
        <v>241</v>
      </c>
      <c r="H162" s="72" t="s">
        <v>111</v>
      </c>
      <c r="I162" s="94">
        <v>97.692043999999981</v>
      </c>
      <c r="J162" s="75">
        <v>511.5</v>
      </c>
      <c r="K162" s="92"/>
      <c r="L162" s="94">
        <v>0.49969480499999996</v>
      </c>
      <c r="M162" s="76">
        <v>6.5089526708634276E-6</v>
      </c>
      <c r="N162" s="76">
        <f t="shared" si="2"/>
        <v>9.8316184020374526E-5</v>
      </c>
      <c r="O162" s="76">
        <f>L162/'סכום נכסי הקרן'!$C$42</f>
        <v>1.502940163178157E-5</v>
      </c>
    </row>
    <row r="163" spans="2:15">
      <c r="B163" s="93" t="s">
        <v>690</v>
      </c>
      <c r="C163" s="92" t="s">
        <v>691</v>
      </c>
      <c r="D163" s="72" t="s">
        <v>100</v>
      </c>
      <c r="E163" s="72" t="s">
        <v>233</v>
      </c>
      <c r="F163" s="92" t="s">
        <v>692</v>
      </c>
      <c r="G163" s="72" t="s">
        <v>241</v>
      </c>
      <c r="H163" s="72" t="s">
        <v>111</v>
      </c>
      <c r="I163" s="94">
        <v>214.33256600000001</v>
      </c>
      <c r="J163" s="75">
        <v>2399</v>
      </c>
      <c r="K163" s="92"/>
      <c r="L163" s="94">
        <v>5.1418382490000001</v>
      </c>
      <c r="M163" s="76">
        <v>8.331526085395391E-6</v>
      </c>
      <c r="N163" s="76">
        <f t="shared" si="2"/>
        <v>1.0116693438341517E-3</v>
      </c>
      <c r="O163" s="76">
        <f>L163/'סכום נכסי הקרן'!$C$42</f>
        <v>1.5465190231440869E-4</v>
      </c>
    </row>
    <row r="164" spans="2:15">
      <c r="B164" s="93" t="s">
        <v>693</v>
      </c>
      <c r="C164" s="92" t="s">
        <v>694</v>
      </c>
      <c r="D164" s="72" t="s">
        <v>100</v>
      </c>
      <c r="E164" s="72" t="s">
        <v>233</v>
      </c>
      <c r="F164" s="92" t="s">
        <v>695</v>
      </c>
      <c r="G164" s="72" t="s">
        <v>696</v>
      </c>
      <c r="H164" s="72" t="s">
        <v>111</v>
      </c>
      <c r="I164" s="94">
        <v>2992.1156540000002</v>
      </c>
      <c r="J164" s="75">
        <v>188</v>
      </c>
      <c r="K164" s="92"/>
      <c r="L164" s="94">
        <v>5.6251774290000007</v>
      </c>
      <c r="M164" s="76">
        <v>1.2967564551001154E-5</v>
      </c>
      <c r="N164" s="76">
        <f t="shared" si="2"/>
        <v>1.1067675183391618E-3</v>
      </c>
      <c r="O164" s="76">
        <f>L164/'סכום נכסי הקרן'!$C$42</f>
        <v>1.6918937316243157E-4</v>
      </c>
    </row>
    <row r="165" spans="2:15">
      <c r="B165" s="93" t="s">
        <v>697</v>
      </c>
      <c r="C165" s="92" t="s">
        <v>698</v>
      </c>
      <c r="D165" s="72" t="s">
        <v>100</v>
      </c>
      <c r="E165" s="72" t="s">
        <v>233</v>
      </c>
      <c r="F165" s="92" t="s">
        <v>699</v>
      </c>
      <c r="G165" s="72" t="s">
        <v>333</v>
      </c>
      <c r="H165" s="72" t="s">
        <v>111</v>
      </c>
      <c r="I165" s="94">
        <v>1190.8710000000001</v>
      </c>
      <c r="J165" s="75">
        <v>417.8</v>
      </c>
      <c r="K165" s="92"/>
      <c r="L165" s="94">
        <v>4.9754590380000003</v>
      </c>
      <c r="M165" s="76">
        <v>4.1420159298806999E-6</v>
      </c>
      <c r="N165" s="76">
        <f t="shared" si="2"/>
        <v>9.7893382414860936E-4</v>
      </c>
      <c r="O165" s="76">
        <f>L165/'סכום נכסי הקרן'!$C$42</f>
        <v>1.4964768782132842E-4</v>
      </c>
    </row>
    <row r="166" spans="2:15">
      <c r="B166" s="93" t="s">
        <v>700</v>
      </c>
      <c r="C166" s="92" t="s">
        <v>701</v>
      </c>
      <c r="D166" s="72" t="s">
        <v>100</v>
      </c>
      <c r="E166" s="72" t="s">
        <v>233</v>
      </c>
      <c r="F166" s="92" t="s">
        <v>702</v>
      </c>
      <c r="G166" s="72" t="s">
        <v>249</v>
      </c>
      <c r="H166" s="72" t="s">
        <v>111</v>
      </c>
      <c r="I166" s="94">
        <v>1000.596278</v>
      </c>
      <c r="J166" s="75">
        <v>486.3</v>
      </c>
      <c r="K166" s="92"/>
      <c r="L166" s="94">
        <v>4.8658996999999999</v>
      </c>
      <c r="M166" s="76">
        <v>6.5613867589057069E-6</v>
      </c>
      <c r="N166" s="76">
        <f t="shared" si="2"/>
        <v>9.5737775446731971E-4</v>
      </c>
      <c r="O166" s="76">
        <f>L166/'סכום נכסי הקרן'!$C$42</f>
        <v>1.463524538568406E-4</v>
      </c>
    </row>
    <row r="167" spans="2:15">
      <c r="B167" s="93" t="s">
        <v>703</v>
      </c>
      <c r="C167" s="92" t="s">
        <v>704</v>
      </c>
      <c r="D167" s="72" t="s">
        <v>100</v>
      </c>
      <c r="E167" s="72" t="s">
        <v>233</v>
      </c>
      <c r="F167" s="92" t="s">
        <v>705</v>
      </c>
      <c r="G167" s="72" t="s">
        <v>333</v>
      </c>
      <c r="H167" s="72" t="s">
        <v>111</v>
      </c>
      <c r="I167" s="94">
        <v>18.577190999999999</v>
      </c>
      <c r="J167" s="75">
        <v>21880</v>
      </c>
      <c r="K167" s="92"/>
      <c r="L167" s="94">
        <v>4.0646893129999997</v>
      </c>
      <c r="M167" s="76">
        <v>8.2175634734673664E-6</v>
      </c>
      <c r="N167" s="76">
        <f t="shared" si="2"/>
        <v>7.9973763682125471E-4</v>
      </c>
      <c r="O167" s="76">
        <f>L167/'סכום נכסי הקרן'!$C$42</f>
        <v>1.2225431920087165E-4</v>
      </c>
    </row>
    <row r="168" spans="2:15">
      <c r="B168" s="93" t="s">
        <v>706</v>
      </c>
      <c r="C168" s="92" t="s">
        <v>707</v>
      </c>
      <c r="D168" s="72" t="s">
        <v>100</v>
      </c>
      <c r="E168" s="72" t="s">
        <v>233</v>
      </c>
      <c r="F168" s="92" t="s">
        <v>708</v>
      </c>
      <c r="G168" s="72" t="s">
        <v>709</v>
      </c>
      <c r="H168" s="72" t="s">
        <v>111</v>
      </c>
      <c r="I168" s="94">
        <v>87.816811999999985</v>
      </c>
      <c r="J168" s="75">
        <v>1372</v>
      </c>
      <c r="K168" s="92"/>
      <c r="L168" s="94">
        <v>1.204846665</v>
      </c>
      <c r="M168" s="76">
        <v>1.959323835153973E-6</v>
      </c>
      <c r="N168" s="76">
        <f t="shared" si="2"/>
        <v>2.3705654981238909E-4</v>
      </c>
      <c r="O168" s="76">
        <f>L168/'סכום נכסי הקרן'!$C$42</f>
        <v>3.6238368403685096E-5</v>
      </c>
    </row>
    <row r="169" spans="2:15">
      <c r="B169" s="93" t="s">
        <v>710</v>
      </c>
      <c r="C169" s="92" t="s">
        <v>711</v>
      </c>
      <c r="D169" s="72" t="s">
        <v>100</v>
      </c>
      <c r="E169" s="72" t="s">
        <v>233</v>
      </c>
      <c r="F169" s="92" t="s">
        <v>712</v>
      </c>
      <c r="G169" s="72" t="s">
        <v>249</v>
      </c>
      <c r="H169" s="72" t="s">
        <v>111</v>
      </c>
      <c r="I169" s="94">
        <v>141.831433</v>
      </c>
      <c r="J169" s="75">
        <v>8</v>
      </c>
      <c r="K169" s="92"/>
      <c r="L169" s="94">
        <v>1.1346514000000002E-2</v>
      </c>
      <c r="M169" s="76">
        <v>5.7702269063983293E-6</v>
      </c>
      <c r="N169" s="76">
        <f t="shared" si="2"/>
        <v>2.2324545847815169E-6</v>
      </c>
      <c r="O169" s="76">
        <f>L169/'סכום נכסי הקרן'!$C$42</f>
        <v>3.4127094042258951E-7</v>
      </c>
    </row>
    <row r="170" spans="2:15">
      <c r="B170" s="93" t="s">
        <v>713</v>
      </c>
      <c r="C170" s="92" t="s">
        <v>714</v>
      </c>
      <c r="D170" s="72" t="s">
        <v>100</v>
      </c>
      <c r="E170" s="72" t="s">
        <v>233</v>
      </c>
      <c r="F170" s="92" t="s">
        <v>715</v>
      </c>
      <c r="G170" s="72" t="s">
        <v>326</v>
      </c>
      <c r="H170" s="72" t="s">
        <v>111</v>
      </c>
      <c r="I170" s="94">
        <v>112.926063</v>
      </c>
      <c r="J170" s="75">
        <v>7804</v>
      </c>
      <c r="K170" s="92"/>
      <c r="L170" s="94">
        <v>8.8127499349999994</v>
      </c>
      <c r="M170" s="76">
        <v>8.9783945724177733E-6</v>
      </c>
      <c r="N170" s="76">
        <f t="shared" si="2"/>
        <v>1.7339302623628509E-3</v>
      </c>
      <c r="O170" s="76">
        <f>L170/'סכום נכסי הקרן'!$C$42</f>
        <v>2.6506250801140892E-4</v>
      </c>
    </row>
    <row r="171" spans="2:15">
      <c r="B171" s="93" t="s">
        <v>716</v>
      </c>
      <c r="C171" s="92" t="s">
        <v>717</v>
      </c>
      <c r="D171" s="72" t="s">
        <v>100</v>
      </c>
      <c r="E171" s="72" t="s">
        <v>233</v>
      </c>
      <c r="F171" s="92" t="s">
        <v>718</v>
      </c>
      <c r="G171" s="72" t="s">
        <v>241</v>
      </c>
      <c r="H171" s="72" t="s">
        <v>111</v>
      </c>
      <c r="I171" s="94">
        <v>1095.567182</v>
      </c>
      <c r="J171" s="75">
        <v>409.9</v>
      </c>
      <c r="K171" s="92"/>
      <c r="L171" s="94">
        <v>4.4907298779999998</v>
      </c>
      <c r="M171" s="76">
        <v>1.2829099287579572E-5</v>
      </c>
      <c r="N171" s="76">
        <f t="shared" si="2"/>
        <v>8.8356216765399839E-4</v>
      </c>
      <c r="O171" s="76">
        <f>L171/'סכום נכסי הקרן'!$C$42</f>
        <v>1.3506841031958188E-4</v>
      </c>
    </row>
    <row r="172" spans="2:15">
      <c r="B172" s="93" t="s">
        <v>719</v>
      </c>
      <c r="C172" s="92" t="s">
        <v>720</v>
      </c>
      <c r="D172" s="72" t="s">
        <v>100</v>
      </c>
      <c r="E172" s="72" t="s">
        <v>233</v>
      </c>
      <c r="F172" s="92" t="s">
        <v>721</v>
      </c>
      <c r="G172" s="72" t="s">
        <v>253</v>
      </c>
      <c r="H172" s="72" t="s">
        <v>111</v>
      </c>
      <c r="I172" s="94">
        <v>1468.7409</v>
      </c>
      <c r="J172" s="75">
        <v>1023</v>
      </c>
      <c r="K172" s="92"/>
      <c r="L172" s="94">
        <v>15.025219407000002</v>
      </c>
      <c r="M172" s="76">
        <v>2.0657332705862232E-5</v>
      </c>
      <c r="N172" s="76">
        <f t="shared" si="2"/>
        <v>2.9562489371189578E-3</v>
      </c>
      <c r="O172" s="76">
        <f>L172/'סכום נכסי הקרן'!$C$42</f>
        <v>4.519159591291768E-4</v>
      </c>
    </row>
    <row r="173" spans="2:15">
      <c r="B173" s="93" t="s">
        <v>722</v>
      </c>
      <c r="C173" s="92" t="s">
        <v>723</v>
      </c>
      <c r="D173" s="72" t="s">
        <v>100</v>
      </c>
      <c r="E173" s="72" t="s">
        <v>233</v>
      </c>
      <c r="F173" s="92" t="s">
        <v>724</v>
      </c>
      <c r="G173" s="72" t="s">
        <v>135</v>
      </c>
      <c r="H173" s="72" t="s">
        <v>111</v>
      </c>
      <c r="I173" s="94">
        <v>248.89203900000001</v>
      </c>
      <c r="J173" s="75">
        <v>55.3</v>
      </c>
      <c r="K173" s="92"/>
      <c r="L173" s="94">
        <v>0.13763729799999999</v>
      </c>
      <c r="M173" s="76">
        <v>6.3391250270803151E-6</v>
      </c>
      <c r="N173" s="76">
        <f t="shared" si="2"/>
        <v>2.708047748912484E-5</v>
      </c>
      <c r="O173" s="76">
        <f>L173/'סכום נכסי הקרן'!$C$42</f>
        <v>4.1397393177925998E-6</v>
      </c>
    </row>
    <row r="174" spans="2:15">
      <c r="B174" s="93" t="s">
        <v>725</v>
      </c>
      <c r="C174" s="92" t="s">
        <v>726</v>
      </c>
      <c r="D174" s="72" t="s">
        <v>100</v>
      </c>
      <c r="E174" s="72" t="s">
        <v>233</v>
      </c>
      <c r="F174" s="92" t="s">
        <v>727</v>
      </c>
      <c r="G174" s="72" t="s">
        <v>266</v>
      </c>
      <c r="H174" s="72" t="s">
        <v>111</v>
      </c>
      <c r="I174" s="94">
        <v>303.56611700000002</v>
      </c>
      <c r="J174" s="75">
        <v>3057</v>
      </c>
      <c r="K174" s="92"/>
      <c r="L174" s="94">
        <v>9.2800162109999995</v>
      </c>
      <c r="M174" s="76">
        <v>8.5056351078733553E-6</v>
      </c>
      <c r="N174" s="76">
        <f t="shared" si="2"/>
        <v>1.8258660534058078E-3</v>
      </c>
      <c r="O174" s="76">
        <f>L174/'סכום נכסי הקרן'!$C$42</f>
        <v>2.7911655152100854E-4</v>
      </c>
    </row>
    <row r="175" spans="2:15">
      <c r="B175" s="93" t="s">
        <v>728</v>
      </c>
      <c r="C175" s="92" t="s">
        <v>729</v>
      </c>
      <c r="D175" s="72" t="s">
        <v>100</v>
      </c>
      <c r="E175" s="72" t="s">
        <v>233</v>
      </c>
      <c r="F175" s="92" t="s">
        <v>730</v>
      </c>
      <c r="G175" s="72" t="s">
        <v>241</v>
      </c>
      <c r="H175" s="72" t="s">
        <v>111</v>
      </c>
      <c r="I175" s="94">
        <v>66.159499999999994</v>
      </c>
      <c r="J175" s="75">
        <v>6693</v>
      </c>
      <c r="K175" s="92"/>
      <c r="L175" s="94">
        <v>4.4280553349999998</v>
      </c>
      <c r="M175" s="76">
        <v>7.8725695518693921E-6</v>
      </c>
      <c r="N175" s="76">
        <f t="shared" si="2"/>
        <v>8.7123079690264366E-4</v>
      </c>
      <c r="O175" s="76">
        <f>L175/'סכום נכסי הקרן'!$C$42</f>
        <v>1.3318333793257685E-4</v>
      </c>
    </row>
    <row r="176" spans="2:15">
      <c r="B176" s="93" t="s">
        <v>731</v>
      </c>
      <c r="C176" s="92" t="s">
        <v>732</v>
      </c>
      <c r="D176" s="72" t="s">
        <v>100</v>
      </c>
      <c r="E176" s="72" t="s">
        <v>233</v>
      </c>
      <c r="F176" s="92" t="s">
        <v>733</v>
      </c>
      <c r="G176" s="72" t="s">
        <v>241</v>
      </c>
      <c r="H176" s="72" t="s">
        <v>111</v>
      </c>
      <c r="I176" s="94">
        <v>259.42357299999998</v>
      </c>
      <c r="J176" s="75">
        <v>1193</v>
      </c>
      <c r="K176" s="92"/>
      <c r="L176" s="94">
        <v>3.094923224</v>
      </c>
      <c r="M176" s="76">
        <v>1.5558531285759177E-5</v>
      </c>
      <c r="N176" s="76">
        <f t="shared" si="2"/>
        <v>6.0893376952300877E-4</v>
      </c>
      <c r="O176" s="76">
        <f>L176/'סכום נכסי הקרן'!$C$42</f>
        <v>9.3086507379287804E-5</v>
      </c>
    </row>
    <row r="177" spans="2:15">
      <c r="B177" s="93" t="s">
        <v>734</v>
      </c>
      <c r="C177" s="92" t="s">
        <v>735</v>
      </c>
      <c r="D177" s="72" t="s">
        <v>100</v>
      </c>
      <c r="E177" s="72" t="s">
        <v>233</v>
      </c>
      <c r="F177" s="92" t="s">
        <v>736</v>
      </c>
      <c r="G177" s="72" t="s">
        <v>106</v>
      </c>
      <c r="H177" s="72" t="s">
        <v>111</v>
      </c>
      <c r="I177" s="94">
        <v>210.45337000000001</v>
      </c>
      <c r="J177" s="75">
        <v>825</v>
      </c>
      <c r="K177" s="92"/>
      <c r="L177" s="94">
        <v>1.736240298</v>
      </c>
      <c r="M177" s="76">
        <v>1.0522142392880356E-5</v>
      </c>
      <c r="N177" s="76">
        <f t="shared" si="2"/>
        <v>3.4160955634061056E-4</v>
      </c>
      <c r="O177" s="76">
        <f>L177/'סכום נכסי הקרן'!$C$42</f>
        <v>5.2221180822414435E-5</v>
      </c>
    </row>
    <row r="178" spans="2:15">
      <c r="B178" s="93" t="s">
        <v>737</v>
      </c>
      <c r="C178" s="92" t="s">
        <v>738</v>
      </c>
      <c r="D178" s="72" t="s">
        <v>100</v>
      </c>
      <c r="E178" s="72" t="s">
        <v>233</v>
      </c>
      <c r="F178" s="92" t="s">
        <v>739</v>
      </c>
      <c r="G178" s="72" t="s">
        <v>106</v>
      </c>
      <c r="H178" s="72" t="s">
        <v>111</v>
      </c>
      <c r="I178" s="94">
        <v>878.66974499999992</v>
      </c>
      <c r="J178" s="75">
        <v>919</v>
      </c>
      <c r="K178" s="92"/>
      <c r="L178" s="94">
        <v>8.0749749529999999</v>
      </c>
      <c r="M178" s="76">
        <v>9.9289680311250813E-6</v>
      </c>
      <c r="N178" s="76">
        <f t="shared" si="2"/>
        <v>1.588771216941235E-3</v>
      </c>
      <c r="O178" s="76">
        <f>L178/'סכום נכסי הקרן'!$C$42</f>
        <v>2.4287233031212624E-4</v>
      </c>
    </row>
    <row r="179" spans="2:15">
      <c r="B179" s="73"/>
      <c r="C179" s="92"/>
      <c r="D179" s="92"/>
      <c r="E179" s="92"/>
      <c r="F179" s="92"/>
      <c r="G179" s="92"/>
      <c r="H179" s="92"/>
      <c r="I179" s="94"/>
      <c r="J179" s="75"/>
      <c r="K179" s="92"/>
      <c r="L179" s="92"/>
      <c r="M179" s="92"/>
      <c r="N179" s="76"/>
      <c r="O179" s="92"/>
    </row>
    <row r="180" spans="2:15">
      <c r="B180" s="82" t="s">
        <v>171</v>
      </c>
      <c r="C180" s="71"/>
      <c r="D180" s="71"/>
      <c r="E180" s="71"/>
      <c r="F180" s="71"/>
      <c r="G180" s="71"/>
      <c r="H180" s="71"/>
      <c r="I180" s="77"/>
      <c r="J180" s="79"/>
      <c r="K180" s="77">
        <v>9.6975944999999994E-2</v>
      </c>
      <c r="L180" s="77">
        <f>L181+L207</f>
        <v>990.442683698</v>
      </c>
      <c r="M180" s="71"/>
      <c r="N180" s="80">
        <f t="shared" si="2"/>
        <v>0.1948720382475983</v>
      </c>
      <c r="O180" s="80">
        <f>L180/'סכום נכסי הקרן'!$C$42</f>
        <v>2.9789705111216515E-2</v>
      </c>
    </row>
    <row r="181" spans="2:15">
      <c r="B181" s="70" t="s">
        <v>48</v>
      </c>
      <c r="C181" s="71"/>
      <c r="D181" s="71"/>
      <c r="E181" s="71"/>
      <c r="F181" s="71"/>
      <c r="G181" s="71"/>
      <c r="H181" s="71"/>
      <c r="I181" s="77"/>
      <c r="J181" s="79"/>
      <c r="K181" s="77">
        <v>1.629707E-3</v>
      </c>
      <c r="L181" s="77">
        <f>SUM(L182:L205)</f>
        <v>422.41607451799996</v>
      </c>
      <c r="M181" s="71"/>
      <c r="N181" s="80">
        <f t="shared" si="2"/>
        <v>8.311140340047346E-2</v>
      </c>
      <c r="O181" s="80">
        <f>L181/'סכום נכסי הקרן'!$C$42</f>
        <v>1.2705076731089079E-2</v>
      </c>
    </row>
    <row r="182" spans="2:15" s="90" customFormat="1">
      <c r="B182" s="102" t="s">
        <v>740</v>
      </c>
      <c r="C182" s="103" t="s">
        <v>741</v>
      </c>
      <c r="D182" s="103" t="s">
        <v>742</v>
      </c>
      <c r="E182" s="103" t="s">
        <v>205</v>
      </c>
      <c r="F182" s="103" t="s">
        <v>743</v>
      </c>
      <c r="G182" s="103" t="s">
        <v>744</v>
      </c>
      <c r="H182" s="103" t="s">
        <v>110</v>
      </c>
      <c r="I182" s="104">
        <v>185.2466</v>
      </c>
      <c r="J182" s="105">
        <v>341</v>
      </c>
      <c r="K182" s="104"/>
      <c r="L182" s="104">
        <v>2.222920298</v>
      </c>
      <c r="M182" s="107">
        <v>2.9338554155577993E-6</v>
      </c>
      <c r="N182" s="106">
        <f t="shared" si="2"/>
        <v>4.3736504541165637E-4</v>
      </c>
      <c r="O182" s="106">
        <f>L182/'סכום נכסי הקרן'!$C$42</f>
        <v>6.6859134054998986E-5</v>
      </c>
    </row>
    <row r="183" spans="2:15">
      <c r="B183" s="93" t="s">
        <v>745</v>
      </c>
      <c r="C183" s="92" t="s">
        <v>746</v>
      </c>
      <c r="D183" s="72" t="s">
        <v>742</v>
      </c>
      <c r="E183" s="72" t="s">
        <v>205</v>
      </c>
      <c r="F183" s="92" t="s">
        <v>206</v>
      </c>
      <c r="G183" s="72" t="s">
        <v>207</v>
      </c>
      <c r="H183" s="72" t="s">
        <v>110</v>
      </c>
      <c r="I183" s="94">
        <v>202.70913499999997</v>
      </c>
      <c r="J183" s="75">
        <v>2196</v>
      </c>
      <c r="K183" s="92"/>
      <c r="L183" s="94">
        <v>15.664802505000001</v>
      </c>
      <c r="M183" s="76">
        <v>4.5671122445790849E-6</v>
      </c>
      <c r="N183" s="76">
        <f t="shared" si="2"/>
        <v>3.0820884874406566E-3</v>
      </c>
      <c r="O183" s="76">
        <f>L183/'סכום נכסי הקרן'!$C$42</f>
        <v>4.7115280362016782E-4</v>
      </c>
    </row>
    <row r="184" spans="2:15">
      <c r="B184" s="93" t="s">
        <v>747</v>
      </c>
      <c r="C184" s="92" t="s">
        <v>748</v>
      </c>
      <c r="D184" s="72" t="s">
        <v>742</v>
      </c>
      <c r="E184" s="72" t="s">
        <v>205</v>
      </c>
      <c r="F184" s="92" t="s">
        <v>749</v>
      </c>
      <c r="G184" s="72" t="s">
        <v>212</v>
      </c>
      <c r="H184" s="72" t="s">
        <v>110</v>
      </c>
      <c r="I184" s="94">
        <v>28.71706</v>
      </c>
      <c r="J184" s="75">
        <v>12616</v>
      </c>
      <c r="K184" s="92"/>
      <c r="L184" s="94">
        <v>12.749141066</v>
      </c>
      <c r="M184" s="76">
        <v>2.2898299222949749E-7</v>
      </c>
      <c r="N184" s="76">
        <f t="shared" si="2"/>
        <v>2.5084249157774812E-3</v>
      </c>
      <c r="O184" s="76">
        <f>L184/'סכום נכסי הקרן'!$C$42</f>
        <v>3.8345798199994064E-4</v>
      </c>
    </row>
    <row r="185" spans="2:15">
      <c r="B185" s="93" t="s">
        <v>750</v>
      </c>
      <c r="C185" s="92" t="s">
        <v>751</v>
      </c>
      <c r="D185" s="72" t="s">
        <v>742</v>
      </c>
      <c r="E185" s="72" t="s">
        <v>205</v>
      </c>
      <c r="F185" s="92" t="s">
        <v>211</v>
      </c>
      <c r="G185" s="72" t="s">
        <v>212</v>
      </c>
      <c r="H185" s="72" t="s">
        <v>110</v>
      </c>
      <c r="I185" s="94">
        <v>22.123736999999995</v>
      </c>
      <c r="J185" s="75">
        <v>12965</v>
      </c>
      <c r="K185" s="92"/>
      <c r="L185" s="94">
        <v>10.093697173000001</v>
      </c>
      <c r="M185" s="76">
        <v>5.4336276239441907E-7</v>
      </c>
      <c r="N185" s="76">
        <f t="shared" si="2"/>
        <v>1.9859597874078401E-3</v>
      </c>
      <c r="O185" s="76">
        <f>L185/'סכום נכסי הקרן'!$C$42</f>
        <v>3.0358976568226531E-4</v>
      </c>
    </row>
    <row r="186" spans="2:15">
      <c r="B186" s="93" t="s">
        <v>752</v>
      </c>
      <c r="C186" s="92" t="s">
        <v>753</v>
      </c>
      <c r="D186" s="72" t="s">
        <v>742</v>
      </c>
      <c r="E186" s="72" t="s">
        <v>205</v>
      </c>
      <c r="F186" s="92" t="s">
        <v>244</v>
      </c>
      <c r="G186" s="72" t="s">
        <v>245</v>
      </c>
      <c r="H186" s="72" t="s">
        <v>110</v>
      </c>
      <c r="I186" s="94">
        <v>0.92623299999999997</v>
      </c>
      <c r="J186" s="75">
        <v>16404</v>
      </c>
      <c r="K186" s="94">
        <v>1.629707E-3</v>
      </c>
      <c r="L186" s="94">
        <v>0.53630396800000002</v>
      </c>
      <c r="M186" s="76">
        <v>2.0887351100615037E-8</v>
      </c>
      <c r="N186" s="76">
        <f t="shared" si="2"/>
        <v>1.0551912703744249E-4</v>
      </c>
      <c r="O186" s="76">
        <f>L186/'סכום נכסי הקרן'!$C$42</f>
        <v>1.613050136030558E-5</v>
      </c>
    </row>
    <row r="187" spans="2:15">
      <c r="B187" s="93" t="s">
        <v>756</v>
      </c>
      <c r="C187" s="92" t="s">
        <v>757</v>
      </c>
      <c r="D187" s="72" t="s">
        <v>758</v>
      </c>
      <c r="E187" s="72" t="s">
        <v>205</v>
      </c>
      <c r="F187" s="92" t="s">
        <v>759</v>
      </c>
      <c r="G187" s="72" t="s">
        <v>760</v>
      </c>
      <c r="H187" s="72" t="s">
        <v>110</v>
      </c>
      <c r="I187" s="94">
        <v>24.446332000000002</v>
      </c>
      <c r="J187" s="75">
        <v>2914</v>
      </c>
      <c r="K187" s="92"/>
      <c r="L187" s="94">
        <v>2.506816379</v>
      </c>
      <c r="M187" s="76">
        <v>6.5852936276175592E-7</v>
      </c>
      <c r="N187" s="76">
        <f t="shared" si="2"/>
        <v>4.9322229880507354E-4</v>
      </c>
      <c r="O187" s="76">
        <f>L187/'סכום נכסי הקרן'!$C$42</f>
        <v>7.539792249214872E-5</v>
      </c>
    </row>
    <row r="188" spans="2:15">
      <c r="B188" s="93" t="s">
        <v>761</v>
      </c>
      <c r="C188" s="92" t="s">
        <v>762</v>
      </c>
      <c r="D188" s="72" t="s">
        <v>758</v>
      </c>
      <c r="E188" s="72" t="s">
        <v>205</v>
      </c>
      <c r="F188" s="92" t="s">
        <v>763</v>
      </c>
      <c r="G188" s="72" t="s">
        <v>760</v>
      </c>
      <c r="H188" s="72" t="s">
        <v>110</v>
      </c>
      <c r="I188" s="94">
        <v>58.881954999999998</v>
      </c>
      <c r="J188" s="75">
        <v>2064</v>
      </c>
      <c r="K188" s="92"/>
      <c r="L188" s="94">
        <v>4.2767235769999994</v>
      </c>
      <c r="M188" s="76">
        <v>3.7631581537413804E-7</v>
      </c>
      <c r="N188" s="76">
        <f t="shared" si="2"/>
        <v>8.4145590066842164E-4</v>
      </c>
      <c r="O188" s="76">
        <f>L188/'סכום נכסי הקרן'!$C$42</f>
        <v>1.2863170812200562E-4</v>
      </c>
    </row>
    <row r="189" spans="2:15">
      <c r="B189" s="93" t="s">
        <v>764</v>
      </c>
      <c r="C189" s="92" t="s">
        <v>765</v>
      </c>
      <c r="D189" s="72" t="s">
        <v>742</v>
      </c>
      <c r="E189" s="72" t="s">
        <v>205</v>
      </c>
      <c r="F189" s="92" t="s">
        <v>766</v>
      </c>
      <c r="G189" s="72" t="s">
        <v>767</v>
      </c>
      <c r="H189" s="72" t="s">
        <v>110</v>
      </c>
      <c r="I189" s="94">
        <v>117.406649</v>
      </c>
      <c r="J189" s="75">
        <v>3570</v>
      </c>
      <c r="K189" s="92"/>
      <c r="L189" s="94">
        <v>14.749597685000001</v>
      </c>
      <c r="M189" s="76">
        <v>1.413157472194632E-6</v>
      </c>
      <c r="N189" s="76">
        <f t="shared" si="2"/>
        <v>2.9020196842449667E-3</v>
      </c>
      <c r="O189" s="76">
        <f>L189/'סכום נכסי הקרן'!$C$42</f>
        <v>4.4362603992863345E-4</v>
      </c>
    </row>
    <row r="190" spans="2:15">
      <c r="B190" s="93" t="s">
        <v>768</v>
      </c>
      <c r="C190" s="92" t="s">
        <v>769</v>
      </c>
      <c r="D190" s="72" t="s">
        <v>758</v>
      </c>
      <c r="E190" s="72" t="s">
        <v>205</v>
      </c>
      <c r="F190" s="92" t="s">
        <v>770</v>
      </c>
      <c r="G190" s="72" t="s">
        <v>771</v>
      </c>
      <c r="H190" s="72" t="s">
        <v>110</v>
      </c>
      <c r="I190" s="94">
        <v>167.821246</v>
      </c>
      <c r="J190" s="75">
        <v>171</v>
      </c>
      <c r="K190" s="92"/>
      <c r="L190" s="94">
        <v>1.0098626719999999</v>
      </c>
      <c r="M190" s="76">
        <v>1.2556716720247057E-6</v>
      </c>
      <c r="N190" s="76">
        <f t="shared" si="2"/>
        <v>1.9869296879253951E-4</v>
      </c>
      <c r="O190" s="76">
        <f>L190/'סכום נכסי הקרן'!$C$42</f>
        <v>3.0373803246627902E-5</v>
      </c>
    </row>
    <row r="191" spans="2:15">
      <c r="B191" s="93" t="s">
        <v>772</v>
      </c>
      <c r="C191" s="92" t="s">
        <v>773</v>
      </c>
      <c r="D191" s="72" t="s">
        <v>758</v>
      </c>
      <c r="E191" s="72" t="s">
        <v>205</v>
      </c>
      <c r="F191" s="92" t="s">
        <v>774</v>
      </c>
      <c r="G191" s="72" t="s">
        <v>744</v>
      </c>
      <c r="H191" s="72" t="s">
        <v>110</v>
      </c>
      <c r="I191" s="94">
        <v>273.23873500000002</v>
      </c>
      <c r="J191" s="75">
        <v>393</v>
      </c>
      <c r="K191" s="92"/>
      <c r="L191" s="94">
        <v>3.7788015360000005</v>
      </c>
      <c r="M191" s="76">
        <v>2.0119255591459999E-6</v>
      </c>
      <c r="N191" s="76">
        <f t="shared" si="2"/>
        <v>7.4348851233274268E-4</v>
      </c>
      <c r="O191" s="76">
        <f>L191/'סכום נכסי הקרן'!$C$42</f>
        <v>1.1365562620035066E-4</v>
      </c>
    </row>
    <row r="192" spans="2:15">
      <c r="B192" s="93" t="s">
        <v>775</v>
      </c>
      <c r="C192" s="92" t="s">
        <v>776</v>
      </c>
      <c r="D192" s="72" t="s">
        <v>742</v>
      </c>
      <c r="E192" s="72" t="s">
        <v>205</v>
      </c>
      <c r="F192" s="92" t="s">
        <v>777</v>
      </c>
      <c r="G192" s="72" t="s">
        <v>778</v>
      </c>
      <c r="H192" s="72" t="s">
        <v>110</v>
      </c>
      <c r="I192" s="94">
        <v>62.677129000000008</v>
      </c>
      <c r="J192" s="75">
        <v>2297</v>
      </c>
      <c r="K192" s="92"/>
      <c r="L192" s="94">
        <v>5.0662819299999997</v>
      </c>
      <c r="M192" s="76">
        <v>1.2589645879703037E-6</v>
      </c>
      <c r="N192" s="76">
        <f t="shared" si="2"/>
        <v>9.9680345191697204E-4</v>
      </c>
      <c r="O192" s="76">
        <f>L192/'סכום נכסי הקרן'!$C$42</f>
        <v>1.5237938266299863E-4</v>
      </c>
    </row>
    <row r="193" spans="2:15">
      <c r="B193" s="93" t="s">
        <v>781</v>
      </c>
      <c r="C193" s="92" t="s">
        <v>782</v>
      </c>
      <c r="D193" s="72" t="s">
        <v>742</v>
      </c>
      <c r="E193" s="72" t="s">
        <v>205</v>
      </c>
      <c r="F193" s="92" t="s">
        <v>783</v>
      </c>
      <c r="G193" s="72" t="s">
        <v>212</v>
      </c>
      <c r="H193" s="72" t="s">
        <v>110</v>
      </c>
      <c r="I193" s="94">
        <v>9.2623300000000004</v>
      </c>
      <c r="J193" s="75">
        <v>12200</v>
      </c>
      <c r="K193" s="92"/>
      <c r="L193" s="94">
        <v>3.9764849909999995</v>
      </c>
      <c r="M193" s="76">
        <v>2.061775924951359E-7</v>
      </c>
      <c r="N193" s="76">
        <f t="shared" si="2"/>
        <v>7.823832191519648E-4</v>
      </c>
      <c r="O193" s="76">
        <f>L193/'סכום נכסי הקרן'!$C$42</f>
        <v>1.1960138351346343E-4</v>
      </c>
    </row>
    <row r="194" spans="2:15">
      <c r="B194" s="93" t="s">
        <v>784</v>
      </c>
      <c r="C194" s="92" t="s">
        <v>785</v>
      </c>
      <c r="D194" s="72" t="s">
        <v>742</v>
      </c>
      <c r="E194" s="72" t="s">
        <v>205</v>
      </c>
      <c r="F194" s="92" t="s">
        <v>316</v>
      </c>
      <c r="G194" s="72" t="s">
        <v>135</v>
      </c>
      <c r="H194" s="72" t="s">
        <v>110</v>
      </c>
      <c r="I194" s="94">
        <v>158.88468599999999</v>
      </c>
      <c r="J194" s="75">
        <v>19230</v>
      </c>
      <c r="K194" s="92"/>
      <c r="L194" s="94">
        <v>107.51785463899999</v>
      </c>
      <c r="M194" s="76">
        <v>2.5008750915842935E-6</v>
      </c>
      <c r="N194" s="76">
        <f t="shared" si="2"/>
        <v>2.1154402800252849E-2</v>
      </c>
      <c r="O194" s="76">
        <f>L194/'סכום נכסי הקרן'!$C$42</f>
        <v>3.2338319385910772E-3</v>
      </c>
    </row>
    <row r="195" spans="2:15">
      <c r="B195" s="93" t="s">
        <v>786</v>
      </c>
      <c r="C195" s="92" t="s">
        <v>787</v>
      </c>
      <c r="D195" s="72" t="s">
        <v>742</v>
      </c>
      <c r="E195" s="72" t="s">
        <v>205</v>
      </c>
      <c r="F195" s="92" t="s">
        <v>215</v>
      </c>
      <c r="G195" s="72" t="s">
        <v>207</v>
      </c>
      <c r="H195" s="72" t="s">
        <v>110</v>
      </c>
      <c r="I195" s="94">
        <v>139.15790799999999</v>
      </c>
      <c r="J195" s="75">
        <v>8168</v>
      </c>
      <c r="K195" s="92"/>
      <c r="L195" s="94">
        <v>39.998424540999999</v>
      </c>
      <c r="M195" s="76">
        <v>4.8345267665048273E-6</v>
      </c>
      <c r="N195" s="76">
        <f t="shared" si="2"/>
        <v>7.8697885756447289E-3</v>
      </c>
      <c r="O195" s="76">
        <f>L195/'סכום נכסי הקרן'!$C$42</f>
        <v>1.2030390971649134E-3</v>
      </c>
    </row>
    <row r="196" spans="2:15">
      <c r="B196" s="93" t="s">
        <v>790</v>
      </c>
      <c r="C196" s="92" t="s">
        <v>791</v>
      </c>
      <c r="D196" s="72" t="s">
        <v>742</v>
      </c>
      <c r="E196" s="72" t="s">
        <v>205</v>
      </c>
      <c r="F196" s="92" t="s">
        <v>488</v>
      </c>
      <c r="G196" s="72" t="s">
        <v>135</v>
      </c>
      <c r="H196" s="72" t="s">
        <v>110</v>
      </c>
      <c r="I196" s="94">
        <v>253.925321</v>
      </c>
      <c r="J196" s="75">
        <v>2530</v>
      </c>
      <c r="K196" s="92"/>
      <c r="L196" s="94">
        <v>22.607149116000002</v>
      </c>
      <c r="M196" s="76">
        <v>5.6853660285183018E-6</v>
      </c>
      <c r="N196" s="76">
        <f t="shared" si="2"/>
        <v>4.4480122875496042E-3</v>
      </c>
      <c r="O196" s="76">
        <f>L196/'סכום נכסי הקרן'!$C$42</f>
        <v>6.7995888773336309E-4</v>
      </c>
    </row>
    <row r="197" spans="2:15">
      <c r="B197" s="93" t="s">
        <v>792</v>
      </c>
      <c r="C197" s="92" t="s">
        <v>793</v>
      </c>
      <c r="D197" s="72" t="s">
        <v>758</v>
      </c>
      <c r="E197" s="72" t="s">
        <v>205</v>
      </c>
      <c r="F197" s="92" t="s">
        <v>794</v>
      </c>
      <c r="G197" s="72" t="s">
        <v>212</v>
      </c>
      <c r="H197" s="72" t="s">
        <v>110</v>
      </c>
      <c r="I197" s="94">
        <v>97.724064999999996</v>
      </c>
      <c r="J197" s="75">
        <v>462</v>
      </c>
      <c r="K197" s="92"/>
      <c r="L197" s="94">
        <v>1.5887763509999997</v>
      </c>
      <c r="M197" s="76">
        <v>1.02887360167133E-6</v>
      </c>
      <c r="N197" s="76">
        <f t="shared" si="2"/>
        <v>3.1259566145006273E-4</v>
      </c>
      <c r="O197" s="76">
        <f>L197/'סכום נכסי הקרן'!$C$42</f>
        <v>4.7785883790117381E-5</v>
      </c>
    </row>
    <row r="198" spans="2:15">
      <c r="B198" s="93" t="s">
        <v>797</v>
      </c>
      <c r="C198" s="92" t="s">
        <v>798</v>
      </c>
      <c r="D198" s="72" t="s">
        <v>758</v>
      </c>
      <c r="E198" s="72" t="s">
        <v>205</v>
      </c>
      <c r="F198" s="92" t="s">
        <v>799</v>
      </c>
      <c r="G198" s="72" t="s">
        <v>212</v>
      </c>
      <c r="H198" s="72" t="s">
        <v>110</v>
      </c>
      <c r="I198" s="94">
        <v>209.98363699999999</v>
      </c>
      <c r="J198" s="75">
        <v>643</v>
      </c>
      <c r="K198" s="92"/>
      <c r="L198" s="94">
        <v>4.7513354529999994</v>
      </c>
      <c r="M198" s="76">
        <v>2.7621535611340497E-6</v>
      </c>
      <c r="N198" s="76">
        <f t="shared" si="2"/>
        <v>9.3483695660929978E-4</v>
      </c>
      <c r="O198" s="76">
        <f>L198/'סכום נכסי הקרן'!$C$42</f>
        <v>1.4290668643325165E-4</v>
      </c>
    </row>
    <row r="199" spans="2:15">
      <c r="B199" s="93" t="s">
        <v>800</v>
      </c>
      <c r="C199" s="92" t="s">
        <v>801</v>
      </c>
      <c r="D199" s="72" t="s">
        <v>742</v>
      </c>
      <c r="E199" s="72" t="s">
        <v>205</v>
      </c>
      <c r="F199" s="92" t="s">
        <v>802</v>
      </c>
      <c r="G199" s="72" t="s">
        <v>803</v>
      </c>
      <c r="H199" s="72" t="s">
        <v>110</v>
      </c>
      <c r="I199" s="94">
        <v>162.83652499999999</v>
      </c>
      <c r="J199" s="75">
        <v>455.99</v>
      </c>
      <c r="K199" s="92"/>
      <c r="L199" s="94">
        <v>2.6129217929999999</v>
      </c>
      <c r="M199" s="76">
        <v>7.0402189086139417E-6</v>
      </c>
      <c r="N199" s="76">
        <f t="shared" ref="N199:N207" si="3">IFERROR(L199/$L$11,0)</f>
        <v>5.1409880042966411E-4</v>
      </c>
      <c r="O199" s="76">
        <f>L199/'סכום נכסי הקרן'!$C$42</f>
        <v>7.8589272224736909E-5</v>
      </c>
    </row>
    <row r="200" spans="2:15">
      <c r="B200" s="93" t="s">
        <v>804</v>
      </c>
      <c r="C200" s="92" t="s">
        <v>805</v>
      </c>
      <c r="D200" s="72" t="s">
        <v>742</v>
      </c>
      <c r="E200" s="72" t="s">
        <v>205</v>
      </c>
      <c r="F200" s="92" t="s">
        <v>218</v>
      </c>
      <c r="G200" s="72" t="s">
        <v>219</v>
      </c>
      <c r="H200" s="72" t="s">
        <v>110</v>
      </c>
      <c r="I200" s="94">
        <v>47.616050999999999</v>
      </c>
      <c r="J200" s="75">
        <v>28327</v>
      </c>
      <c r="K200" s="92"/>
      <c r="L200" s="94">
        <v>47.464971164000012</v>
      </c>
      <c r="M200" s="76">
        <v>8.5188581242913594E-7</v>
      </c>
      <c r="N200" s="76">
        <f t="shared" si="3"/>
        <v>9.3388500196266711E-3</v>
      </c>
      <c r="O200" s="76">
        <f>L200/'סכום נכסי הקרן'!$C$42</f>
        <v>1.427611629992205E-3</v>
      </c>
    </row>
    <row r="201" spans="2:15">
      <c r="B201" s="93" t="s">
        <v>806</v>
      </c>
      <c r="C201" s="92" t="s">
        <v>807</v>
      </c>
      <c r="D201" s="72" t="s">
        <v>742</v>
      </c>
      <c r="E201" s="72" t="s">
        <v>205</v>
      </c>
      <c r="F201" s="92" t="s">
        <v>808</v>
      </c>
      <c r="G201" s="72" t="s">
        <v>212</v>
      </c>
      <c r="H201" s="72" t="s">
        <v>114</v>
      </c>
      <c r="I201" s="94">
        <v>1759.8426999999999</v>
      </c>
      <c r="J201" s="75">
        <v>16</v>
      </c>
      <c r="K201" s="92"/>
      <c r="L201" s="94">
        <v>0.67332989599999993</v>
      </c>
      <c r="M201" s="76">
        <v>3.3033342934319021E-6</v>
      </c>
      <c r="N201" s="76">
        <f t="shared" si="3"/>
        <v>1.3247931597278791E-4</v>
      </c>
      <c r="O201" s="76">
        <f>L201/'סכום נכסי הקרן'!$C$42</f>
        <v>2.0251852403528018E-5</v>
      </c>
    </row>
    <row r="202" spans="2:15">
      <c r="B202" s="93" t="s">
        <v>809</v>
      </c>
      <c r="C202" s="92" t="s">
        <v>810</v>
      </c>
      <c r="D202" s="72" t="s">
        <v>742</v>
      </c>
      <c r="E202" s="72" t="s">
        <v>205</v>
      </c>
      <c r="F202" s="92" t="s">
        <v>295</v>
      </c>
      <c r="G202" s="72" t="s">
        <v>296</v>
      </c>
      <c r="H202" s="72" t="s">
        <v>110</v>
      </c>
      <c r="I202" s="94">
        <v>2855.8145129999994</v>
      </c>
      <c r="J202" s="75">
        <v>912</v>
      </c>
      <c r="K202" s="92"/>
      <c r="L202" s="94">
        <v>91.652454800000001</v>
      </c>
      <c r="M202" s="76">
        <v>2.5713121691635255E-6</v>
      </c>
      <c r="N202" s="76">
        <f t="shared" si="3"/>
        <v>1.8032846293120575E-2</v>
      </c>
      <c r="O202" s="76">
        <f>L202/'סכום נכסי הקרן'!$C$42</f>
        <v>2.7566457364468834E-3</v>
      </c>
    </row>
    <row r="203" spans="2:15">
      <c r="B203" s="93" t="s">
        <v>811</v>
      </c>
      <c r="C203" s="92" t="s">
        <v>812</v>
      </c>
      <c r="D203" s="72" t="s">
        <v>742</v>
      </c>
      <c r="E203" s="72" t="s">
        <v>205</v>
      </c>
      <c r="F203" s="92" t="s">
        <v>292</v>
      </c>
      <c r="G203" s="72" t="s">
        <v>207</v>
      </c>
      <c r="H203" s="72" t="s">
        <v>110</v>
      </c>
      <c r="I203" s="94">
        <v>111.254609</v>
      </c>
      <c r="J203" s="75">
        <v>4320</v>
      </c>
      <c r="K203" s="92"/>
      <c r="L203" s="94">
        <v>16.913014681</v>
      </c>
      <c r="M203" s="76">
        <v>1.0151967517166767E-6</v>
      </c>
      <c r="N203" s="76">
        <f t="shared" si="3"/>
        <v>3.3276773083852494E-3</v>
      </c>
      <c r="O203" s="76">
        <f>L203/'סכום נכסי הקרן'!$C$42</f>
        <v>5.0869548352612363E-4</v>
      </c>
    </row>
    <row r="204" spans="2:15">
      <c r="B204" s="93" t="s">
        <v>813</v>
      </c>
      <c r="C204" s="92" t="s">
        <v>814</v>
      </c>
      <c r="D204" s="72" t="s">
        <v>742</v>
      </c>
      <c r="E204" s="72" t="s">
        <v>205</v>
      </c>
      <c r="F204" s="92" t="s">
        <v>815</v>
      </c>
      <c r="G204" s="72" t="s">
        <v>803</v>
      </c>
      <c r="H204" s="72" t="s">
        <v>110</v>
      </c>
      <c r="I204" s="94">
        <v>92.398621999999989</v>
      </c>
      <c r="J204" s="75">
        <v>887</v>
      </c>
      <c r="K204" s="92"/>
      <c r="L204" s="94">
        <v>2.884087171</v>
      </c>
      <c r="M204" s="76">
        <v>4.0016659131671447E-6</v>
      </c>
      <c r="N204" s="76">
        <f t="shared" si="3"/>
        <v>5.6745125664221655E-4</v>
      </c>
      <c r="O204" s="76">
        <f>L204/'סכום נכסי הקרן'!$C$42</f>
        <v>8.674515724458592E-5</v>
      </c>
    </row>
    <row r="205" spans="2:15">
      <c r="B205" s="93" t="s">
        <v>816</v>
      </c>
      <c r="C205" s="92" t="s">
        <v>817</v>
      </c>
      <c r="D205" s="72" t="s">
        <v>742</v>
      </c>
      <c r="E205" s="72" t="s">
        <v>205</v>
      </c>
      <c r="F205" s="92" t="s">
        <v>225</v>
      </c>
      <c r="G205" s="72" t="s">
        <v>212</v>
      </c>
      <c r="H205" s="72" t="s">
        <v>110</v>
      </c>
      <c r="I205" s="94">
        <v>26.335979999999999</v>
      </c>
      <c r="J205" s="75">
        <v>7683</v>
      </c>
      <c r="K205" s="92"/>
      <c r="L205" s="94">
        <v>7.1203211330000009</v>
      </c>
      <c r="M205" s="76">
        <v>4.4799243746821343E-7</v>
      </c>
      <c r="N205" s="76">
        <f t="shared" si="3"/>
        <v>1.4009407258020017E-3</v>
      </c>
      <c r="O205" s="76">
        <f>L205/'סכום נכסי הקרן'!$C$42</f>
        <v>2.1415905265438775E-4</v>
      </c>
    </row>
    <row r="206" spans="2:15">
      <c r="B206" s="73"/>
      <c r="C206" s="92"/>
      <c r="D206" s="92"/>
      <c r="E206" s="92"/>
      <c r="F206" s="92"/>
      <c r="G206" s="92"/>
      <c r="H206" s="92"/>
      <c r="I206" s="94"/>
      <c r="J206" s="75"/>
      <c r="K206" s="92"/>
      <c r="L206" s="92"/>
      <c r="M206" s="92"/>
      <c r="N206" s="76"/>
      <c r="O206" s="92"/>
    </row>
    <row r="207" spans="2:15">
      <c r="B207" s="70" t="s">
        <v>47</v>
      </c>
      <c r="C207" s="71"/>
      <c r="D207" s="71"/>
      <c r="E207" s="71"/>
      <c r="F207" s="71"/>
      <c r="G207" s="71"/>
      <c r="H207" s="71"/>
      <c r="I207" s="77"/>
      <c r="J207" s="79"/>
      <c r="K207" s="77">
        <v>9.5346238E-2</v>
      </c>
      <c r="L207" s="77">
        <f>SUM(L208:L242)</f>
        <v>568.02660918000004</v>
      </c>
      <c r="M207" s="71"/>
      <c r="N207" s="80">
        <f t="shared" si="3"/>
        <v>0.11176063484712483</v>
      </c>
      <c r="O207" s="80">
        <f>L207/'סכום נכסי הקרן'!$C$42</f>
        <v>1.7084628380127437E-2</v>
      </c>
    </row>
    <row r="208" spans="2:15">
      <c r="B208" s="93" t="s">
        <v>818</v>
      </c>
      <c r="C208" s="92" t="s">
        <v>819</v>
      </c>
      <c r="D208" s="72" t="s">
        <v>742</v>
      </c>
      <c r="E208" s="72" t="s">
        <v>205</v>
      </c>
      <c r="F208" s="92"/>
      <c r="G208" s="72" t="s">
        <v>212</v>
      </c>
      <c r="H208" s="72" t="s">
        <v>110</v>
      </c>
      <c r="I208" s="94">
        <v>10.08376</v>
      </c>
      <c r="J208" s="75">
        <v>33653</v>
      </c>
      <c r="K208" s="92"/>
      <c r="L208" s="94">
        <v>11.941683402000001</v>
      </c>
      <c r="M208" s="76">
        <v>2.1690169929016994E-8</v>
      </c>
      <c r="N208" s="76">
        <f t="shared" ref="N208:N242" si="4">IFERROR(L208/$L$11,0)</f>
        <v>2.3495556309897684E-3</v>
      </c>
      <c r="O208" s="76">
        <f>L208/'סכום נכסי הקרן'!$C$42</f>
        <v>3.5917194698119326E-4</v>
      </c>
    </row>
    <row r="209" spans="2:15">
      <c r="B209" s="93" t="s">
        <v>820</v>
      </c>
      <c r="C209" s="92" t="s">
        <v>821</v>
      </c>
      <c r="D209" s="72" t="s">
        <v>24</v>
      </c>
      <c r="E209" s="72" t="s">
        <v>205</v>
      </c>
      <c r="F209" s="92"/>
      <c r="G209" s="72" t="s">
        <v>778</v>
      </c>
      <c r="H209" s="72" t="s">
        <v>112</v>
      </c>
      <c r="I209" s="94">
        <v>48.276000999999994</v>
      </c>
      <c r="J209" s="75">
        <v>11102</v>
      </c>
      <c r="K209" s="92"/>
      <c r="L209" s="94">
        <v>20.114584921000002</v>
      </c>
      <c r="M209" s="76">
        <v>6.1248026224162222E-8</v>
      </c>
      <c r="N209" s="76">
        <f t="shared" si="4"/>
        <v>3.9575941410607361E-3</v>
      </c>
      <c r="O209" s="76">
        <f>L209/'סכום נכסי הקרן'!$C$42</f>
        <v>6.0498963048912706E-4</v>
      </c>
    </row>
    <row r="210" spans="2:15">
      <c r="B210" s="93" t="s">
        <v>822</v>
      </c>
      <c r="C210" s="92" t="s">
        <v>823</v>
      </c>
      <c r="D210" s="72" t="s">
        <v>742</v>
      </c>
      <c r="E210" s="72" t="s">
        <v>205</v>
      </c>
      <c r="F210" s="92"/>
      <c r="G210" s="72" t="s">
        <v>771</v>
      </c>
      <c r="H210" s="72" t="s">
        <v>110</v>
      </c>
      <c r="I210" s="94">
        <v>109.897001</v>
      </c>
      <c r="J210" s="75">
        <v>8873</v>
      </c>
      <c r="K210" s="92"/>
      <c r="L210" s="94">
        <v>34.314335278999998</v>
      </c>
      <c r="M210" s="76">
        <v>1.8057344889911272E-8</v>
      </c>
      <c r="N210" s="76">
        <f t="shared" si="4"/>
        <v>6.7514300090171907E-3</v>
      </c>
      <c r="O210" s="76">
        <f>L210/'סכום נכסי הקרן'!$C$42</f>
        <v>1.0320778232539411E-3</v>
      </c>
    </row>
    <row r="211" spans="2:15">
      <c r="B211" s="93" t="s">
        <v>824</v>
      </c>
      <c r="C211" s="92" t="s">
        <v>825</v>
      </c>
      <c r="D211" s="72" t="s">
        <v>742</v>
      </c>
      <c r="E211" s="72" t="s">
        <v>205</v>
      </c>
      <c r="F211" s="92"/>
      <c r="G211" s="72" t="s">
        <v>744</v>
      </c>
      <c r="H211" s="72" t="s">
        <v>110</v>
      </c>
      <c r="I211" s="94">
        <v>51.123277000000002</v>
      </c>
      <c r="J211" s="75">
        <v>12993</v>
      </c>
      <c r="K211" s="92"/>
      <c r="L211" s="94">
        <v>23.374772187000001</v>
      </c>
      <c r="M211" s="76">
        <v>3.2136596547750024E-9</v>
      </c>
      <c r="N211" s="76">
        <f t="shared" si="4"/>
        <v>4.5990440180210092E-3</v>
      </c>
      <c r="O211" s="76">
        <f>L211/'סכום נכסי הקרן'!$C$42</f>
        <v>7.0304681124275508E-4</v>
      </c>
    </row>
    <row r="212" spans="2:15">
      <c r="B212" s="93" t="s">
        <v>826</v>
      </c>
      <c r="C212" s="92" t="s">
        <v>827</v>
      </c>
      <c r="D212" s="72" t="s">
        <v>24</v>
      </c>
      <c r="E212" s="72" t="s">
        <v>205</v>
      </c>
      <c r="F212" s="92"/>
      <c r="G212" s="72" t="s">
        <v>828</v>
      </c>
      <c r="H212" s="72" t="s">
        <v>112</v>
      </c>
      <c r="I212" s="94">
        <v>1071.7838999999999</v>
      </c>
      <c r="J212" s="75">
        <v>218.3</v>
      </c>
      <c r="K212" s="92"/>
      <c r="L212" s="94">
        <v>8.7809100640000004</v>
      </c>
      <c r="M212" s="76">
        <v>6.9731037253003893E-7</v>
      </c>
      <c r="N212" s="76">
        <f t="shared" si="4"/>
        <v>1.7276656892972555E-3</v>
      </c>
      <c r="O212" s="76">
        <f>L212/'סכום נכסי הקרן'!$C$42</f>
        <v>2.6410485505129239E-4</v>
      </c>
    </row>
    <row r="213" spans="2:15">
      <c r="B213" s="93" t="s">
        <v>829</v>
      </c>
      <c r="C213" s="92" t="s">
        <v>830</v>
      </c>
      <c r="D213" s="72" t="s">
        <v>24</v>
      </c>
      <c r="E213" s="72" t="s">
        <v>205</v>
      </c>
      <c r="F213" s="92"/>
      <c r="G213" s="72" t="s">
        <v>219</v>
      </c>
      <c r="H213" s="72" t="s">
        <v>112</v>
      </c>
      <c r="I213" s="94">
        <v>14.180287999999997</v>
      </c>
      <c r="J213" s="75">
        <v>50380</v>
      </c>
      <c r="K213" s="92"/>
      <c r="L213" s="94">
        <v>26.811540246</v>
      </c>
      <c r="M213" s="76">
        <v>3.5174890991927601E-8</v>
      </c>
      <c r="N213" s="76">
        <f t="shared" si="4"/>
        <v>5.275236601059748E-3</v>
      </c>
      <c r="O213" s="76">
        <f>L213/'סכום נכסי הקרן'!$C$42</f>
        <v>8.0641504112457141E-4</v>
      </c>
    </row>
    <row r="214" spans="2:15">
      <c r="B214" s="93" t="s">
        <v>831</v>
      </c>
      <c r="C214" s="92" t="s">
        <v>832</v>
      </c>
      <c r="D214" s="72" t="s">
        <v>758</v>
      </c>
      <c r="E214" s="72" t="s">
        <v>205</v>
      </c>
      <c r="F214" s="92"/>
      <c r="G214" s="72" t="s">
        <v>778</v>
      </c>
      <c r="H214" s="72" t="s">
        <v>110</v>
      </c>
      <c r="I214" s="94">
        <v>41.595509999999997</v>
      </c>
      <c r="J214" s="75">
        <v>19049</v>
      </c>
      <c r="K214" s="92"/>
      <c r="L214" s="94">
        <v>27.882897494999998</v>
      </c>
      <c r="M214" s="76">
        <v>6.979309241996207E-8</v>
      </c>
      <c r="N214" s="76">
        <f t="shared" si="4"/>
        <v>5.4860287793859685E-3</v>
      </c>
      <c r="O214" s="76">
        <f>L214/'סכום נכסי הקרן'!$C$42</f>
        <v>8.3863842672959399E-4</v>
      </c>
    </row>
    <row r="215" spans="2:15">
      <c r="B215" s="93" t="s">
        <v>833</v>
      </c>
      <c r="C215" s="92" t="s">
        <v>834</v>
      </c>
      <c r="D215" s="72" t="s">
        <v>742</v>
      </c>
      <c r="E215" s="72" t="s">
        <v>205</v>
      </c>
      <c r="F215" s="92"/>
      <c r="G215" s="72" t="s">
        <v>219</v>
      </c>
      <c r="H215" s="72" t="s">
        <v>110</v>
      </c>
      <c r="I215" s="94">
        <v>15.629828</v>
      </c>
      <c r="J215" s="75">
        <v>55913</v>
      </c>
      <c r="K215" s="92"/>
      <c r="L215" s="94">
        <v>30.752913063000001</v>
      </c>
      <c r="M215" s="76">
        <v>3.740212106580036E-8</v>
      </c>
      <c r="N215" s="76">
        <f t="shared" si="4"/>
        <v>6.0507114134686424E-3</v>
      </c>
      <c r="O215" s="76">
        <f>L215/'סכום נכסי הקרן'!$C$42</f>
        <v>9.2496035009026966E-4</v>
      </c>
    </row>
    <row r="216" spans="2:15">
      <c r="B216" s="93" t="s">
        <v>835</v>
      </c>
      <c r="C216" s="92" t="s">
        <v>836</v>
      </c>
      <c r="D216" s="72" t="s">
        <v>742</v>
      </c>
      <c r="E216" s="72" t="s">
        <v>205</v>
      </c>
      <c r="F216" s="92"/>
      <c r="G216" s="72" t="s">
        <v>837</v>
      </c>
      <c r="H216" s="72" t="s">
        <v>110</v>
      </c>
      <c r="I216" s="94">
        <v>158.78280000000001</v>
      </c>
      <c r="J216" s="75">
        <v>1008</v>
      </c>
      <c r="K216" s="92"/>
      <c r="L216" s="94">
        <v>5.6322672659999986</v>
      </c>
      <c r="M216" s="76">
        <v>4.7540826589195071E-6</v>
      </c>
      <c r="N216" s="76">
        <f t="shared" si="4"/>
        <v>1.1081624612366895E-3</v>
      </c>
      <c r="O216" s="76">
        <f>L216/'סכום נכסי הקרן'!$C$42</f>
        <v>1.6940261533887732E-4</v>
      </c>
    </row>
    <row r="217" spans="2:15">
      <c r="B217" s="93" t="s">
        <v>838</v>
      </c>
      <c r="C217" s="92" t="s">
        <v>839</v>
      </c>
      <c r="D217" s="72" t="s">
        <v>742</v>
      </c>
      <c r="E217" s="72" t="s">
        <v>205</v>
      </c>
      <c r="F217" s="92"/>
      <c r="G217" s="72" t="s">
        <v>212</v>
      </c>
      <c r="H217" s="72" t="s">
        <v>110</v>
      </c>
      <c r="I217" s="94">
        <v>5.9543549999999996</v>
      </c>
      <c r="J217" s="75">
        <v>10529</v>
      </c>
      <c r="K217" s="92"/>
      <c r="L217" s="94">
        <v>2.2061808799999998</v>
      </c>
      <c r="M217" s="76">
        <v>2.72782945967307E-8</v>
      </c>
      <c r="N217" s="76">
        <f t="shared" si="4"/>
        <v>4.3407152367796136E-4</v>
      </c>
      <c r="O217" s="76">
        <f>L217/'סכום נכסי הקרן'!$C$42</f>
        <v>6.635565986698081E-5</v>
      </c>
    </row>
    <row r="218" spans="2:15">
      <c r="B218" s="93" t="s">
        <v>840</v>
      </c>
      <c r="C218" s="92" t="s">
        <v>841</v>
      </c>
      <c r="D218" s="72" t="s">
        <v>24</v>
      </c>
      <c r="E218" s="72" t="s">
        <v>205</v>
      </c>
      <c r="F218" s="92"/>
      <c r="G218" s="72" t="s">
        <v>778</v>
      </c>
      <c r="H218" s="72" t="s">
        <v>112</v>
      </c>
      <c r="I218" s="94">
        <v>27.730340000000002</v>
      </c>
      <c r="J218" s="75">
        <v>9192</v>
      </c>
      <c r="K218" s="92"/>
      <c r="L218" s="94">
        <v>9.5662951169999992</v>
      </c>
      <c r="M218" s="76">
        <v>2.8296265306122452E-7</v>
      </c>
      <c r="N218" s="76">
        <f t="shared" si="4"/>
        <v>1.8821921334887246E-3</v>
      </c>
      <c r="O218" s="76">
        <f>L218/'סכום נכסי הקרן'!$C$42</f>
        <v>2.8772700857184993E-4</v>
      </c>
    </row>
    <row r="219" spans="2:15">
      <c r="B219" s="93" t="s">
        <v>842</v>
      </c>
      <c r="C219" s="92" t="s">
        <v>843</v>
      </c>
      <c r="D219" s="72" t="s">
        <v>758</v>
      </c>
      <c r="E219" s="72" t="s">
        <v>205</v>
      </c>
      <c r="F219" s="92"/>
      <c r="G219" s="72" t="s">
        <v>778</v>
      </c>
      <c r="H219" s="72" t="s">
        <v>110</v>
      </c>
      <c r="I219" s="94">
        <v>35.29316</v>
      </c>
      <c r="J219" s="75">
        <v>9606</v>
      </c>
      <c r="K219" s="92"/>
      <c r="L219" s="94">
        <v>11.930328282</v>
      </c>
      <c r="M219" s="76">
        <v>6.0609603070225094E-8</v>
      </c>
      <c r="N219" s="76">
        <f t="shared" si="4"/>
        <v>2.3473214831532833E-3</v>
      </c>
      <c r="O219" s="76">
        <f>L219/'סכום נכסי הקרן'!$C$42</f>
        <v>3.5883041719671395E-4</v>
      </c>
    </row>
    <row r="220" spans="2:15">
      <c r="B220" s="93" t="s">
        <v>754</v>
      </c>
      <c r="C220" s="92" t="s">
        <v>755</v>
      </c>
      <c r="D220" s="72" t="s">
        <v>101</v>
      </c>
      <c r="E220" s="72" t="s">
        <v>205</v>
      </c>
      <c r="F220" s="92"/>
      <c r="G220" s="72" t="s">
        <v>106</v>
      </c>
      <c r="H220" s="72" t="s">
        <v>113</v>
      </c>
      <c r="I220" s="94">
        <v>525.08056099999999</v>
      </c>
      <c r="J220" s="75">
        <v>1309</v>
      </c>
      <c r="K220" s="92"/>
      <c r="L220" s="94">
        <v>29.126315359999996</v>
      </c>
      <c r="M220" s="76">
        <v>2.9492196789713665E-6</v>
      </c>
      <c r="N220" s="76">
        <f t="shared" si="4"/>
        <v>5.7306743078291977E-3</v>
      </c>
      <c r="O220" s="76">
        <f>L220/'סכום נכסי הקרן'!$C$42</f>
        <v>8.7603690736662472E-4</v>
      </c>
    </row>
    <row r="221" spans="2:15">
      <c r="B221" s="93" t="s">
        <v>844</v>
      </c>
      <c r="C221" s="92" t="s">
        <v>845</v>
      </c>
      <c r="D221" s="72" t="s">
        <v>758</v>
      </c>
      <c r="E221" s="72" t="s">
        <v>205</v>
      </c>
      <c r="F221" s="92"/>
      <c r="G221" s="72" t="s">
        <v>846</v>
      </c>
      <c r="H221" s="72" t="s">
        <v>110</v>
      </c>
      <c r="I221" s="94">
        <v>17.541709000000001</v>
      </c>
      <c r="J221" s="75">
        <v>24811</v>
      </c>
      <c r="K221" s="92"/>
      <c r="L221" s="94">
        <v>15.315650075000001</v>
      </c>
      <c r="M221" s="76">
        <v>7.5849381229231612E-8</v>
      </c>
      <c r="N221" s="76">
        <f t="shared" si="4"/>
        <v>3.0133918866043904E-3</v>
      </c>
      <c r="O221" s="76">
        <f>L221/'סכום נכסי הקרן'!$C$42</f>
        <v>4.6065128939853711E-4</v>
      </c>
    </row>
    <row r="222" spans="2:15">
      <c r="B222" s="93" t="s">
        <v>847</v>
      </c>
      <c r="C222" s="92" t="s">
        <v>848</v>
      </c>
      <c r="D222" s="72" t="s">
        <v>758</v>
      </c>
      <c r="E222" s="72" t="s">
        <v>205</v>
      </c>
      <c r="F222" s="92"/>
      <c r="G222" s="72" t="s">
        <v>849</v>
      </c>
      <c r="H222" s="72" t="s">
        <v>110</v>
      </c>
      <c r="I222" s="94">
        <v>384.44335000000001</v>
      </c>
      <c r="J222" s="75">
        <v>1163</v>
      </c>
      <c r="K222" s="92"/>
      <c r="L222" s="94">
        <v>15.733717008999999</v>
      </c>
      <c r="M222" s="76">
        <v>9.7336251680852656E-8</v>
      </c>
      <c r="N222" s="76">
        <f t="shared" si="4"/>
        <v>3.0956475858926343E-3</v>
      </c>
      <c r="O222" s="76">
        <f>L222/'סכום נכסי הקרן'!$C$42</f>
        <v>4.7322555632543361E-4</v>
      </c>
    </row>
    <row r="223" spans="2:15">
      <c r="B223" s="93" t="s">
        <v>850</v>
      </c>
      <c r="C223" s="92" t="s">
        <v>851</v>
      </c>
      <c r="D223" s="72" t="s">
        <v>742</v>
      </c>
      <c r="E223" s="72" t="s">
        <v>205</v>
      </c>
      <c r="F223" s="92"/>
      <c r="G223" s="72" t="s">
        <v>212</v>
      </c>
      <c r="H223" s="72" t="s">
        <v>110</v>
      </c>
      <c r="I223" s="94">
        <v>30.466449999999998</v>
      </c>
      <c r="J223" s="75">
        <v>4889</v>
      </c>
      <c r="K223" s="92"/>
      <c r="L223" s="94">
        <v>5.2415671389999998</v>
      </c>
      <c r="M223" s="76">
        <v>3.8997754290668505E-8</v>
      </c>
      <c r="N223" s="76">
        <f t="shared" si="4"/>
        <v>1.0312912486514084E-3</v>
      </c>
      <c r="O223" s="76">
        <f>L223/'סכום נכסי הקרן'!$C$42</f>
        <v>1.5765146430125337E-4</v>
      </c>
    </row>
    <row r="224" spans="2:15">
      <c r="B224" s="93" t="s">
        <v>852</v>
      </c>
      <c r="C224" s="92" t="s">
        <v>853</v>
      </c>
      <c r="D224" s="72" t="s">
        <v>758</v>
      </c>
      <c r="E224" s="72" t="s">
        <v>205</v>
      </c>
      <c r="F224" s="92"/>
      <c r="G224" s="72" t="s">
        <v>778</v>
      </c>
      <c r="H224" s="72" t="s">
        <v>110</v>
      </c>
      <c r="I224" s="94">
        <v>9.0753839999999997</v>
      </c>
      <c r="J224" s="75">
        <v>24811</v>
      </c>
      <c r="K224" s="92"/>
      <c r="L224" s="94">
        <v>7.9237095120000003</v>
      </c>
      <c r="M224" s="76">
        <v>3.3055612255622411E-8</v>
      </c>
      <c r="N224" s="76">
        <f t="shared" si="4"/>
        <v>1.5590093687401535E-3</v>
      </c>
      <c r="O224" s="76">
        <f>L224/'סכום נכסי הקרן'!$C$42</f>
        <v>2.3832269512871155E-4</v>
      </c>
    </row>
    <row r="225" spans="2:15">
      <c r="B225" s="93" t="s">
        <v>854</v>
      </c>
      <c r="C225" s="92" t="s">
        <v>855</v>
      </c>
      <c r="D225" s="72" t="s">
        <v>758</v>
      </c>
      <c r="E225" s="72" t="s">
        <v>205</v>
      </c>
      <c r="F225" s="92"/>
      <c r="G225" s="72" t="s">
        <v>849</v>
      </c>
      <c r="H225" s="72" t="s">
        <v>110</v>
      </c>
      <c r="I225" s="94">
        <v>151.25640000000001</v>
      </c>
      <c r="J225" s="75">
        <v>3364</v>
      </c>
      <c r="K225" s="92"/>
      <c r="L225" s="94">
        <v>17.905605576999999</v>
      </c>
      <c r="M225" s="76">
        <v>1.064663490366576E-7</v>
      </c>
      <c r="N225" s="76">
        <f t="shared" si="4"/>
        <v>3.5229720126959824E-3</v>
      </c>
      <c r="O225" s="76">
        <f>L225/'סכום נכסי הקרן'!$C$42</f>
        <v>5.3854980076689207E-4</v>
      </c>
    </row>
    <row r="226" spans="2:15">
      <c r="B226" s="93" t="s">
        <v>856</v>
      </c>
      <c r="C226" s="92" t="s">
        <v>857</v>
      </c>
      <c r="D226" s="72" t="s">
        <v>758</v>
      </c>
      <c r="E226" s="72" t="s">
        <v>205</v>
      </c>
      <c r="F226" s="92"/>
      <c r="G226" s="72" t="s">
        <v>837</v>
      </c>
      <c r="H226" s="72" t="s">
        <v>110</v>
      </c>
      <c r="I226" s="94">
        <v>22.628588000000001</v>
      </c>
      <c r="J226" s="75">
        <v>34338</v>
      </c>
      <c r="K226" s="92"/>
      <c r="L226" s="94">
        <v>27.343349410000002</v>
      </c>
      <c r="M226" s="76">
        <v>6.6823026359020358E-8</v>
      </c>
      <c r="N226" s="76">
        <f t="shared" si="4"/>
        <v>5.3798713643359959E-3</v>
      </c>
      <c r="O226" s="76">
        <f>L226/'סכום נכסי הקרן'!$C$42</f>
        <v>8.2241035153652979E-4</v>
      </c>
    </row>
    <row r="227" spans="2:15">
      <c r="B227" s="93" t="s">
        <v>779</v>
      </c>
      <c r="C227" s="92" t="s">
        <v>780</v>
      </c>
      <c r="D227" s="72" t="s">
        <v>742</v>
      </c>
      <c r="E227" s="72" t="s">
        <v>205</v>
      </c>
      <c r="F227" s="92"/>
      <c r="G227" s="72" t="s">
        <v>778</v>
      </c>
      <c r="H227" s="72" t="s">
        <v>110</v>
      </c>
      <c r="I227" s="94">
        <v>269.10098799999997</v>
      </c>
      <c r="J227" s="75">
        <v>1278</v>
      </c>
      <c r="K227" s="92"/>
      <c r="L227" s="94">
        <v>12.102230275999998</v>
      </c>
      <c r="M227" s="76">
        <v>1.0342588949205276E-6</v>
      </c>
      <c r="N227" s="76">
        <f t="shared" si="4"/>
        <v>2.3811436240009816E-3</v>
      </c>
      <c r="O227" s="76">
        <f>L227/'סכום נכסי הקרן'!$C$42</f>
        <v>3.6400074132912131E-4</v>
      </c>
    </row>
    <row r="228" spans="2:15">
      <c r="B228" s="93" t="s">
        <v>858</v>
      </c>
      <c r="C228" s="92" t="s">
        <v>859</v>
      </c>
      <c r="D228" s="72" t="s">
        <v>742</v>
      </c>
      <c r="E228" s="72" t="s">
        <v>205</v>
      </c>
      <c r="F228" s="92"/>
      <c r="G228" s="72" t="s">
        <v>771</v>
      </c>
      <c r="H228" s="72" t="s">
        <v>110</v>
      </c>
      <c r="I228" s="94">
        <v>23.948930000000001</v>
      </c>
      <c r="J228" s="75">
        <v>12034</v>
      </c>
      <c r="K228" s="92"/>
      <c r="L228" s="94">
        <v>10.141808096999998</v>
      </c>
      <c r="M228" s="76">
        <v>1.0618858629630662E-8</v>
      </c>
      <c r="N228" s="76">
        <f t="shared" si="4"/>
        <v>1.9954257302394335E-3</v>
      </c>
      <c r="O228" s="76">
        <f>L228/'סכום נכסי הקרן'!$C$42</f>
        <v>3.0503680574039054E-4</v>
      </c>
    </row>
    <row r="229" spans="2:15">
      <c r="B229" s="93" t="s">
        <v>860</v>
      </c>
      <c r="C229" s="92" t="s">
        <v>861</v>
      </c>
      <c r="D229" s="72" t="s">
        <v>742</v>
      </c>
      <c r="E229" s="72" t="s">
        <v>205</v>
      </c>
      <c r="F229" s="92"/>
      <c r="G229" s="72" t="s">
        <v>212</v>
      </c>
      <c r="H229" s="72" t="s">
        <v>110</v>
      </c>
      <c r="I229" s="94">
        <v>17.163568000000001</v>
      </c>
      <c r="J229" s="75">
        <v>23982</v>
      </c>
      <c r="K229" s="92"/>
      <c r="L229" s="94">
        <v>14.484791156</v>
      </c>
      <c r="M229" s="76">
        <v>2.3024521878940185E-9</v>
      </c>
      <c r="N229" s="76">
        <f t="shared" si="4"/>
        <v>2.8499183472399507E-3</v>
      </c>
      <c r="O229" s="76">
        <f>L229/'סכום נכסי הקרן'!$C$42</f>
        <v>4.3566141104068847E-4</v>
      </c>
    </row>
    <row r="230" spans="2:15">
      <c r="B230" s="93" t="s">
        <v>862</v>
      </c>
      <c r="C230" s="92" t="s">
        <v>863</v>
      </c>
      <c r="D230" s="72" t="s">
        <v>758</v>
      </c>
      <c r="E230" s="72" t="s">
        <v>205</v>
      </c>
      <c r="F230" s="92"/>
      <c r="G230" s="72" t="s">
        <v>837</v>
      </c>
      <c r="H230" s="72" t="s">
        <v>110</v>
      </c>
      <c r="I230" s="94">
        <v>83.086400999999981</v>
      </c>
      <c r="J230" s="75">
        <v>8502</v>
      </c>
      <c r="K230" s="92"/>
      <c r="L230" s="94">
        <v>24.858236452</v>
      </c>
      <c r="M230" s="76">
        <v>4.9160368001002175E-8</v>
      </c>
      <c r="N230" s="76">
        <f t="shared" si="4"/>
        <v>4.8909192670850638E-3</v>
      </c>
      <c r="O230" s="76">
        <f>L230/'סכום נכסי הקרן'!$C$42</f>
        <v>7.47665206355109E-4</v>
      </c>
    </row>
    <row r="231" spans="2:15">
      <c r="B231" s="93" t="s">
        <v>864</v>
      </c>
      <c r="C231" s="92" t="s">
        <v>865</v>
      </c>
      <c r="D231" s="72" t="s">
        <v>758</v>
      </c>
      <c r="E231" s="72" t="s">
        <v>205</v>
      </c>
      <c r="F231" s="92"/>
      <c r="G231" s="72" t="s">
        <v>866</v>
      </c>
      <c r="H231" s="72" t="s">
        <v>110</v>
      </c>
      <c r="I231" s="94">
        <v>56.447285000000001</v>
      </c>
      <c r="J231" s="75">
        <v>7303</v>
      </c>
      <c r="K231" s="94">
        <v>9.5346238E-2</v>
      </c>
      <c r="L231" s="94">
        <v>14.601879183000001</v>
      </c>
      <c r="M231" s="76">
        <v>1.0845833015756423E-7</v>
      </c>
      <c r="N231" s="76">
        <f t="shared" si="4"/>
        <v>2.8729557050310023E-3</v>
      </c>
      <c r="O231" s="76">
        <f>L231/'סכום נכסי הקרן'!$C$42</f>
        <v>4.3918308660434755E-4</v>
      </c>
    </row>
    <row r="232" spans="2:15">
      <c r="B232" s="93" t="s">
        <v>788</v>
      </c>
      <c r="C232" s="92" t="s">
        <v>789</v>
      </c>
      <c r="D232" s="72" t="s">
        <v>758</v>
      </c>
      <c r="E232" s="72" t="s">
        <v>205</v>
      </c>
      <c r="F232" s="92"/>
      <c r="G232" s="72" t="s">
        <v>229</v>
      </c>
      <c r="H232" s="72" t="s">
        <v>110</v>
      </c>
      <c r="I232" s="94">
        <v>150.64862199999999</v>
      </c>
      <c r="J232" s="75">
        <v>8648</v>
      </c>
      <c r="K232" s="92"/>
      <c r="L232" s="94">
        <v>45.845858608</v>
      </c>
      <c r="M232" s="76">
        <v>2.6878412209066178E-6</v>
      </c>
      <c r="N232" s="76">
        <f t="shared" si="4"/>
        <v>9.0202856351012089E-3</v>
      </c>
      <c r="O232" s="76">
        <f>L232/'סכום נכסי הקרן'!$C$42</f>
        <v>1.3789133192479406E-3</v>
      </c>
    </row>
    <row r="233" spans="2:15">
      <c r="B233" s="93" t="s">
        <v>867</v>
      </c>
      <c r="C233" s="92" t="s">
        <v>868</v>
      </c>
      <c r="D233" s="72" t="s">
        <v>758</v>
      </c>
      <c r="E233" s="72" t="s">
        <v>205</v>
      </c>
      <c r="F233" s="92"/>
      <c r="G233" s="72" t="s">
        <v>212</v>
      </c>
      <c r="H233" s="72" t="s">
        <v>110</v>
      </c>
      <c r="I233" s="94">
        <v>35.448788999999998</v>
      </c>
      <c r="J233" s="75">
        <v>13954</v>
      </c>
      <c r="K233" s="92"/>
      <c r="L233" s="94">
        <v>17.406818200999997</v>
      </c>
      <c r="M233" s="76">
        <v>1.1724153090099371E-7</v>
      </c>
      <c r="N233" s="76">
        <f t="shared" si="4"/>
        <v>3.42483436756706E-3</v>
      </c>
      <c r="O233" s="76">
        <f>L233/'סכום נכסי הקרן'!$C$42</f>
        <v>5.2354769202420364E-4</v>
      </c>
    </row>
    <row r="234" spans="2:15">
      <c r="B234" s="93" t="s">
        <v>869</v>
      </c>
      <c r="C234" s="92" t="s">
        <v>870</v>
      </c>
      <c r="D234" s="72" t="s">
        <v>758</v>
      </c>
      <c r="E234" s="72" t="s">
        <v>205</v>
      </c>
      <c r="F234" s="92"/>
      <c r="G234" s="72" t="s">
        <v>212</v>
      </c>
      <c r="H234" s="72" t="s">
        <v>110</v>
      </c>
      <c r="I234" s="94">
        <v>34.662925000000001</v>
      </c>
      <c r="J234" s="75">
        <v>13259</v>
      </c>
      <c r="K234" s="92"/>
      <c r="L234" s="94">
        <v>16.173173476999999</v>
      </c>
      <c r="M234" s="76">
        <v>3.4662925000000003E-8</v>
      </c>
      <c r="N234" s="76">
        <f t="shared" si="4"/>
        <v>3.1821117286944226E-3</v>
      </c>
      <c r="O234" s="76">
        <f>L234/'סכום נכסי הקרן'!$C$42</f>
        <v>4.8644315973288976E-4</v>
      </c>
    </row>
    <row r="235" spans="2:15">
      <c r="B235" s="93" t="s">
        <v>795</v>
      </c>
      <c r="C235" s="92" t="s">
        <v>796</v>
      </c>
      <c r="D235" s="72" t="s">
        <v>742</v>
      </c>
      <c r="E235" s="72" t="s">
        <v>205</v>
      </c>
      <c r="F235" s="92"/>
      <c r="G235" s="72" t="s">
        <v>135</v>
      </c>
      <c r="H235" s="72" t="s">
        <v>110</v>
      </c>
      <c r="I235" s="94">
        <v>16.093298000000001</v>
      </c>
      <c r="J235" s="75">
        <v>1848</v>
      </c>
      <c r="K235" s="92"/>
      <c r="L235" s="94">
        <v>1.046565218</v>
      </c>
      <c r="M235" s="76">
        <v>2.8003682573547329E-7</v>
      </c>
      <c r="N235" s="76">
        <f t="shared" si="4"/>
        <v>2.059142851449324E-4</v>
      </c>
      <c r="O235" s="76">
        <f>L235/'סכום נכסי הקרן'!$C$42</f>
        <v>3.1477711670776797E-5</v>
      </c>
    </row>
    <row r="236" spans="2:15">
      <c r="B236" s="93" t="s">
        <v>871</v>
      </c>
      <c r="C236" s="92" t="s">
        <v>872</v>
      </c>
      <c r="D236" s="72" t="s">
        <v>24</v>
      </c>
      <c r="E236" s="72" t="s">
        <v>205</v>
      </c>
      <c r="F236" s="92"/>
      <c r="G236" s="72" t="s">
        <v>778</v>
      </c>
      <c r="H236" s="72" t="s">
        <v>112</v>
      </c>
      <c r="I236" s="94">
        <v>23.948930000000001</v>
      </c>
      <c r="J236" s="75">
        <v>13072</v>
      </c>
      <c r="K236" s="92"/>
      <c r="L236" s="94">
        <v>11.749157298</v>
      </c>
      <c r="M236" s="76">
        <v>4.19352597788548E-8</v>
      </c>
      <c r="N236" s="76">
        <f t="shared" si="4"/>
        <v>2.3116756456863594E-3</v>
      </c>
      <c r="O236" s="76">
        <f>L236/'סכום נכסי הקרן'!$C$42</f>
        <v>3.5338130814992072E-4</v>
      </c>
    </row>
    <row r="237" spans="2:15">
      <c r="B237" s="93" t="s">
        <v>873</v>
      </c>
      <c r="C237" s="92" t="s">
        <v>874</v>
      </c>
      <c r="D237" s="72" t="s">
        <v>742</v>
      </c>
      <c r="E237" s="72" t="s">
        <v>205</v>
      </c>
      <c r="F237" s="92"/>
      <c r="G237" s="72" t="s">
        <v>212</v>
      </c>
      <c r="H237" s="72" t="s">
        <v>110</v>
      </c>
      <c r="I237" s="94">
        <v>79.391400000000004</v>
      </c>
      <c r="J237" s="75">
        <v>1459</v>
      </c>
      <c r="K237" s="92"/>
      <c r="L237" s="94">
        <v>4.0761299310000005</v>
      </c>
      <c r="M237" s="76">
        <v>3.6938150351691148E-7</v>
      </c>
      <c r="N237" s="76">
        <f t="shared" si="4"/>
        <v>8.0198860659988762E-4</v>
      </c>
      <c r="O237" s="76">
        <f>L237/'סכום נכסי הקרן'!$C$42</f>
        <v>1.2259842052255297E-4</v>
      </c>
    </row>
    <row r="238" spans="2:15">
      <c r="B238" s="93" t="s">
        <v>875</v>
      </c>
      <c r="C238" s="92" t="s">
        <v>876</v>
      </c>
      <c r="D238" s="72" t="s">
        <v>758</v>
      </c>
      <c r="E238" s="72" t="s">
        <v>205</v>
      </c>
      <c r="F238" s="92"/>
      <c r="G238" s="72" t="s">
        <v>771</v>
      </c>
      <c r="H238" s="72" t="s">
        <v>110</v>
      </c>
      <c r="I238" s="94">
        <v>405.32419199999998</v>
      </c>
      <c r="J238" s="75">
        <v>308</v>
      </c>
      <c r="K238" s="92"/>
      <c r="L238" s="94">
        <v>4.3931143610000003</v>
      </c>
      <c r="M238" s="76">
        <v>1.5999819492702334E-6</v>
      </c>
      <c r="N238" s="76">
        <f t="shared" si="4"/>
        <v>8.643560741813717E-4</v>
      </c>
      <c r="O238" s="76">
        <f>L238/'סכום נכסי הקרן'!$C$42</f>
        <v>1.3213241259495676E-4</v>
      </c>
    </row>
    <row r="239" spans="2:15">
      <c r="B239" s="93" t="s">
        <v>877</v>
      </c>
      <c r="C239" s="92" t="s">
        <v>878</v>
      </c>
      <c r="D239" s="72" t="s">
        <v>742</v>
      </c>
      <c r="E239" s="72" t="s">
        <v>205</v>
      </c>
      <c r="F239" s="92"/>
      <c r="G239" s="72" t="s">
        <v>767</v>
      </c>
      <c r="H239" s="72" t="s">
        <v>110</v>
      </c>
      <c r="I239" s="94">
        <v>264.63799999999998</v>
      </c>
      <c r="J239" s="75">
        <v>61.03</v>
      </c>
      <c r="K239" s="92"/>
      <c r="L239" s="94">
        <v>0.56834866299999998</v>
      </c>
      <c r="M239" s="76">
        <v>1.6628224498108964E-6</v>
      </c>
      <c r="N239" s="76">
        <f t="shared" si="4"/>
        <v>1.1182399972967864E-4</v>
      </c>
      <c r="O239" s="76">
        <f>L239/'סכום נכסי הקרן'!$C$42</f>
        <v>1.7094314845064427E-5</v>
      </c>
    </row>
    <row r="240" spans="2:15">
      <c r="B240" s="93" t="s">
        <v>879</v>
      </c>
      <c r="C240" s="92" t="s">
        <v>880</v>
      </c>
      <c r="D240" s="72" t="s">
        <v>742</v>
      </c>
      <c r="E240" s="72" t="s">
        <v>205</v>
      </c>
      <c r="F240" s="92"/>
      <c r="G240" s="72" t="s">
        <v>849</v>
      </c>
      <c r="H240" s="72" t="s">
        <v>110</v>
      </c>
      <c r="I240" s="94">
        <v>38.444335000000002</v>
      </c>
      <c r="J240" s="75">
        <v>12318</v>
      </c>
      <c r="K240" s="92"/>
      <c r="L240" s="94">
        <v>16.664482038999999</v>
      </c>
      <c r="M240" s="76">
        <v>1.2174587977019729E-8</v>
      </c>
      <c r="N240" s="76">
        <f t="shared" si="4"/>
        <v>3.2787778987427136E-3</v>
      </c>
      <c r="O240" s="76">
        <f>L240/'סכום נכסי הקרן'!$C$42</f>
        <v>5.0122032697486475E-4</v>
      </c>
    </row>
    <row r="241" spans="2:15">
      <c r="B241" s="93" t="s">
        <v>881</v>
      </c>
      <c r="C241" s="92" t="s">
        <v>882</v>
      </c>
      <c r="D241" s="72" t="s">
        <v>24</v>
      </c>
      <c r="E241" s="72" t="s">
        <v>205</v>
      </c>
      <c r="F241" s="92"/>
      <c r="G241" s="72" t="s">
        <v>778</v>
      </c>
      <c r="H241" s="72" t="s">
        <v>112</v>
      </c>
      <c r="I241" s="94">
        <v>27.801051999999999</v>
      </c>
      <c r="J241" s="75">
        <v>11930</v>
      </c>
      <c r="K241" s="92"/>
      <c r="L241" s="94">
        <v>12.447445799999997</v>
      </c>
      <c r="M241" s="76">
        <v>1.302698162073501E-7</v>
      </c>
      <c r="N241" s="76">
        <f t="shared" si="4"/>
        <v>2.4490656288820886E-3</v>
      </c>
      <c r="O241" s="76">
        <f>L241/'סכום נכסי הקרן'!$C$42</f>
        <v>3.7438384459096514E-4</v>
      </c>
    </row>
    <row r="242" spans="2:15">
      <c r="B242" s="93" t="s">
        <v>883</v>
      </c>
      <c r="C242" s="92" t="s">
        <v>884</v>
      </c>
      <c r="D242" s="72" t="s">
        <v>24</v>
      </c>
      <c r="E242" s="72" t="s">
        <v>205</v>
      </c>
      <c r="F242" s="92"/>
      <c r="G242" s="72" t="s">
        <v>778</v>
      </c>
      <c r="H242" s="72" t="s">
        <v>112</v>
      </c>
      <c r="I242" s="94">
        <v>84.451532</v>
      </c>
      <c r="J242" s="75">
        <v>9329</v>
      </c>
      <c r="K242" s="92"/>
      <c r="L242" s="94">
        <v>29.567948135999998</v>
      </c>
      <c r="M242" s="76">
        <v>1.4122628986135878E-7</v>
      </c>
      <c r="N242" s="76">
        <f t="shared" si="4"/>
        <v>5.8175666445919238E-3</v>
      </c>
      <c r="O242" s="76">
        <f>L242/'סכום נכסי הקרן'!$C$42</f>
        <v>8.8931996794249489E-4</v>
      </c>
    </row>
    <row r="243" spans="2:15">
      <c r="B243" s="115"/>
      <c r="C243" s="115"/>
      <c r="D243" s="115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5"/>
      <c r="D244" s="115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5"/>
      <c r="D245" s="115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23" t="s">
        <v>193</v>
      </c>
      <c r="C246" s="115"/>
      <c r="D246" s="115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23" t="s">
        <v>92</v>
      </c>
      <c r="C247" s="115"/>
      <c r="D247" s="115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23" t="s">
        <v>176</v>
      </c>
      <c r="C248" s="115"/>
      <c r="D248" s="115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23" t="s">
        <v>184</v>
      </c>
      <c r="C249" s="115"/>
      <c r="D249" s="115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23" t="s">
        <v>190</v>
      </c>
      <c r="C250" s="115"/>
      <c r="D250" s="115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5"/>
      <c r="D251" s="115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5"/>
      <c r="D252" s="115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5"/>
      <c r="D253" s="115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5"/>
      <c r="D254" s="115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5"/>
      <c r="D255" s="115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5"/>
      <c r="D256" s="115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5"/>
      <c r="D257" s="115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5"/>
      <c r="D258" s="115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5"/>
      <c r="D259" s="115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5"/>
      <c r="D260" s="115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5"/>
      <c r="D261" s="115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5"/>
      <c r="D262" s="115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5"/>
      <c r="D263" s="115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5"/>
      <c r="D264" s="115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5"/>
      <c r="D265" s="115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5"/>
      <c r="D266" s="115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5"/>
      <c r="D267" s="115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5"/>
      <c r="D268" s="115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5"/>
      <c r="D269" s="115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5"/>
      <c r="D270" s="115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5"/>
      <c r="D271" s="115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24"/>
      <c r="C272" s="115"/>
      <c r="D272" s="115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24"/>
      <c r="C273" s="115"/>
      <c r="D273" s="115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25"/>
      <c r="C274" s="115"/>
      <c r="D274" s="115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5"/>
      <c r="D275" s="115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5"/>
      <c r="D276" s="115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5"/>
      <c r="D277" s="115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5"/>
      <c r="D278" s="115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5"/>
      <c r="D279" s="115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5"/>
      <c r="D280" s="115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5"/>
      <c r="D281" s="115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5"/>
      <c r="D282" s="115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5"/>
      <c r="D283" s="115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5"/>
      <c r="D284" s="115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5"/>
      <c r="D285" s="115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5"/>
      <c r="D286" s="115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5"/>
      <c r="D287" s="115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5"/>
      <c r="D288" s="115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5"/>
      <c r="D289" s="115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5"/>
      <c r="D290" s="115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5"/>
      <c r="D291" s="115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5"/>
      <c r="D292" s="115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24"/>
      <c r="C293" s="115"/>
      <c r="D293" s="115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24"/>
      <c r="C294" s="115"/>
      <c r="D294" s="115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25"/>
      <c r="C295" s="115"/>
      <c r="D295" s="115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5"/>
      <c r="D296" s="115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5"/>
      <c r="D297" s="115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5"/>
      <c r="D298" s="115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5"/>
      <c r="D299" s="115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5"/>
      <c r="D300" s="115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  <row r="301" spans="2:15">
      <c r="B301" s="115"/>
      <c r="C301" s="115"/>
      <c r="D301" s="115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</row>
    <row r="302" spans="2:15">
      <c r="B302" s="115"/>
      <c r="C302" s="115"/>
      <c r="D302" s="115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</row>
    <row r="303" spans="2:15">
      <c r="B303" s="115"/>
      <c r="C303" s="115"/>
      <c r="D303" s="115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</row>
    <row r="304" spans="2:15">
      <c r="B304" s="115"/>
      <c r="C304" s="115"/>
      <c r="D304" s="115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</row>
    <row r="305" spans="2:15">
      <c r="B305" s="115"/>
      <c r="C305" s="115"/>
      <c r="D305" s="115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</row>
    <row r="306" spans="2:15">
      <c r="B306" s="115"/>
      <c r="C306" s="115"/>
      <c r="D306" s="115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</row>
    <row r="307" spans="2:15">
      <c r="B307" s="115"/>
      <c r="C307" s="115"/>
      <c r="D307" s="115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</row>
    <row r="308" spans="2:15">
      <c r="B308" s="115"/>
      <c r="C308" s="115"/>
      <c r="D308" s="115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</row>
    <row r="309" spans="2:15">
      <c r="B309" s="115"/>
      <c r="C309" s="115"/>
      <c r="D309" s="115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</row>
    <row r="310" spans="2:15">
      <c r="B310" s="115"/>
      <c r="C310" s="115"/>
      <c r="D310" s="115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</row>
    <row r="311" spans="2:15">
      <c r="B311" s="115"/>
      <c r="C311" s="115"/>
      <c r="D311" s="115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</row>
    <row r="312" spans="2:15">
      <c r="B312" s="115"/>
      <c r="C312" s="115"/>
      <c r="D312" s="115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</row>
    <row r="313" spans="2:15">
      <c r="B313" s="115"/>
      <c r="C313" s="115"/>
      <c r="D313" s="115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</row>
    <row r="314" spans="2:15">
      <c r="B314" s="115"/>
      <c r="C314" s="115"/>
      <c r="D314" s="115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</row>
    <row r="315" spans="2:15">
      <c r="B315" s="115"/>
      <c r="C315" s="115"/>
      <c r="D315" s="115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</row>
    <row r="316" spans="2:15">
      <c r="B316" s="115"/>
      <c r="C316" s="115"/>
      <c r="D316" s="115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</row>
    <row r="317" spans="2:15">
      <c r="B317" s="115"/>
      <c r="C317" s="115"/>
      <c r="D317" s="115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</row>
    <row r="318" spans="2:15">
      <c r="B318" s="115"/>
      <c r="C318" s="115"/>
      <c r="D318" s="115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</row>
    <row r="319" spans="2:15">
      <c r="B319" s="115"/>
      <c r="C319" s="115"/>
      <c r="D319" s="115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</row>
    <row r="320" spans="2:15">
      <c r="B320" s="115"/>
      <c r="C320" s="115"/>
      <c r="D320" s="115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</row>
    <row r="321" spans="2:15">
      <c r="B321" s="115"/>
      <c r="C321" s="115"/>
      <c r="D321" s="115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</row>
    <row r="322" spans="2:15">
      <c r="B322" s="115"/>
      <c r="C322" s="115"/>
      <c r="D322" s="115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</row>
    <row r="323" spans="2:15">
      <c r="B323" s="115"/>
      <c r="C323" s="115"/>
      <c r="D323" s="115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</row>
    <row r="324" spans="2:15">
      <c r="B324" s="115"/>
      <c r="C324" s="115"/>
      <c r="D324" s="115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</row>
    <row r="325" spans="2:15">
      <c r="B325" s="115"/>
      <c r="C325" s="115"/>
      <c r="D325" s="115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</row>
    <row r="326" spans="2:15">
      <c r="B326" s="115"/>
      <c r="C326" s="115"/>
      <c r="D326" s="115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</row>
    <row r="327" spans="2:15">
      <c r="B327" s="115"/>
      <c r="C327" s="115"/>
      <c r="D327" s="115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</row>
    <row r="328" spans="2:15">
      <c r="B328" s="115"/>
      <c r="C328" s="115"/>
      <c r="D328" s="115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</row>
    <row r="329" spans="2:15">
      <c r="B329" s="115"/>
      <c r="C329" s="115"/>
      <c r="D329" s="115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</row>
    <row r="330" spans="2:15">
      <c r="B330" s="115"/>
      <c r="C330" s="115"/>
      <c r="D330" s="115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</row>
    <row r="331" spans="2:15">
      <c r="B331" s="115"/>
      <c r="C331" s="115"/>
      <c r="D331" s="115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</row>
    <row r="332" spans="2:15">
      <c r="B332" s="115"/>
      <c r="C332" s="115"/>
      <c r="D332" s="115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</row>
    <row r="333" spans="2:15">
      <c r="B333" s="115"/>
      <c r="C333" s="115"/>
      <c r="D333" s="115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</row>
    <row r="334" spans="2:15">
      <c r="B334" s="115"/>
      <c r="C334" s="115"/>
      <c r="D334" s="115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</row>
    <row r="335" spans="2:15">
      <c r="B335" s="115"/>
      <c r="C335" s="115"/>
      <c r="D335" s="115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</row>
    <row r="336" spans="2:15">
      <c r="B336" s="115"/>
      <c r="C336" s="115"/>
      <c r="D336" s="115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</row>
    <row r="337" spans="2:15">
      <c r="B337" s="115"/>
      <c r="C337" s="115"/>
      <c r="D337" s="115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</row>
    <row r="338" spans="2:15">
      <c r="B338" s="115"/>
      <c r="C338" s="115"/>
      <c r="D338" s="115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</row>
    <row r="339" spans="2:15">
      <c r="B339" s="115"/>
      <c r="C339" s="115"/>
      <c r="D339" s="115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</row>
    <row r="340" spans="2:15">
      <c r="B340" s="115"/>
      <c r="C340" s="115"/>
      <c r="D340" s="115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</row>
    <row r="341" spans="2:15">
      <c r="B341" s="115"/>
      <c r="C341" s="115"/>
      <c r="D341" s="115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</row>
    <row r="342" spans="2:15">
      <c r="B342" s="115"/>
      <c r="C342" s="115"/>
      <c r="D342" s="115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</row>
    <row r="343" spans="2:15">
      <c r="B343" s="115"/>
      <c r="C343" s="115"/>
      <c r="D343" s="115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</row>
    <row r="344" spans="2:15">
      <c r="B344" s="115"/>
      <c r="C344" s="115"/>
      <c r="D344" s="115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</row>
    <row r="345" spans="2:15">
      <c r="B345" s="115"/>
      <c r="C345" s="115"/>
      <c r="D345" s="115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</row>
    <row r="346" spans="2:15">
      <c r="B346" s="115"/>
      <c r="C346" s="115"/>
      <c r="D346" s="115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</row>
    <row r="347" spans="2:15">
      <c r="B347" s="115"/>
      <c r="C347" s="115"/>
      <c r="D347" s="115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</row>
    <row r="348" spans="2:15">
      <c r="B348" s="115"/>
      <c r="C348" s="115"/>
      <c r="D348" s="115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</row>
    <row r="349" spans="2:15">
      <c r="B349" s="115"/>
      <c r="C349" s="115"/>
      <c r="D349" s="115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</row>
    <row r="350" spans="2:15">
      <c r="B350" s="115"/>
      <c r="C350" s="115"/>
      <c r="D350" s="115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</row>
    <row r="351" spans="2:15">
      <c r="B351" s="115"/>
      <c r="C351" s="115"/>
      <c r="D351" s="115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</row>
    <row r="352" spans="2:15">
      <c r="B352" s="115"/>
      <c r="C352" s="115"/>
      <c r="D352" s="115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</row>
    <row r="353" spans="2:15">
      <c r="B353" s="115"/>
      <c r="C353" s="115"/>
      <c r="D353" s="115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</row>
    <row r="354" spans="2:15">
      <c r="B354" s="115"/>
      <c r="C354" s="115"/>
      <c r="D354" s="115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</row>
    <row r="355" spans="2:15">
      <c r="B355" s="115"/>
      <c r="C355" s="115"/>
      <c r="D355" s="115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</row>
    <row r="356" spans="2:15">
      <c r="B356" s="115"/>
      <c r="C356" s="115"/>
      <c r="D356" s="115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</row>
    <row r="357" spans="2:15">
      <c r="B357" s="115"/>
      <c r="C357" s="115"/>
      <c r="D357" s="115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</row>
    <row r="358" spans="2:15">
      <c r="B358" s="115"/>
      <c r="C358" s="115"/>
      <c r="D358" s="115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</row>
    <row r="359" spans="2:15">
      <c r="B359" s="115"/>
      <c r="C359" s="115"/>
      <c r="D359" s="115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</row>
    <row r="360" spans="2:15">
      <c r="B360" s="124"/>
      <c r="C360" s="115"/>
      <c r="D360" s="115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</row>
    <row r="361" spans="2:15">
      <c r="B361" s="124"/>
      <c r="C361" s="115"/>
      <c r="D361" s="115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</row>
    <row r="362" spans="2:15">
      <c r="B362" s="125"/>
      <c r="C362" s="115"/>
      <c r="D362" s="115"/>
      <c r="E362" s="115"/>
      <c r="F362" s="115"/>
      <c r="G362" s="115"/>
      <c r="H362" s="116"/>
      <c r="I362" s="116"/>
      <c r="J362" s="116"/>
      <c r="K362" s="116"/>
      <c r="L362" s="116"/>
      <c r="M362" s="116"/>
      <c r="N362" s="116"/>
      <c r="O362" s="116"/>
    </row>
    <row r="363" spans="2:15">
      <c r="B363" s="115"/>
      <c r="C363" s="115"/>
      <c r="D363" s="115"/>
      <c r="E363" s="115"/>
      <c r="F363" s="115"/>
      <c r="G363" s="115"/>
      <c r="H363" s="116"/>
      <c r="I363" s="116"/>
      <c r="J363" s="116"/>
      <c r="K363" s="116"/>
      <c r="L363" s="116"/>
      <c r="M363" s="116"/>
      <c r="N363" s="116"/>
      <c r="O363" s="116"/>
    </row>
    <row r="364" spans="2:15">
      <c r="B364" s="115"/>
      <c r="C364" s="115"/>
      <c r="D364" s="115"/>
      <c r="E364" s="115"/>
      <c r="F364" s="115"/>
      <c r="G364" s="115"/>
      <c r="H364" s="116"/>
      <c r="I364" s="116"/>
      <c r="J364" s="116"/>
      <c r="K364" s="116"/>
      <c r="L364" s="116"/>
      <c r="M364" s="116"/>
      <c r="N364" s="116"/>
      <c r="O364" s="116"/>
    </row>
    <row r="365" spans="2:15">
      <c r="B365" s="115"/>
      <c r="C365" s="115"/>
      <c r="D365" s="115"/>
      <c r="E365" s="115"/>
      <c r="F365" s="115"/>
      <c r="G365" s="115"/>
      <c r="H365" s="116"/>
      <c r="I365" s="116"/>
      <c r="J365" s="116"/>
      <c r="K365" s="116"/>
      <c r="L365" s="116"/>
      <c r="M365" s="116"/>
      <c r="N365" s="116"/>
      <c r="O365" s="116"/>
    </row>
    <row r="366" spans="2:15">
      <c r="B366" s="115"/>
      <c r="C366" s="115"/>
      <c r="D366" s="115"/>
      <c r="E366" s="115"/>
      <c r="F366" s="115"/>
      <c r="G366" s="115"/>
      <c r="H366" s="116"/>
      <c r="I366" s="116"/>
      <c r="J366" s="116"/>
      <c r="K366" s="116"/>
      <c r="L366" s="116"/>
      <c r="M366" s="116"/>
      <c r="N366" s="116"/>
      <c r="O366" s="116"/>
    </row>
    <row r="367" spans="2:15">
      <c r="B367" s="115"/>
      <c r="C367" s="115"/>
      <c r="D367" s="115"/>
      <c r="E367" s="115"/>
      <c r="F367" s="115"/>
      <c r="G367" s="115"/>
      <c r="H367" s="116"/>
      <c r="I367" s="116"/>
      <c r="J367" s="116"/>
      <c r="K367" s="116"/>
      <c r="L367" s="116"/>
      <c r="M367" s="116"/>
      <c r="N367" s="116"/>
      <c r="O367" s="116"/>
    </row>
    <row r="368" spans="2:15">
      <c r="B368" s="115"/>
      <c r="C368" s="115"/>
      <c r="D368" s="115"/>
      <c r="E368" s="115"/>
      <c r="F368" s="115"/>
      <c r="G368" s="115"/>
      <c r="H368" s="116"/>
      <c r="I368" s="116"/>
      <c r="J368" s="116"/>
      <c r="K368" s="116"/>
      <c r="L368" s="116"/>
      <c r="M368" s="116"/>
      <c r="N368" s="116"/>
      <c r="O368" s="116"/>
    </row>
    <row r="369" spans="2:15">
      <c r="B369" s="115"/>
      <c r="C369" s="115"/>
      <c r="D369" s="115"/>
      <c r="E369" s="115"/>
      <c r="F369" s="115"/>
      <c r="G369" s="115"/>
      <c r="H369" s="116"/>
      <c r="I369" s="116"/>
      <c r="J369" s="116"/>
      <c r="K369" s="116"/>
      <c r="L369" s="116"/>
      <c r="M369" s="116"/>
      <c r="N369" s="116"/>
      <c r="O369" s="116"/>
    </row>
    <row r="370" spans="2:15">
      <c r="B370" s="115"/>
      <c r="C370" s="115"/>
      <c r="D370" s="115"/>
      <c r="E370" s="115"/>
      <c r="F370" s="115"/>
      <c r="G370" s="115"/>
      <c r="H370" s="116"/>
      <c r="I370" s="116"/>
      <c r="J370" s="116"/>
      <c r="K370" s="116"/>
      <c r="L370" s="116"/>
      <c r="M370" s="116"/>
      <c r="N370" s="116"/>
      <c r="O370" s="116"/>
    </row>
    <row r="371" spans="2:15">
      <c r="B371" s="115"/>
      <c r="C371" s="115"/>
      <c r="D371" s="115"/>
      <c r="E371" s="115"/>
      <c r="F371" s="115"/>
      <c r="G371" s="115"/>
      <c r="H371" s="116"/>
      <c r="I371" s="116"/>
      <c r="J371" s="116"/>
      <c r="K371" s="116"/>
      <c r="L371" s="116"/>
      <c r="M371" s="116"/>
      <c r="N371" s="116"/>
      <c r="O371" s="116"/>
    </row>
    <row r="372" spans="2:15">
      <c r="B372" s="115"/>
      <c r="C372" s="115"/>
      <c r="D372" s="115"/>
      <c r="E372" s="115"/>
      <c r="F372" s="115"/>
      <c r="G372" s="115"/>
      <c r="H372" s="116"/>
      <c r="I372" s="116"/>
      <c r="J372" s="116"/>
      <c r="K372" s="116"/>
      <c r="L372" s="116"/>
      <c r="M372" s="116"/>
      <c r="N372" s="116"/>
      <c r="O372" s="116"/>
    </row>
    <row r="373" spans="2:15">
      <c r="B373" s="115"/>
      <c r="C373" s="115"/>
      <c r="D373" s="115"/>
      <c r="E373" s="115"/>
      <c r="F373" s="115"/>
      <c r="G373" s="115"/>
      <c r="H373" s="116"/>
      <c r="I373" s="116"/>
      <c r="J373" s="116"/>
      <c r="K373" s="116"/>
      <c r="L373" s="116"/>
      <c r="M373" s="116"/>
      <c r="N373" s="116"/>
      <c r="O373" s="116"/>
    </row>
    <row r="374" spans="2:15">
      <c r="B374" s="115"/>
      <c r="C374" s="115"/>
      <c r="D374" s="115"/>
      <c r="E374" s="115"/>
      <c r="F374" s="115"/>
      <c r="G374" s="115"/>
      <c r="H374" s="116"/>
      <c r="I374" s="116"/>
      <c r="J374" s="116"/>
      <c r="K374" s="116"/>
      <c r="L374" s="116"/>
      <c r="M374" s="116"/>
      <c r="N374" s="116"/>
      <c r="O374" s="116"/>
    </row>
    <row r="375" spans="2:15">
      <c r="B375" s="115"/>
      <c r="C375" s="115"/>
      <c r="D375" s="115"/>
      <c r="E375" s="115"/>
      <c r="F375" s="115"/>
      <c r="G375" s="115"/>
      <c r="H375" s="116"/>
      <c r="I375" s="116"/>
      <c r="J375" s="116"/>
      <c r="K375" s="116"/>
      <c r="L375" s="116"/>
      <c r="M375" s="116"/>
      <c r="N375" s="116"/>
      <c r="O375" s="116"/>
    </row>
    <row r="376" spans="2:15">
      <c r="B376" s="115"/>
      <c r="C376" s="115"/>
      <c r="D376" s="115"/>
      <c r="E376" s="115"/>
      <c r="F376" s="115"/>
      <c r="G376" s="115"/>
      <c r="H376" s="116"/>
      <c r="I376" s="116"/>
      <c r="J376" s="116"/>
      <c r="K376" s="116"/>
      <c r="L376" s="116"/>
      <c r="M376" s="116"/>
      <c r="N376" s="116"/>
      <c r="O376" s="116"/>
    </row>
    <row r="377" spans="2:15">
      <c r="B377" s="115"/>
      <c r="C377" s="115"/>
      <c r="D377" s="115"/>
      <c r="E377" s="115"/>
      <c r="F377" s="115"/>
      <c r="G377" s="115"/>
      <c r="H377" s="116"/>
      <c r="I377" s="116"/>
      <c r="J377" s="116"/>
      <c r="K377" s="116"/>
      <c r="L377" s="116"/>
      <c r="M377" s="116"/>
      <c r="N377" s="116"/>
      <c r="O377" s="116"/>
    </row>
    <row r="378" spans="2:15">
      <c r="B378" s="115"/>
      <c r="C378" s="115"/>
      <c r="D378" s="115"/>
      <c r="E378" s="115"/>
      <c r="F378" s="115"/>
      <c r="G378" s="115"/>
      <c r="H378" s="116"/>
      <c r="I378" s="116"/>
      <c r="J378" s="116"/>
      <c r="K378" s="116"/>
      <c r="L378" s="116"/>
      <c r="M378" s="116"/>
      <c r="N378" s="116"/>
      <c r="O378" s="116"/>
    </row>
    <row r="379" spans="2:15">
      <c r="B379" s="115"/>
      <c r="C379" s="115"/>
      <c r="D379" s="115"/>
      <c r="E379" s="115"/>
      <c r="F379" s="115"/>
      <c r="G379" s="115"/>
      <c r="H379" s="116"/>
      <c r="I379" s="116"/>
      <c r="J379" s="116"/>
      <c r="K379" s="116"/>
      <c r="L379" s="116"/>
      <c r="M379" s="116"/>
      <c r="N379" s="116"/>
      <c r="O379" s="116"/>
    </row>
    <row r="380" spans="2:15">
      <c r="B380" s="115"/>
      <c r="C380" s="115"/>
      <c r="D380" s="115"/>
      <c r="E380" s="115"/>
      <c r="F380" s="115"/>
      <c r="G380" s="115"/>
      <c r="H380" s="116"/>
      <c r="I380" s="116"/>
      <c r="J380" s="116"/>
      <c r="K380" s="116"/>
      <c r="L380" s="116"/>
      <c r="M380" s="116"/>
      <c r="N380" s="116"/>
      <c r="O380" s="116"/>
    </row>
    <row r="381" spans="2:15">
      <c r="B381" s="115"/>
      <c r="C381" s="115"/>
      <c r="D381" s="115"/>
      <c r="E381" s="115"/>
      <c r="F381" s="115"/>
      <c r="G381" s="115"/>
      <c r="H381" s="116"/>
      <c r="I381" s="116"/>
      <c r="J381" s="116"/>
      <c r="K381" s="116"/>
      <c r="L381" s="116"/>
      <c r="M381" s="116"/>
      <c r="N381" s="116"/>
      <c r="O381" s="116"/>
    </row>
    <row r="382" spans="2:15">
      <c r="B382" s="115"/>
      <c r="C382" s="115"/>
      <c r="D382" s="115"/>
      <c r="E382" s="115"/>
      <c r="F382" s="115"/>
      <c r="G382" s="115"/>
      <c r="H382" s="116"/>
      <c r="I382" s="116"/>
      <c r="J382" s="116"/>
      <c r="K382" s="116"/>
      <c r="L382" s="116"/>
      <c r="M382" s="116"/>
      <c r="N382" s="116"/>
      <c r="O382" s="116"/>
    </row>
    <row r="383" spans="2:15">
      <c r="B383" s="115"/>
      <c r="C383" s="115"/>
      <c r="D383" s="115"/>
      <c r="E383" s="115"/>
      <c r="F383" s="115"/>
      <c r="G383" s="115"/>
      <c r="H383" s="116"/>
      <c r="I383" s="116"/>
      <c r="J383" s="116"/>
      <c r="K383" s="116"/>
      <c r="L383" s="116"/>
      <c r="M383" s="116"/>
      <c r="N383" s="116"/>
      <c r="O383" s="116"/>
    </row>
    <row r="384" spans="2:15">
      <c r="B384" s="115"/>
      <c r="C384" s="115"/>
      <c r="D384" s="115"/>
      <c r="E384" s="115"/>
      <c r="F384" s="115"/>
      <c r="G384" s="115"/>
      <c r="H384" s="116"/>
      <c r="I384" s="116"/>
      <c r="J384" s="116"/>
      <c r="K384" s="116"/>
      <c r="L384" s="116"/>
      <c r="M384" s="116"/>
      <c r="N384" s="116"/>
      <c r="O384" s="116"/>
    </row>
    <row r="385" spans="2:15">
      <c r="B385" s="115"/>
      <c r="C385" s="115"/>
      <c r="D385" s="115"/>
      <c r="E385" s="115"/>
      <c r="F385" s="115"/>
      <c r="G385" s="115"/>
      <c r="H385" s="116"/>
      <c r="I385" s="116"/>
      <c r="J385" s="116"/>
      <c r="K385" s="116"/>
      <c r="L385" s="116"/>
      <c r="M385" s="116"/>
      <c r="N385" s="116"/>
      <c r="O385" s="116"/>
    </row>
    <row r="386" spans="2:15">
      <c r="B386" s="115"/>
      <c r="C386" s="115"/>
      <c r="D386" s="115"/>
      <c r="E386" s="115"/>
      <c r="F386" s="115"/>
      <c r="G386" s="115"/>
      <c r="H386" s="116"/>
      <c r="I386" s="116"/>
      <c r="J386" s="116"/>
      <c r="K386" s="116"/>
      <c r="L386" s="116"/>
      <c r="M386" s="116"/>
      <c r="N386" s="116"/>
      <c r="O386" s="116"/>
    </row>
    <row r="387" spans="2:15">
      <c r="B387" s="115"/>
      <c r="C387" s="115"/>
      <c r="D387" s="115"/>
      <c r="E387" s="115"/>
      <c r="F387" s="115"/>
      <c r="G387" s="115"/>
      <c r="H387" s="116"/>
      <c r="I387" s="116"/>
      <c r="J387" s="116"/>
      <c r="K387" s="116"/>
      <c r="L387" s="116"/>
      <c r="M387" s="116"/>
      <c r="N387" s="116"/>
      <c r="O387" s="116"/>
    </row>
    <row r="388" spans="2:15">
      <c r="B388" s="115"/>
      <c r="C388" s="115"/>
      <c r="D388" s="115"/>
      <c r="E388" s="115"/>
      <c r="F388" s="115"/>
      <c r="G388" s="115"/>
      <c r="H388" s="116"/>
      <c r="I388" s="116"/>
      <c r="J388" s="116"/>
      <c r="K388" s="116"/>
      <c r="L388" s="116"/>
      <c r="M388" s="116"/>
      <c r="N388" s="116"/>
      <c r="O388" s="116"/>
    </row>
    <row r="389" spans="2:15">
      <c r="B389" s="115"/>
      <c r="C389" s="115"/>
      <c r="D389" s="115"/>
      <c r="E389" s="115"/>
      <c r="F389" s="115"/>
      <c r="G389" s="115"/>
      <c r="H389" s="116"/>
      <c r="I389" s="116"/>
      <c r="J389" s="116"/>
      <c r="K389" s="116"/>
      <c r="L389" s="116"/>
      <c r="M389" s="116"/>
      <c r="N389" s="116"/>
      <c r="O389" s="116"/>
    </row>
    <row r="390" spans="2:15">
      <c r="B390" s="115"/>
      <c r="C390" s="115"/>
      <c r="D390" s="115"/>
      <c r="E390" s="115"/>
      <c r="F390" s="115"/>
      <c r="G390" s="115"/>
      <c r="H390" s="116"/>
      <c r="I390" s="116"/>
      <c r="J390" s="116"/>
      <c r="K390" s="116"/>
      <c r="L390" s="116"/>
      <c r="M390" s="116"/>
      <c r="N390" s="116"/>
      <c r="O390" s="116"/>
    </row>
    <row r="391" spans="2:15">
      <c r="B391" s="115"/>
      <c r="C391" s="115"/>
      <c r="D391" s="115"/>
      <c r="E391" s="115"/>
      <c r="F391" s="115"/>
      <c r="G391" s="115"/>
      <c r="H391" s="116"/>
      <c r="I391" s="116"/>
      <c r="J391" s="116"/>
      <c r="K391" s="116"/>
      <c r="L391" s="116"/>
      <c r="M391" s="116"/>
      <c r="N391" s="116"/>
      <c r="O391" s="116"/>
    </row>
    <row r="392" spans="2:15">
      <c r="B392" s="115"/>
      <c r="C392" s="115"/>
      <c r="D392" s="115"/>
      <c r="E392" s="115"/>
      <c r="F392" s="115"/>
      <c r="G392" s="115"/>
      <c r="H392" s="116"/>
      <c r="I392" s="116"/>
      <c r="J392" s="116"/>
      <c r="K392" s="116"/>
      <c r="L392" s="116"/>
      <c r="M392" s="116"/>
      <c r="N392" s="116"/>
      <c r="O392" s="116"/>
    </row>
    <row r="393" spans="2:15">
      <c r="B393" s="115"/>
      <c r="C393" s="115"/>
      <c r="D393" s="115"/>
      <c r="E393" s="115"/>
      <c r="F393" s="115"/>
      <c r="G393" s="115"/>
      <c r="H393" s="116"/>
      <c r="I393" s="116"/>
      <c r="J393" s="116"/>
      <c r="K393" s="116"/>
      <c r="L393" s="116"/>
      <c r="M393" s="116"/>
      <c r="N393" s="116"/>
      <c r="O393" s="116"/>
    </row>
    <row r="394" spans="2:15">
      <c r="B394" s="115"/>
      <c r="C394" s="115"/>
      <c r="D394" s="115"/>
      <c r="E394" s="115"/>
      <c r="F394" s="115"/>
      <c r="G394" s="115"/>
      <c r="H394" s="116"/>
      <c r="I394" s="116"/>
      <c r="J394" s="116"/>
      <c r="K394" s="116"/>
      <c r="L394" s="116"/>
      <c r="M394" s="116"/>
      <c r="N394" s="116"/>
      <c r="O394" s="116"/>
    </row>
    <row r="395" spans="2:15">
      <c r="B395" s="115"/>
      <c r="C395" s="115"/>
      <c r="D395" s="115"/>
      <c r="E395" s="115"/>
      <c r="F395" s="115"/>
      <c r="G395" s="115"/>
      <c r="H395" s="116"/>
      <c r="I395" s="116"/>
      <c r="J395" s="116"/>
      <c r="K395" s="116"/>
      <c r="L395" s="116"/>
      <c r="M395" s="116"/>
      <c r="N395" s="116"/>
      <c r="O395" s="116"/>
    </row>
    <row r="396" spans="2:15">
      <c r="B396" s="115"/>
      <c r="C396" s="115"/>
      <c r="D396" s="115"/>
      <c r="E396" s="115"/>
      <c r="F396" s="115"/>
      <c r="G396" s="115"/>
      <c r="H396" s="116"/>
      <c r="I396" s="116"/>
      <c r="J396" s="116"/>
      <c r="K396" s="116"/>
      <c r="L396" s="116"/>
      <c r="M396" s="116"/>
      <c r="N396" s="116"/>
      <c r="O396" s="116"/>
    </row>
    <row r="397" spans="2:15">
      <c r="B397" s="115"/>
      <c r="C397" s="115"/>
      <c r="D397" s="115"/>
      <c r="E397" s="115"/>
      <c r="F397" s="115"/>
      <c r="G397" s="115"/>
      <c r="H397" s="116"/>
      <c r="I397" s="116"/>
      <c r="J397" s="116"/>
      <c r="K397" s="116"/>
      <c r="L397" s="116"/>
      <c r="M397" s="116"/>
      <c r="N397" s="116"/>
      <c r="O397" s="116"/>
    </row>
    <row r="398" spans="2:15">
      <c r="B398" s="115"/>
      <c r="C398" s="115"/>
      <c r="D398" s="115"/>
      <c r="E398" s="115"/>
      <c r="F398" s="115"/>
      <c r="G398" s="115"/>
      <c r="H398" s="116"/>
      <c r="I398" s="116"/>
      <c r="J398" s="116"/>
      <c r="K398" s="116"/>
      <c r="L398" s="116"/>
      <c r="M398" s="116"/>
      <c r="N398" s="116"/>
      <c r="O398" s="116"/>
    </row>
    <row r="399" spans="2:15">
      <c r="B399" s="115"/>
      <c r="C399" s="115"/>
      <c r="D399" s="115"/>
      <c r="E399" s="115"/>
      <c r="F399" s="115"/>
      <c r="G399" s="115"/>
      <c r="H399" s="116"/>
      <c r="I399" s="116"/>
      <c r="J399" s="116"/>
      <c r="K399" s="116"/>
      <c r="L399" s="116"/>
      <c r="M399" s="116"/>
      <c r="N399" s="116"/>
      <c r="O399" s="116"/>
    </row>
    <row r="400" spans="2:15">
      <c r="B400" s="115"/>
      <c r="C400" s="115"/>
      <c r="D400" s="115"/>
      <c r="E400" s="115"/>
      <c r="F400" s="115"/>
      <c r="G400" s="115"/>
      <c r="H400" s="116"/>
      <c r="I400" s="116"/>
      <c r="J400" s="116"/>
      <c r="K400" s="116"/>
      <c r="L400" s="116"/>
      <c r="M400" s="116"/>
      <c r="N400" s="116"/>
      <c r="O400" s="116"/>
    </row>
    <row r="401" spans="2:15">
      <c r="B401" s="115"/>
      <c r="C401" s="115"/>
      <c r="D401" s="115"/>
      <c r="E401" s="115"/>
      <c r="F401" s="115"/>
      <c r="G401" s="115"/>
      <c r="H401" s="116"/>
      <c r="I401" s="116"/>
      <c r="J401" s="116"/>
      <c r="K401" s="116"/>
      <c r="L401" s="116"/>
      <c r="M401" s="116"/>
      <c r="N401" s="116"/>
      <c r="O401" s="116"/>
    </row>
    <row r="402" spans="2:15">
      <c r="B402" s="115"/>
      <c r="C402" s="115"/>
      <c r="D402" s="115"/>
      <c r="E402" s="115"/>
      <c r="F402" s="115"/>
      <c r="G402" s="115"/>
      <c r="H402" s="116"/>
      <c r="I402" s="116"/>
      <c r="J402" s="116"/>
      <c r="K402" s="116"/>
      <c r="L402" s="116"/>
      <c r="M402" s="116"/>
      <c r="N402" s="116"/>
      <c r="O402" s="116"/>
    </row>
    <row r="403" spans="2:15">
      <c r="B403" s="115"/>
      <c r="C403" s="115"/>
      <c r="D403" s="115"/>
      <c r="E403" s="115"/>
      <c r="F403" s="115"/>
      <c r="G403" s="115"/>
      <c r="H403" s="116"/>
      <c r="I403" s="116"/>
      <c r="J403" s="116"/>
      <c r="K403" s="116"/>
      <c r="L403" s="116"/>
      <c r="M403" s="116"/>
      <c r="N403" s="116"/>
      <c r="O403" s="116"/>
    </row>
    <row r="404" spans="2:15">
      <c r="B404" s="115"/>
      <c r="C404" s="115"/>
      <c r="D404" s="115"/>
      <c r="E404" s="115"/>
      <c r="F404" s="115"/>
      <c r="G404" s="115"/>
      <c r="H404" s="116"/>
      <c r="I404" s="116"/>
      <c r="J404" s="116"/>
      <c r="K404" s="116"/>
      <c r="L404" s="116"/>
      <c r="M404" s="116"/>
      <c r="N404" s="116"/>
      <c r="O404" s="116"/>
    </row>
    <row r="405" spans="2:15">
      <c r="B405" s="115"/>
      <c r="C405" s="115"/>
      <c r="D405" s="115"/>
      <c r="E405" s="115"/>
      <c r="F405" s="115"/>
      <c r="G405" s="115"/>
      <c r="H405" s="116"/>
      <c r="I405" s="116"/>
      <c r="J405" s="116"/>
      <c r="K405" s="116"/>
      <c r="L405" s="116"/>
      <c r="M405" s="116"/>
      <c r="N405" s="116"/>
      <c r="O405" s="116"/>
    </row>
    <row r="406" spans="2:15">
      <c r="B406" s="115"/>
      <c r="C406" s="115"/>
      <c r="D406" s="115"/>
      <c r="E406" s="115"/>
      <c r="F406" s="115"/>
      <c r="G406" s="115"/>
      <c r="H406" s="116"/>
      <c r="I406" s="116"/>
      <c r="J406" s="116"/>
      <c r="K406" s="116"/>
      <c r="L406" s="116"/>
      <c r="M406" s="116"/>
      <c r="N406" s="116"/>
      <c r="O406" s="116"/>
    </row>
    <row r="407" spans="2:15">
      <c r="B407" s="115"/>
      <c r="C407" s="115"/>
      <c r="D407" s="115"/>
      <c r="E407" s="115"/>
      <c r="F407" s="115"/>
      <c r="G407" s="115"/>
      <c r="H407" s="116"/>
      <c r="I407" s="116"/>
      <c r="J407" s="116"/>
      <c r="K407" s="116"/>
      <c r="L407" s="116"/>
      <c r="M407" s="116"/>
      <c r="N407" s="116"/>
      <c r="O407" s="116"/>
    </row>
    <row r="408" spans="2:15">
      <c r="B408" s="115"/>
      <c r="C408" s="115"/>
      <c r="D408" s="115"/>
      <c r="E408" s="115"/>
      <c r="F408" s="115"/>
      <c r="G408" s="115"/>
      <c r="H408" s="116"/>
      <c r="I408" s="116"/>
      <c r="J408" s="116"/>
      <c r="K408" s="116"/>
      <c r="L408" s="116"/>
      <c r="M408" s="116"/>
      <c r="N408" s="116"/>
      <c r="O408" s="116"/>
    </row>
    <row r="409" spans="2:15">
      <c r="B409" s="115"/>
      <c r="C409" s="115"/>
      <c r="D409" s="115"/>
      <c r="E409" s="115"/>
      <c r="F409" s="115"/>
      <c r="G409" s="115"/>
      <c r="H409" s="116"/>
      <c r="I409" s="116"/>
      <c r="J409" s="116"/>
      <c r="K409" s="116"/>
      <c r="L409" s="116"/>
      <c r="M409" s="116"/>
      <c r="N409" s="116"/>
      <c r="O409" s="116"/>
    </row>
    <row r="410" spans="2:15">
      <c r="B410" s="115"/>
      <c r="C410" s="115"/>
      <c r="D410" s="115"/>
      <c r="E410" s="115"/>
      <c r="F410" s="115"/>
      <c r="G410" s="115"/>
      <c r="H410" s="116"/>
      <c r="I410" s="116"/>
      <c r="J410" s="116"/>
      <c r="K410" s="116"/>
      <c r="L410" s="116"/>
      <c r="M410" s="116"/>
      <c r="N410" s="116"/>
      <c r="O410" s="116"/>
    </row>
    <row r="411" spans="2:15">
      <c r="B411" s="115"/>
      <c r="C411" s="115"/>
      <c r="D411" s="115"/>
      <c r="E411" s="115"/>
      <c r="F411" s="115"/>
      <c r="G411" s="115"/>
      <c r="H411" s="116"/>
      <c r="I411" s="116"/>
      <c r="J411" s="116"/>
      <c r="K411" s="116"/>
      <c r="L411" s="116"/>
      <c r="M411" s="116"/>
      <c r="N411" s="116"/>
      <c r="O411" s="116"/>
    </row>
    <row r="412" spans="2:15">
      <c r="B412" s="115"/>
      <c r="C412" s="115"/>
      <c r="D412" s="115"/>
      <c r="E412" s="115"/>
      <c r="F412" s="115"/>
      <c r="G412" s="115"/>
      <c r="H412" s="116"/>
      <c r="I412" s="116"/>
      <c r="J412" s="116"/>
      <c r="K412" s="116"/>
      <c r="L412" s="116"/>
      <c r="M412" s="116"/>
      <c r="N412" s="116"/>
      <c r="O412" s="116"/>
    </row>
    <row r="413" spans="2:15">
      <c r="B413" s="115"/>
      <c r="C413" s="115"/>
      <c r="D413" s="115"/>
      <c r="E413" s="115"/>
      <c r="F413" s="115"/>
      <c r="G413" s="115"/>
      <c r="H413" s="116"/>
      <c r="I413" s="116"/>
      <c r="J413" s="116"/>
      <c r="K413" s="116"/>
      <c r="L413" s="116"/>
      <c r="M413" s="116"/>
      <c r="N413" s="116"/>
      <c r="O413" s="116"/>
    </row>
    <row r="414" spans="2:15">
      <c r="B414" s="115"/>
      <c r="C414" s="115"/>
      <c r="D414" s="115"/>
      <c r="E414" s="115"/>
      <c r="F414" s="115"/>
      <c r="G414" s="115"/>
      <c r="H414" s="116"/>
      <c r="I414" s="116"/>
      <c r="J414" s="116"/>
      <c r="K414" s="116"/>
      <c r="L414" s="116"/>
      <c r="M414" s="116"/>
      <c r="N414" s="116"/>
      <c r="O414" s="116"/>
    </row>
    <row r="415" spans="2:15">
      <c r="B415" s="115"/>
      <c r="C415" s="115"/>
      <c r="D415" s="115"/>
      <c r="E415" s="115"/>
      <c r="F415" s="115"/>
      <c r="G415" s="115"/>
      <c r="H415" s="116"/>
      <c r="I415" s="116"/>
      <c r="J415" s="116"/>
      <c r="K415" s="116"/>
      <c r="L415" s="116"/>
      <c r="M415" s="116"/>
      <c r="N415" s="116"/>
      <c r="O415" s="116"/>
    </row>
    <row r="416" spans="2:15">
      <c r="B416" s="115"/>
      <c r="C416" s="115"/>
      <c r="D416" s="115"/>
      <c r="E416" s="115"/>
      <c r="F416" s="115"/>
      <c r="G416" s="115"/>
      <c r="H416" s="116"/>
      <c r="I416" s="116"/>
      <c r="J416" s="116"/>
      <c r="K416" s="116"/>
      <c r="L416" s="116"/>
      <c r="M416" s="116"/>
      <c r="N416" s="116"/>
      <c r="O416" s="116"/>
    </row>
    <row r="417" spans="2:15">
      <c r="B417" s="115"/>
      <c r="C417" s="115"/>
      <c r="D417" s="115"/>
      <c r="E417" s="115"/>
      <c r="F417" s="115"/>
      <c r="G417" s="115"/>
      <c r="H417" s="116"/>
      <c r="I417" s="116"/>
      <c r="J417" s="116"/>
      <c r="K417" s="116"/>
      <c r="L417" s="116"/>
      <c r="M417" s="116"/>
      <c r="N417" s="116"/>
      <c r="O417" s="116"/>
    </row>
    <row r="418" spans="2:15">
      <c r="B418" s="115"/>
      <c r="C418" s="115"/>
      <c r="D418" s="115"/>
      <c r="E418" s="115"/>
      <c r="F418" s="115"/>
      <c r="G418" s="115"/>
      <c r="H418" s="116"/>
      <c r="I418" s="116"/>
      <c r="J418" s="116"/>
      <c r="K418" s="116"/>
      <c r="L418" s="116"/>
      <c r="M418" s="116"/>
      <c r="N418" s="116"/>
      <c r="O418" s="116"/>
    </row>
    <row r="419" spans="2:15">
      <c r="B419" s="115"/>
      <c r="C419" s="115"/>
      <c r="D419" s="115"/>
      <c r="E419" s="115"/>
      <c r="F419" s="115"/>
      <c r="G419" s="115"/>
      <c r="H419" s="116"/>
      <c r="I419" s="116"/>
      <c r="J419" s="116"/>
      <c r="K419" s="116"/>
      <c r="L419" s="116"/>
      <c r="M419" s="116"/>
      <c r="N419" s="116"/>
      <c r="O419" s="116"/>
    </row>
    <row r="420" spans="2:15">
      <c r="B420" s="115"/>
      <c r="C420" s="115"/>
      <c r="D420" s="115"/>
      <c r="E420" s="115"/>
      <c r="F420" s="115"/>
      <c r="G420" s="115"/>
      <c r="H420" s="116"/>
      <c r="I420" s="116"/>
      <c r="J420" s="116"/>
      <c r="K420" s="116"/>
      <c r="L420" s="116"/>
      <c r="M420" s="116"/>
      <c r="N420" s="116"/>
      <c r="O420" s="116"/>
    </row>
    <row r="421" spans="2:15">
      <c r="B421" s="115"/>
      <c r="C421" s="115"/>
      <c r="D421" s="115"/>
      <c r="E421" s="115"/>
      <c r="F421" s="115"/>
      <c r="G421" s="115"/>
      <c r="H421" s="116"/>
      <c r="I421" s="116"/>
      <c r="J421" s="116"/>
      <c r="K421" s="116"/>
      <c r="L421" s="116"/>
      <c r="M421" s="116"/>
      <c r="N421" s="116"/>
      <c r="O421" s="116"/>
    </row>
    <row r="422" spans="2:15">
      <c r="B422" s="115"/>
      <c r="C422" s="115"/>
      <c r="D422" s="115"/>
      <c r="E422" s="115"/>
      <c r="F422" s="115"/>
      <c r="G422" s="115"/>
      <c r="H422" s="116"/>
      <c r="I422" s="116"/>
      <c r="J422" s="116"/>
      <c r="K422" s="116"/>
      <c r="L422" s="116"/>
      <c r="M422" s="116"/>
      <c r="N422" s="116"/>
      <c r="O422" s="116"/>
    </row>
    <row r="423" spans="2:15">
      <c r="B423" s="115"/>
      <c r="C423" s="115"/>
      <c r="D423" s="115"/>
      <c r="E423" s="115"/>
      <c r="F423" s="115"/>
      <c r="G423" s="115"/>
      <c r="H423" s="116"/>
      <c r="I423" s="116"/>
      <c r="J423" s="116"/>
      <c r="K423" s="116"/>
      <c r="L423" s="116"/>
      <c r="M423" s="116"/>
      <c r="N423" s="116"/>
      <c r="O423" s="116"/>
    </row>
    <row r="424" spans="2:15">
      <c r="B424" s="115"/>
      <c r="C424" s="115"/>
      <c r="D424" s="115"/>
      <c r="E424" s="115"/>
      <c r="F424" s="115"/>
      <c r="G424" s="115"/>
      <c r="H424" s="116"/>
      <c r="I424" s="116"/>
      <c r="J424" s="116"/>
      <c r="K424" s="116"/>
      <c r="L424" s="116"/>
      <c r="M424" s="116"/>
      <c r="N424" s="116"/>
      <c r="O424" s="116"/>
    </row>
    <row r="425" spans="2:15">
      <c r="B425" s="115"/>
      <c r="C425" s="115"/>
      <c r="D425" s="115"/>
      <c r="E425" s="115"/>
      <c r="F425" s="115"/>
      <c r="G425" s="115"/>
      <c r="H425" s="116"/>
      <c r="I425" s="116"/>
      <c r="J425" s="116"/>
      <c r="K425" s="116"/>
      <c r="L425" s="116"/>
      <c r="M425" s="116"/>
      <c r="N425" s="116"/>
      <c r="O425" s="116"/>
    </row>
    <row r="426" spans="2:15">
      <c r="B426" s="115"/>
      <c r="C426" s="115"/>
      <c r="D426" s="115"/>
      <c r="E426" s="115"/>
      <c r="F426" s="115"/>
      <c r="G426" s="115"/>
      <c r="H426" s="116"/>
      <c r="I426" s="116"/>
      <c r="J426" s="116"/>
      <c r="K426" s="116"/>
      <c r="L426" s="116"/>
      <c r="M426" s="116"/>
      <c r="N426" s="116"/>
      <c r="O426" s="116"/>
    </row>
    <row r="427" spans="2:15">
      <c r="B427" s="115"/>
      <c r="C427" s="115"/>
      <c r="D427" s="115"/>
      <c r="E427" s="115"/>
      <c r="F427" s="115"/>
      <c r="G427" s="115"/>
      <c r="H427" s="116"/>
      <c r="I427" s="116"/>
      <c r="J427" s="116"/>
      <c r="K427" s="116"/>
      <c r="L427" s="116"/>
      <c r="M427" s="116"/>
      <c r="N427" s="116"/>
      <c r="O427" s="116"/>
    </row>
    <row r="428" spans="2:15">
      <c r="B428" s="115"/>
      <c r="C428" s="115"/>
      <c r="D428" s="115"/>
      <c r="E428" s="115"/>
      <c r="F428" s="115"/>
      <c r="G428" s="115"/>
      <c r="H428" s="116"/>
      <c r="I428" s="116"/>
      <c r="J428" s="116"/>
      <c r="K428" s="116"/>
      <c r="L428" s="116"/>
      <c r="M428" s="116"/>
      <c r="N428" s="116"/>
      <c r="O428" s="116"/>
    </row>
    <row r="429" spans="2:15">
      <c r="B429" s="115"/>
      <c r="C429" s="115"/>
      <c r="D429" s="115"/>
      <c r="E429" s="115"/>
      <c r="F429" s="115"/>
      <c r="G429" s="115"/>
      <c r="H429" s="116"/>
      <c r="I429" s="116"/>
      <c r="J429" s="116"/>
      <c r="K429" s="116"/>
      <c r="L429" s="116"/>
      <c r="M429" s="116"/>
      <c r="N429" s="116"/>
      <c r="O429" s="116"/>
    </row>
    <row r="430" spans="2:15">
      <c r="B430" s="115"/>
      <c r="C430" s="115"/>
      <c r="D430" s="115"/>
      <c r="E430" s="115"/>
      <c r="F430" s="115"/>
      <c r="G430" s="115"/>
      <c r="H430" s="116"/>
      <c r="I430" s="116"/>
      <c r="J430" s="116"/>
      <c r="K430" s="116"/>
      <c r="L430" s="116"/>
      <c r="M430" s="116"/>
      <c r="N430" s="116"/>
      <c r="O430" s="116"/>
    </row>
    <row r="431" spans="2:15">
      <c r="B431" s="115"/>
      <c r="C431" s="115"/>
      <c r="D431" s="115"/>
      <c r="E431" s="115"/>
      <c r="F431" s="115"/>
      <c r="G431" s="115"/>
      <c r="H431" s="116"/>
      <c r="I431" s="116"/>
      <c r="J431" s="116"/>
      <c r="K431" s="116"/>
      <c r="L431" s="116"/>
      <c r="M431" s="116"/>
      <c r="N431" s="116"/>
      <c r="O431" s="116"/>
    </row>
    <row r="432" spans="2:15">
      <c r="B432" s="115"/>
      <c r="C432" s="115"/>
      <c r="D432" s="115"/>
      <c r="E432" s="115"/>
      <c r="F432" s="115"/>
      <c r="G432" s="115"/>
      <c r="H432" s="116"/>
      <c r="I432" s="116"/>
      <c r="J432" s="116"/>
      <c r="K432" s="116"/>
      <c r="L432" s="116"/>
      <c r="M432" s="116"/>
      <c r="N432" s="116"/>
      <c r="O432" s="116"/>
    </row>
    <row r="433" spans="2:15">
      <c r="B433" s="115"/>
      <c r="C433" s="115"/>
      <c r="D433" s="115"/>
      <c r="E433" s="115"/>
      <c r="F433" s="115"/>
      <c r="G433" s="115"/>
      <c r="H433" s="116"/>
      <c r="I433" s="116"/>
      <c r="J433" s="116"/>
      <c r="K433" s="116"/>
      <c r="L433" s="116"/>
      <c r="M433" s="116"/>
      <c r="N433" s="116"/>
      <c r="O433" s="116"/>
    </row>
    <row r="434" spans="2:15">
      <c r="B434" s="115"/>
      <c r="C434" s="115"/>
      <c r="D434" s="115"/>
      <c r="E434" s="115"/>
      <c r="F434" s="115"/>
      <c r="G434" s="115"/>
      <c r="H434" s="116"/>
      <c r="I434" s="116"/>
      <c r="J434" s="116"/>
      <c r="K434" s="116"/>
      <c r="L434" s="116"/>
      <c r="M434" s="116"/>
      <c r="N434" s="116"/>
      <c r="O434" s="116"/>
    </row>
    <row r="435" spans="2:15">
      <c r="B435" s="115"/>
      <c r="C435" s="115"/>
      <c r="D435" s="115"/>
      <c r="E435" s="115"/>
      <c r="F435" s="115"/>
      <c r="G435" s="115"/>
      <c r="H435" s="116"/>
      <c r="I435" s="116"/>
      <c r="J435" s="116"/>
      <c r="K435" s="116"/>
      <c r="L435" s="116"/>
      <c r="M435" s="116"/>
      <c r="N435" s="116"/>
      <c r="O435" s="116"/>
    </row>
    <row r="436" spans="2:15">
      <c r="B436" s="115"/>
      <c r="C436" s="115"/>
      <c r="D436" s="115"/>
      <c r="E436" s="115"/>
      <c r="F436" s="115"/>
      <c r="G436" s="115"/>
      <c r="H436" s="116"/>
      <c r="I436" s="116"/>
      <c r="J436" s="116"/>
      <c r="K436" s="116"/>
      <c r="L436" s="116"/>
      <c r="M436" s="116"/>
      <c r="N436" s="116"/>
      <c r="O436" s="116"/>
    </row>
    <row r="437" spans="2:15">
      <c r="B437" s="115"/>
      <c r="C437" s="115"/>
      <c r="D437" s="115"/>
      <c r="E437" s="115"/>
      <c r="F437" s="115"/>
      <c r="G437" s="115"/>
      <c r="H437" s="116"/>
      <c r="I437" s="116"/>
      <c r="J437" s="116"/>
      <c r="K437" s="116"/>
      <c r="L437" s="116"/>
      <c r="M437" s="116"/>
      <c r="N437" s="116"/>
      <c r="O437" s="116"/>
    </row>
    <row r="438" spans="2:15">
      <c r="B438" s="115"/>
      <c r="C438" s="115"/>
      <c r="D438" s="115"/>
      <c r="E438" s="115"/>
      <c r="F438" s="115"/>
      <c r="G438" s="115"/>
      <c r="H438" s="116"/>
      <c r="I438" s="116"/>
      <c r="J438" s="116"/>
      <c r="K438" s="116"/>
      <c r="L438" s="116"/>
      <c r="M438" s="116"/>
      <c r="N438" s="116"/>
      <c r="O438" s="116"/>
    </row>
    <row r="439" spans="2:15">
      <c r="B439" s="115"/>
      <c r="C439" s="115"/>
      <c r="D439" s="115"/>
      <c r="E439" s="115"/>
      <c r="F439" s="115"/>
      <c r="G439" s="115"/>
      <c r="H439" s="116"/>
      <c r="I439" s="116"/>
      <c r="J439" s="116"/>
      <c r="K439" s="116"/>
      <c r="L439" s="116"/>
      <c r="M439" s="116"/>
      <c r="N439" s="116"/>
      <c r="O439" s="116"/>
    </row>
    <row r="440" spans="2:15">
      <c r="B440" s="115"/>
      <c r="C440" s="115"/>
      <c r="D440" s="115"/>
      <c r="E440" s="115"/>
      <c r="F440" s="115"/>
      <c r="G440" s="115"/>
      <c r="H440" s="116"/>
      <c r="I440" s="116"/>
      <c r="J440" s="116"/>
      <c r="K440" s="116"/>
      <c r="L440" s="116"/>
      <c r="M440" s="116"/>
      <c r="N440" s="116"/>
      <c r="O440" s="116"/>
    </row>
    <row r="441" spans="2:15">
      <c r="B441" s="115"/>
      <c r="C441" s="115"/>
      <c r="D441" s="115"/>
      <c r="E441" s="115"/>
      <c r="F441" s="115"/>
      <c r="G441" s="115"/>
      <c r="H441" s="116"/>
      <c r="I441" s="116"/>
      <c r="J441" s="116"/>
      <c r="K441" s="116"/>
      <c r="L441" s="116"/>
      <c r="M441" s="116"/>
      <c r="N441" s="116"/>
      <c r="O441" s="116"/>
    </row>
    <row r="442" spans="2:15">
      <c r="B442" s="115"/>
      <c r="C442" s="115"/>
      <c r="D442" s="115"/>
      <c r="E442" s="115"/>
      <c r="F442" s="115"/>
      <c r="G442" s="115"/>
      <c r="H442" s="116"/>
      <c r="I442" s="116"/>
      <c r="J442" s="116"/>
      <c r="K442" s="116"/>
      <c r="L442" s="116"/>
      <c r="M442" s="116"/>
      <c r="N442" s="116"/>
      <c r="O442" s="116"/>
    </row>
    <row r="443" spans="2:15">
      <c r="B443" s="115"/>
      <c r="C443" s="115"/>
      <c r="D443" s="115"/>
      <c r="E443" s="115"/>
      <c r="F443" s="115"/>
      <c r="G443" s="115"/>
      <c r="H443" s="116"/>
      <c r="I443" s="116"/>
      <c r="J443" s="116"/>
      <c r="K443" s="116"/>
      <c r="L443" s="116"/>
      <c r="M443" s="116"/>
      <c r="N443" s="116"/>
      <c r="O443" s="116"/>
    </row>
    <row r="444" spans="2:15">
      <c r="B444" s="115"/>
      <c r="C444" s="115"/>
      <c r="D444" s="115"/>
      <c r="E444" s="115"/>
      <c r="F444" s="115"/>
      <c r="G444" s="115"/>
      <c r="H444" s="116"/>
      <c r="I444" s="116"/>
      <c r="J444" s="116"/>
      <c r="K444" s="116"/>
      <c r="L444" s="116"/>
      <c r="M444" s="116"/>
      <c r="N444" s="116"/>
      <c r="O444" s="116"/>
    </row>
    <row r="445" spans="2:15">
      <c r="B445" s="115"/>
      <c r="C445" s="115"/>
      <c r="D445" s="115"/>
      <c r="E445" s="115"/>
      <c r="F445" s="115"/>
      <c r="G445" s="115"/>
      <c r="H445" s="116"/>
      <c r="I445" s="116"/>
      <c r="J445" s="116"/>
      <c r="K445" s="116"/>
      <c r="L445" s="116"/>
      <c r="M445" s="116"/>
      <c r="N445" s="116"/>
      <c r="O445" s="116"/>
    </row>
    <row r="446" spans="2:15">
      <c r="B446" s="115"/>
      <c r="C446" s="115"/>
      <c r="D446" s="115"/>
      <c r="E446" s="115"/>
      <c r="F446" s="115"/>
      <c r="G446" s="115"/>
      <c r="H446" s="116"/>
      <c r="I446" s="116"/>
      <c r="J446" s="116"/>
      <c r="K446" s="116"/>
      <c r="L446" s="116"/>
      <c r="M446" s="116"/>
      <c r="N446" s="116"/>
      <c r="O446" s="116"/>
    </row>
    <row r="447" spans="2:15">
      <c r="B447" s="115"/>
      <c r="C447" s="115"/>
      <c r="D447" s="115"/>
      <c r="E447" s="115"/>
      <c r="F447" s="115"/>
      <c r="G447" s="115"/>
      <c r="H447" s="116"/>
      <c r="I447" s="116"/>
      <c r="J447" s="116"/>
      <c r="K447" s="116"/>
      <c r="L447" s="116"/>
      <c r="M447" s="116"/>
      <c r="N447" s="116"/>
      <c r="O447" s="116"/>
    </row>
    <row r="448" spans="2:15">
      <c r="B448" s="115"/>
      <c r="C448" s="115"/>
      <c r="D448" s="115"/>
      <c r="E448" s="115"/>
      <c r="F448" s="115"/>
      <c r="G448" s="115"/>
      <c r="H448" s="116"/>
      <c r="I448" s="116"/>
      <c r="J448" s="116"/>
      <c r="K448" s="116"/>
      <c r="L448" s="116"/>
      <c r="M448" s="116"/>
      <c r="N448" s="116"/>
      <c r="O448" s="116"/>
    </row>
    <row r="449" spans="2:15">
      <c r="B449" s="115"/>
      <c r="C449" s="115"/>
      <c r="D449" s="115"/>
      <c r="E449" s="115"/>
      <c r="F449" s="115"/>
      <c r="G449" s="115"/>
      <c r="H449" s="116"/>
      <c r="I449" s="116"/>
      <c r="J449" s="116"/>
      <c r="K449" s="116"/>
      <c r="L449" s="116"/>
      <c r="M449" s="116"/>
      <c r="N449" s="116"/>
      <c r="O449" s="116"/>
    </row>
    <row r="450" spans="2:15">
      <c r="B450" s="115"/>
      <c r="C450" s="115"/>
      <c r="D450" s="115"/>
      <c r="E450" s="115"/>
      <c r="F450" s="115"/>
      <c r="G450" s="115"/>
      <c r="H450" s="116"/>
      <c r="I450" s="116"/>
      <c r="J450" s="116"/>
      <c r="K450" s="116"/>
      <c r="L450" s="116"/>
      <c r="M450" s="116"/>
      <c r="N450" s="116"/>
      <c r="O450" s="116"/>
    </row>
    <row r="451" spans="2:15">
      <c r="B451" s="115"/>
      <c r="C451" s="115"/>
      <c r="D451" s="115"/>
      <c r="E451" s="115"/>
      <c r="F451" s="115"/>
      <c r="G451" s="115"/>
      <c r="H451" s="116"/>
      <c r="I451" s="116"/>
      <c r="J451" s="116"/>
      <c r="K451" s="116"/>
      <c r="L451" s="116"/>
      <c r="M451" s="116"/>
      <c r="N451" s="116"/>
      <c r="O451" s="116"/>
    </row>
    <row r="452" spans="2:15">
      <c r="B452" s="115"/>
      <c r="C452" s="115"/>
      <c r="D452" s="115"/>
      <c r="E452" s="115"/>
      <c r="F452" s="115"/>
      <c r="G452" s="115"/>
      <c r="H452" s="116"/>
      <c r="I452" s="116"/>
      <c r="J452" s="116"/>
      <c r="K452" s="116"/>
      <c r="L452" s="116"/>
      <c r="M452" s="116"/>
      <c r="N452" s="116"/>
      <c r="O452" s="116"/>
    </row>
    <row r="453" spans="2:15">
      <c r="B453" s="115"/>
      <c r="C453" s="115"/>
      <c r="D453" s="115"/>
      <c r="E453" s="115"/>
      <c r="F453" s="115"/>
      <c r="G453" s="115"/>
      <c r="H453" s="116"/>
      <c r="I453" s="116"/>
      <c r="J453" s="116"/>
      <c r="K453" s="116"/>
      <c r="L453" s="116"/>
      <c r="M453" s="116"/>
      <c r="N453" s="116"/>
      <c r="O453" s="116"/>
    </row>
    <row r="454" spans="2:15">
      <c r="B454" s="115"/>
      <c r="C454" s="115"/>
      <c r="D454" s="115"/>
      <c r="E454" s="115"/>
      <c r="F454" s="115"/>
      <c r="G454" s="115"/>
      <c r="H454" s="116"/>
      <c r="I454" s="116"/>
      <c r="J454" s="116"/>
      <c r="K454" s="116"/>
      <c r="L454" s="116"/>
      <c r="M454" s="116"/>
      <c r="N454" s="116"/>
      <c r="O454" s="116"/>
    </row>
    <row r="455" spans="2:15">
      <c r="B455" s="115"/>
      <c r="C455" s="115"/>
      <c r="D455" s="115"/>
      <c r="E455" s="115"/>
      <c r="F455" s="115"/>
      <c r="G455" s="115"/>
      <c r="H455" s="116"/>
      <c r="I455" s="116"/>
      <c r="J455" s="116"/>
      <c r="K455" s="116"/>
      <c r="L455" s="116"/>
      <c r="M455" s="116"/>
      <c r="N455" s="116"/>
      <c r="O455" s="116"/>
    </row>
    <row r="456" spans="2:15">
      <c r="B456" s="115"/>
      <c r="C456" s="115"/>
      <c r="D456" s="115"/>
      <c r="E456" s="115"/>
      <c r="F456" s="115"/>
      <c r="G456" s="115"/>
      <c r="H456" s="116"/>
      <c r="I456" s="116"/>
      <c r="J456" s="116"/>
      <c r="K456" s="116"/>
      <c r="L456" s="116"/>
      <c r="M456" s="116"/>
      <c r="N456" s="116"/>
      <c r="O456" s="116"/>
    </row>
    <row r="457" spans="2:15">
      <c r="B457" s="115"/>
      <c r="C457" s="115"/>
      <c r="D457" s="115"/>
      <c r="E457" s="115"/>
      <c r="F457" s="115"/>
      <c r="G457" s="115"/>
      <c r="H457" s="116"/>
      <c r="I457" s="116"/>
      <c r="J457" s="116"/>
      <c r="K457" s="116"/>
      <c r="L457" s="116"/>
      <c r="M457" s="116"/>
      <c r="N457" s="116"/>
      <c r="O457" s="116"/>
    </row>
    <row r="458" spans="2:15">
      <c r="B458" s="115"/>
      <c r="C458" s="115"/>
      <c r="D458" s="115"/>
      <c r="E458" s="115"/>
      <c r="F458" s="115"/>
      <c r="G458" s="115"/>
      <c r="H458" s="116"/>
      <c r="I458" s="116"/>
      <c r="J458" s="116"/>
      <c r="K458" s="116"/>
      <c r="L458" s="116"/>
      <c r="M458" s="116"/>
      <c r="N458" s="116"/>
      <c r="O458" s="116"/>
    </row>
    <row r="459" spans="2:15">
      <c r="B459" s="115"/>
      <c r="C459" s="115"/>
      <c r="D459" s="115"/>
      <c r="E459" s="115"/>
      <c r="F459" s="115"/>
      <c r="G459" s="115"/>
      <c r="H459" s="116"/>
      <c r="I459" s="116"/>
      <c r="J459" s="116"/>
      <c r="K459" s="116"/>
      <c r="L459" s="116"/>
      <c r="M459" s="116"/>
      <c r="N459" s="116"/>
      <c r="O459" s="116"/>
    </row>
    <row r="460" spans="2:15">
      <c r="B460" s="115"/>
      <c r="C460" s="115"/>
      <c r="D460" s="115"/>
      <c r="E460" s="115"/>
      <c r="F460" s="115"/>
      <c r="G460" s="115"/>
      <c r="H460" s="116"/>
      <c r="I460" s="116"/>
      <c r="J460" s="116"/>
      <c r="K460" s="116"/>
      <c r="L460" s="116"/>
      <c r="M460" s="116"/>
      <c r="N460" s="116"/>
      <c r="O460" s="116"/>
    </row>
    <row r="461" spans="2:15">
      <c r="B461" s="115"/>
      <c r="C461" s="115"/>
      <c r="D461" s="115"/>
      <c r="E461" s="115"/>
      <c r="F461" s="115"/>
      <c r="G461" s="115"/>
      <c r="H461" s="116"/>
      <c r="I461" s="116"/>
      <c r="J461" s="116"/>
      <c r="K461" s="116"/>
      <c r="L461" s="116"/>
      <c r="M461" s="116"/>
      <c r="N461" s="116"/>
      <c r="O461" s="116"/>
    </row>
    <row r="462" spans="2:15">
      <c r="B462" s="115"/>
      <c r="C462" s="115"/>
      <c r="D462" s="115"/>
      <c r="E462" s="115"/>
      <c r="F462" s="115"/>
      <c r="G462" s="115"/>
      <c r="H462" s="116"/>
      <c r="I462" s="116"/>
      <c r="J462" s="116"/>
      <c r="K462" s="116"/>
      <c r="L462" s="116"/>
      <c r="M462" s="116"/>
      <c r="N462" s="116"/>
      <c r="O462" s="116"/>
    </row>
    <row r="463" spans="2:15">
      <c r="B463" s="115"/>
      <c r="C463" s="115"/>
      <c r="D463" s="115"/>
      <c r="E463" s="115"/>
      <c r="F463" s="115"/>
      <c r="G463" s="115"/>
      <c r="H463" s="116"/>
      <c r="I463" s="116"/>
      <c r="J463" s="116"/>
      <c r="K463" s="116"/>
      <c r="L463" s="116"/>
      <c r="M463" s="116"/>
      <c r="N463" s="116"/>
      <c r="O463" s="116"/>
    </row>
    <row r="464" spans="2:15">
      <c r="B464" s="115"/>
      <c r="C464" s="115"/>
      <c r="D464" s="115"/>
      <c r="E464" s="115"/>
      <c r="F464" s="115"/>
      <c r="G464" s="115"/>
      <c r="H464" s="116"/>
      <c r="I464" s="116"/>
      <c r="J464" s="116"/>
      <c r="K464" s="116"/>
      <c r="L464" s="116"/>
      <c r="M464" s="116"/>
      <c r="N464" s="116"/>
      <c r="O464" s="116"/>
    </row>
    <row r="465" spans="2:15">
      <c r="B465" s="115"/>
      <c r="C465" s="115"/>
      <c r="D465" s="115"/>
      <c r="E465" s="115"/>
      <c r="F465" s="115"/>
      <c r="G465" s="115"/>
      <c r="H465" s="116"/>
      <c r="I465" s="116"/>
      <c r="J465" s="116"/>
      <c r="K465" s="116"/>
      <c r="L465" s="116"/>
      <c r="M465" s="116"/>
      <c r="N465" s="116"/>
      <c r="O465" s="116"/>
    </row>
    <row r="466" spans="2:15">
      <c r="B466" s="115"/>
      <c r="C466" s="115"/>
      <c r="D466" s="115"/>
      <c r="E466" s="115"/>
      <c r="F466" s="115"/>
      <c r="G466" s="115"/>
      <c r="H466" s="116"/>
      <c r="I466" s="116"/>
      <c r="J466" s="116"/>
      <c r="K466" s="116"/>
      <c r="L466" s="116"/>
      <c r="M466" s="116"/>
      <c r="N466" s="116"/>
      <c r="O466" s="116"/>
    </row>
    <row r="467" spans="2:15">
      <c r="B467" s="115"/>
      <c r="C467" s="115"/>
      <c r="D467" s="115"/>
      <c r="E467" s="115"/>
      <c r="F467" s="115"/>
      <c r="G467" s="115"/>
      <c r="H467" s="116"/>
      <c r="I467" s="116"/>
      <c r="J467" s="116"/>
      <c r="K467" s="116"/>
      <c r="L467" s="116"/>
      <c r="M467" s="116"/>
      <c r="N467" s="116"/>
      <c r="O467" s="116"/>
    </row>
    <row r="468" spans="2:15">
      <c r="B468" s="115"/>
      <c r="C468" s="115"/>
      <c r="D468" s="115"/>
      <c r="E468" s="115"/>
      <c r="F468" s="115"/>
      <c r="G468" s="115"/>
      <c r="H468" s="116"/>
      <c r="I468" s="116"/>
      <c r="J468" s="116"/>
      <c r="K468" s="116"/>
      <c r="L468" s="116"/>
      <c r="M468" s="116"/>
      <c r="N468" s="116"/>
      <c r="O468" s="116"/>
    </row>
    <row r="469" spans="2:15">
      <c r="B469" s="115"/>
      <c r="C469" s="115"/>
      <c r="D469" s="115"/>
      <c r="E469" s="115"/>
      <c r="F469" s="115"/>
      <c r="G469" s="115"/>
      <c r="H469" s="116"/>
      <c r="I469" s="116"/>
      <c r="J469" s="116"/>
      <c r="K469" s="116"/>
      <c r="L469" s="116"/>
      <c r="M469" s="116"/>
      <c r="N469" s="116"/>
      <c r="O469" s="116"/>
    </row>
    <row r="470" spans="2:15">
      <c r="B470" s="115"/>
      <c r="C470" s="115"/>
      <c r="D470" s="115"/>
      <c r="E470" s="115"/>
      <c r="F470" s="115"/>
      <c r="G470" s="115"/>
      <c r="H470" s="116"/>
      <c r="I470" s="116"/>
      <c r="J470" s="116"/>
      <c r="K470" s="116"/>
      <c r="L470" s="116"/>
      <c r="M470" s="116"/>
      <c r="N470" s="116"/>
      <c r="O470" s="116"/>
    </row>
    <row r="471" spans="2:15">
      <c r="B471" s="115"/>
      <c r="C471" s="115"/>
      <c r="D471" s="115"/>
      <c r="E471" s="115"/>
      <c r="F471" s="115"/>
      <c r="G471" s="115"/>
      <c r="H471" s="116"/>
      <c r="I471" s="116"/>
      <c r="J471" s="116"/>
      <c r="K471" s="116"/>
      <c r="L471" s="116"/>
      <c r="M471" s="116"/>
      <c r="N471" s="116"/>
      <c r="O471" s="116"/>
    </row>
    <row r="472" spans="2:15">
      <c r="B472" s="115"/>
      <c r="C472" s="115"/>
      <c r="D472" s="115"/>
      <c r="E472" s="115"/>
      <c r="F472" s="115"/>
      <c r="G472" s="115"/>
      <c r="H472" s="116"/>
      <c r="I472" s="116"/>
      <c r="J472" s="116"/>
      <c r="K472" s="116"/>
      <c r="L472" s="116"/>
      <c r="M472" s="116"/>
      <c r="N472" s="116"/>
      <c r="O472" s="116"/>
    </row>
    <row r="473" spans="2:15">
      <c r="B473" s="115"/>
      <c r="C473" s="115"/>
      <c r="D473" s="115"/>
      <c r="E473" s="115"/>
      <c r="F473" s="115"/>
      <c r="G473" s="115"/>
      <c r="H473" s="116"/>
      <c r="I473" s="116"/>
      <c r="J473" s="116"/>
      <c r="K473" s="116"/>
      <c r="L473" s="116"/>
      <c r="M473" s="116"/>
      <c r="N473" s="116"/>
      <c r="O473" s="116"/>
    </row>
    <row r="474" spans="2:15">
      <c r="B474" s="115"/>
      <c r="C474" s="115"/>
      <c r="D474" s="115"/>
      <c r="E474" s="115"/>
      <c r="F474" s="115"/>
      <c r="G474" s="115"/>
      <c r="H474" s="116"/>
      <c r="I474" s="116"/>
      <c r="J474" s="116"/>
      <c r="K474" s="116"/>
      <c r="L474" s="116"/>
      <c r="M474" s="116"/>
      <c r="N474" s="116"/>
      <c r="O474" s="116"/>
    </row>
    <row r="475" spans="2:15">
      <c r="B475" s="115"/>
      <c r="C475" s="115"/>
      <c r="D475" s="115"/>
      <c r="E475" s="115"/>
      <c r="F475" s="115"/>
      <c r="G475" s="115"/>
      <c r="H475" s="116"/>
      <c r="I475" s="116"/>
      <c r="J475" s="116"/>
      <c r="K475" s="116"/>
      <c r="L475" s="116"/>
      <c r="M475" s="116"/>
      <c r="N475" s="116"/>
      <c r="O475" s="116"/>
    </row>
    <row r="476" spans="2:15">
      <c r="B476" s="115"/>
      <c r="C476" s="115"/>
      <c r="D476" s="115"/>
      <c r="E476" s="115"/>
      <c r="F476" s="115"/>
      <c r="G476" s="115"/>
      <c r="H476" s="116"/>
      <c r="I476" s="116"/>
      <c r="J476" s="116"/>
      <c r="K476" s="116"/>
      <c r="L476" s="116"/>
      <c r="M476" s="116"/>
      <c r="N476" s="116"/>
      <c r="O476" s="116"/>
    </row>
    <row r="477" spans="2:15">
      <c r="B477" s="115"/>
      <c r="C477" s="115"/>
      <c r="D477" s="115"/>
      <c r="E477" s="115"/>
      <c r="F477" s="115"/>
      <c r="G477" s="115"/>
      <c r="H477" s="116"/>
      <c r="I477" s="116"/>
      <c r="J477" s="116"/>
      <c r="K477" s="116"/>
      <c r="L477" s="116"/>
      <c r="M477" s="116"/>
      <c r="N477" s="116"/>
      <c r="O477" s="116"/>
    </row>
    <row r="478" spans="2:15">
      <c r="B478" s="115"/>
      <c r="C478" s="115"/>
      <c r="D478" s="115"/>
      <c r="E478" s="115"/>
      <c r="F478" s="115"/>
      <c r="G478" s="115"/>
      <c r="H478" s="116"/>
      <c r="I478" s="116"/>
      <c r="J478" s="116"/>
      <c r="K478" s="116"/>
      <c r="L478" s="116"/>
      <c r="M478" s="116"/>
      <c r="N478" s="116"/>
      <c r="O478" s="116"/>
    </row>
    <row r="479" spans="2:15">
      <c r="B479" s="115"/>
      <c r="C479" s="115"/>
      <c r="D479" s="115"/>
      <c r="E479" s="115"/>
      <c r="F479" s="115"/>
      <c r="G479" s="115"/>
      <c r="H479" s="116"/>
      <c r="I479" s="116"/>
      <c r="J479" s="116"/>
      <c r="K479" s="116"/>
      <c r="L479" s="116"/>
      <c r="M479" s="116"/>
      <c r="N479" s="116"/>
      <c r="O479" s="116"/>
    </row>
    <row r="480" spans="2:15">
      <c r="B480" s="115"/>
      <c r="C480" s="115"/>
      <c r="D480" s="115"/>
      <c r="E480" s="115"/>
      <c r="F480" s="115"/>
      <c r="G480" s="115"/>
      <c r="H480" s="116"/>
      <c r="I480" s="116"/>
      <c r="J480" s="116"/>
      <c r="K480" s="116"/>
      <c r="L480" s="116"/>
      <c r="M480" s="116"/>
      <c r="N480" s="116"/>
      <c r="O480" s="116"/>
    </row>
    <row r="481" spans="2:15">
      <c r="B481" s="115"/>
      <c r="C481" s="115"/>
      <c r="D481" s="115"/>
      <c r="E481" s="115"/>
      <c r="F481" s="115"/>
      <c r="G481" s="115"/>
      <c r="H481" s="116"/>
      <c r="I481" s="116"/>
      <c r="J481" s="116"/>
      <c r="K481" s="116"/>
      <c r="L481" s="116"/>
      <c r="M481" s="116"/>
      <c r="N481" s="116"/>
      <c r="O481" s="116"/>
    </row>
    <row r="482" spans="2:15">
      <c r="B482" s="115"/>
      <c r="C482" s="115"/>
      <c r="D482" s="115"/>
      <c r="E482" s="115"/>
      <c r="F482" s="115"/>
      <c r="G482" s="115"/>
      <c r="H482" s="116"/>
      <c r="I482" s="116"/>
      <c r="J482" s="116"/>
      <c r="K482" s="116"/>
      <c r="L482" s="116"/>
      <c r="M482" s="116"/>
      <c r="N482" s="116"/>
      <c r="O482" s="116"/>
    </row>
    <row r="483" spans="2:15">
      <c r="B483" s="115"/>
      <c r="C483" s="115"/>
      <c r="D483" s="115"/>
      <c r="E483" s="115"/>
      <c r="F483" s="115"/>
      <c r="G483" s="115"/>
      <c r="H483" s="116"/>
      <c r="I483" s="116"/>
      <c r="J483" s="116"/>
      <c r="K483" s="116"/>
      <c r="L483" s="116"/>
      <c r="M483" s="116"/>
      <c r="N483" s="116"/>
      <c r="O483" s="116"/>
    </row>
    <row r="484" spans="2:15">
      <c r="B484" s="115"/>
      <c r="C484" s="115"/>
      <c r="D484" s="115"/>
      <c r="E484" s="115"/>
      <c r="F484" s="115"/>
      <c r="G484" s="115"/>
      <c r="H484" s="116"/>
      <c r="I484" s="116"/>
      <c r="J484" s="116"/>
      <c r="K484" s="116"/>
      <c r="L484" s="116"/>
      <c r="M484" s="116"/>
      <c r="N484" s="116"/>
      <c r="O484" s="116"/>
    </row>
    <row r="485" spans="2:15">
      <c r="B485" s="115"/>
      <c r="C485" s="115"/>
      <c r="D485" s="115"/>
      <c r="E485" s="115"/>
      <c r="F485" s="115"/>
      <c r="G485" s="115"/>
      <c r="H485" s="116"/>
      <c r="I485" s="116"/>
      <c r="J485" s="116"/>
      <c r="K485" s="116"/>
      <c r="L485" s="116"/>
      <c r="M485" s="116"/>
      <c r="N485" s="116"/>
      <c r="O485" s="116"/>
    </row>
    <row r="486" spans="2:15">
      <c r="B486" s="115"/>
      <c r="C486" s="115"/>
      <c r="D486" s="115"/>
      <c r="E486" s="115"/>
      <c r="F486" s="115"/>
      <c r="G486" s="115"/>
      <c r="H486" s="116"/>
      <c r="I486" s="116"/>
      <c r="J486" s="116"/>
      <c r="K486" s="116"/>
      <c r="L486" s="116"/>
      <c r="M486" s="116"/>
      <c r="N486" s="116"/>
      <c r="O486" s="116"/>
    </row>
    <row r="487" spans="2:15">
      <c r="B487" s="115"/>
      <c r="C487" s="115"/>
      <c r="D487" s="115"/>
      <c r="E487" s="115"/>
      <c r="F487" s="115"/>
      <c r="G487" s="115"/>
      <c r="H487" s="116"/>
      <c r="I487" s="116"/>
      <c r="J487" s="116"/>
      <c r="K487" s="116"/>
      <c r="L487" s="116"/>
      <c r="M487" s="116"/>
      <c r="N487" s="116"/>
      <c r="O487" s="116"/>
    </row>
    <row r="488" spans="2:15">
      <c r="B488" s="115"/>
      <c r="C488" s="115"/>
      <c r="D488" s="115"/>
      <c r="E488" s="115"/>
      <c r="F488" s="115"/>
      <c r="G488" s="115"/>
      <c r="H488" s="116"/>
      <c r="I488" s="116"/>
      <c r="J488" s="116"/>
      <c r="K488" s="116"/>
      <c r="L488" s="116"/>
      <c r="M488" s="116"/>
      <c r="N488" s="116"/>
      <c r="O488" s="116"/>
    </row>
    <row r="489" spans="2:15">
      <c r="B489" s="115"/>
      <c r="C489" s="115"/>
      <c r="D489" s="115"/>
      <c r="E489" s="115"/>
      <c r="F489" s="115"/>
      <c r="G489" s="115"/>
      <c r="H489" s="116"/>
      <c r="I489" s="116"/>
      <c r="J489" s="116"/>
      <c r="K489" s="116"/>
      <c r="L489" s="116"/>
      <c r="M489" s="116"/>
      <c r="N489" s="116"/>
      <c r="O489" s="116"/>
    </row>
    <row r="490" spans="2:15">
      <c r="B490" s="115"/>
      <c r="C490" s="115"/>
      <c r="D490" s="115"/>
      <c r="E490" s="115"/>
      <c r="F490" s="115"/>
      <c r="G490" s="115"/>
      <c r="H490" s="116"/>
      <c r="I490" s="116"/>
      <c r="J490" s="116"/>
      <c r="K490" s="116"/>
      <c r="L490" s="116"/>
      <c r="M490" s="116"/>
      <c r="N490" s="116"/>
      <c r="O490" s="116"/>
    </row>
    <row r="491" spans="2:15">
      <c r="B491" s="115"/>
      <c r="C491" s="115"/>
      <c r="D491" s="115"/>
      <c r="E491" s="115"/>
      <c r="F491" s="115"/>
      <c r="G491" s="115"/>
      <c r="H491" s="116"/>
      <c r="I491" s="116"/>
      <c r="J491" s="116"/>
      <c r="K491" s="116"/>
      <c r="L491" s="116"/>
      <c r="M491" s="116"/>
      <c r="N491" s="116"/>
      <c r="O491" s="116"/>
    </row>
    <row r="492" spans="2:15">
      <c r="B492" s="115"/>
      <c r="C492" s="115"/>
      <c r="D492" s="115"/>
      <c r="E492" s="115"/>
      <c r="F492" s="115"/>
      <c r="G492" s="115"/>
      <c r="H492" s="116"/>
      <c r="I492" s="116"/>
      <c r="J492" s="116"/>
      <c r="K492" s="116"/>
      <c r="L492" s="116"/>
      <c r="M492" s="116"/>
      <c r="N492" s="116"/>
      <c r="O492" s="116"/>
    </row>
    <row r="493" spans="2:15">
      <c r="B493" s="115"/>
      <c r="C493" s="115"/>
      <c r="D493" s="115"/>
      <c r="E493" s="115"/>
      <c r="F493" s="115"/>
      <c r="G493" s="115"/>
      <c r="H493" s="116"/>
      <c r="I493" s="116"/>
      <c r="J493" s="116"/>
      <c r="K493" s="116"/>
      <c r="L493" s="116"/>
      <c r="M493" s="116"/>
      <c r="N493" s="116"/>
      <c r="O493" s="116"/>
    </row>
    <row r="494" spans="2:15">
      <c r="B494" s="115"/>
      <c r="C494" s="115"/>
      <c r="D494" s="115"/>
      <c r="E494" s="115"/>
      <c r="F494" s="115"/>
      <c r="G494" s="115"/>
      <c r="H494" s="116"/>
      <c r="I494" s="116"/>
      <c r="J494" s="116"/>
      <c r="K494" s="116"/>
      <c r="L494" s="116"/>
      <c r="M494" s="116"/>
      <c r="N494" s="116"/>
      <c r="O494" s="116"/>
    </row>
    <row r="495" spans="2:15">
      <c r="B495" s="115"/>
      <c r="C495" s="115"/>
      <c r="D495" s="115"/>
      <c r="E495" s="115"/>
      <c r="F495" s="115"/>
      <c r="G495" s="115"/>
      <c r="H495" s="116"/>
      <c r="I495" s="116"/>
      <c r="J495" s="116"/>
      <c r="K495" s="116"/>
      <c r="L495" s="116"/>
      <c r="M495" s="116"/>
      <c r="N495" s="116"/>
      <c r="O495" s="116"/>
    </row>
    <row r="496" spans="2:15">
      <c r="B496" s="115"/>
      <c r="C496" s="115"/>
      <c r="D496" s="115"/>
      <c r="E496" s="115"/>
      <c r="F496" s="115"/>
      <c r="G496" s="115"/>
      <c r="H496" s="116"/>
      <c r="I496" s="116"/>
      <c r="J496" s="116"/>
      <c r="K496" s="116"/>
      <c r="L496" s="116"/>
      <c r="M496" s="116"/>
      <c r="N496" s="116"/>
      <c r="O496" s="116"/>
    </row>
    <row r="497" spans="2:15">
      <c r="B497" s="115"/>
      <c r="C497" s="115"/>
      <c r="D497" s="115"/>
      <c r="E497" s="115"/>
      <c r="F497" s="115"/>
      <c r="G497" s="115"/>
      <c r="H497" s="116"/>
      <c r="I497" s="116"/>
      <c r="J497" s="116"/>
      <c r="K497" s="116"/>
      <c r="L497" s="116"/>
      <c r="M497" s="116"/>
      <c r="N497" s="116"/>
      <c r="O497" s="116"/>
    </row>
    <row r="498" spans="2:15">
      <c r="B498" s="115"/>
      <c r="C498" s="115"/>
      <c r="D498" s="115"/>
      <c r="E498" s="115"/>
      <c r="F498" s="115"/>
      <c r="G498" s="115"/>
      <c r="H498" s="116"/>
      <c r="I498" s="116"/>
      <c r="J498" s="116"/>
      <c r="K498" s="116"/>
      <c r="L498" s="116"/>
      <c r="M498" s="116"/>
      <c r="N498" s="116"/>
      <c r="O498" s="116"/>
    </row>
    <row r="499" spans="2:15">
      <c r="B499" s="115"/>
      <c r="C499" s="115"/>
      <c r="D499" s="115"/>
      <c r="E499" s="115"/>
      <c r="F499" s="115"/>
      <c r="G499" s="115"/>
      <c r="H499" s="116"/>
      <c r="I499" s="116"/>
      <c r="J499" s="116"/>
      <c r="K499" s="116"/>
      <c r="L499" s="116"/>
      <c r="M499" s="116"/>
      <c r="N499" s="116"/>
      <c r="O499" s="116"/>
    </row>
    <row r="500" spans="2:15">
      <c r="B500" s="115"/>
      <c r="C500" s="115"/>
      <c r="D500" s="115"/>
      <c r="E500" s="115"/>
      <c r="F500" s="115"/>
      <c r="G500" s="115"/>
      <c r="H500" s="116"/>
      <c r="I500" s="116"/>
      <c r="J500" s="116"/>
      <c r="K500" s="116"/>
      <c r="L500" s="116"/>
      <c r="M500" s="116"/>
      <c r="N500" s="116"/>
      <c r="O500" s="116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4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#REF!</formula1>
    </dataValidation>
    <dataValidation type="list" allowBlank="1" showInputMessage="1" showErrorMessage="1" sqref="H12:H35 H37:H356">
      <formula1>#REF!</formula1>
    </dataValidation>
    <dataValidation type="list" allowBlank="1" showInputMessage="1" showErrorMessage="1" sqref="G12:G35 G37:G362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6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124</v>
      </c>
      <c r="C1" s="67" t="s" vm="1">
        <v>200</v>
      </c>
    </row>
    <row r="2" spans="2:14">
      <c r="B2" s="46" t="s">
        <v>123</v>
      </c>
      <c r="C2" s="67" t="s">
        <v>201</v>
      </c>
    </row>
    <row r="3" spans="2:14">
      <c r="B3" s="46" t="s">
        <v>125</v>
      </c>
      <c r="C3" s="67" t="s">
        <v>202</v>
      </c>
    </row>
    <row r="4" spans="2:14">
      <c r="B4" s="46" t="s">
        <v>126</v>
      </c>
      <c r="C4" s="67">
        <v>12147</v>
      </c>
    </row>
    <row r="6" spans="2:14" ht="26.25" customHeight="1">
      <c r="B6" s="134" t="s">
        <v>151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2:14" ht="26.25" customHeight="1">
      <c r="B7" s="134" t="s">
        <v>198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6"/>
    </row>
    <row r="8" spans="2:14" s="3" customFormat="1" ht="74.25" customHeight="1">
      <c r="B8" s="21" t="s">
        <v>95</v>
      </c>
      <c r="C8" s="29" t="s">
        <v>35</v>
      </c>
      <c r="D8" s="29" t="s">
        <v>99</v>
      </c>
      <c r="E8" s="29" t="s">
        <v>97</v>
      </c>
      <c r="F8" s="29" t="s">
        <v>49</v>
      </c>
      <c r="G8" s="29" t="s">
        <v>83</v>
      </c>
      <c r="H8" s="29" t="s">
        <v>178</v>
      </c>
      <c r="I8" s="29" t="s">
        <v>177</v>
      </c>
      <c r="J8" s="29" t="s">
        <v>192</v>
      </c>
      <c r="K8" s="29" t="s">
        <v>46</v>
      </c>
      <c r="L8" s="29" t="s">
        <v>45</v>
      </c>
      <c r="M8" s="29" t="s">
        <v>127</v>
      </c>
      <c r="N8" s="13" t="s">
        <v>129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185</v>
      </c>
      <c r="I9" s="31"/>
      <c r="J9" s="15" t="s">
        <v>181</v>
      </c>
      <c r="K9" s="15" t="s">
        <v>181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1" t="s">
        <v>195</v>
      </c>
      <c r="C11" s="83"/>
      <c r="D11" s="83"/>
      <c r="E11" s="83"/>
      <c r="F11" s="83"/>
      <c r="G11" s="83"/>
      <c r="H11" s="84"/>
      <c r="I11" s="85"/>
      <c r="J11" s="83"/>
      <c r="K11" s="84">
        <v>3871.8728876970004</v>
      </c>
      <c r="L11" s="83"/>
      <c r="M11" s="86">
        <f>IFERROR(K11/$K$11,0)</f>
        <v>1</v>
      </c>
      <c r="N11" s="86">
        <f>K11/'סכום נכסי הקרן'!$C$42</f>
        <v>0.11645494832871861</v>
      </c>
    </row>
    <row r="12" spans="2:14">
      <c r="B12" s="82" t="s">
        <v>172</v>
      </c>
      <c r="C12" s="71"/>
      <c r="D12" s="71"/>
      <c r="E12" s="71"/>
      <c r="F12" s="71"/>
      <c r="G12" s="71"/>
      <c r="H12" s="77"/>
      <c r="I12" s="79"/>
      <c r="J12" s="71"/>
      <c r="K12" s="77">
        <v>473.45648924299996</v>
      </c>
      <c r="L12" s="71"/>
      <c r="M12" s="80">
        <f t="shared" ref="M12:M70" si="0">IFERROR(K12/$K$11,0)</f>
        <v>0.12228100017111178</v>
      </c>
      <c r="N12" s="80">
        <f>K12/'סכום נכסי הקרן'!$C$42</f>
        <v>1.4240227556510854E-2</v>
      </c>
    </row>
    <row r="13" spans="2:14">
      <c r="B13" s="70" t="s">
        <v>196</v>
      </c>
      <c r="C13" s="71"/>
      <c r="D13" s="71"/>
      <c r="E13" s="71"/>
      <c r="F13" s="71"/>
      <c r="G13" s="71"/>
      <c r="H13" s="77"/>
      <c r="I13" s="79"/>
      <c r="J13" s="71"/>
      <c r="K13" s="77">
        <v>473.45648924299996</v>
      </c>
      <c r="L13" s="71"/>
      <c r="M13" s="80">
        <f t="shared" si="0"/>
        <v>0.12228100017111178</v>
      </c>
      <c r="N13" s="80">
        <f>K13/'סכום נכסי הקרן'!$C$42</f>
        <v>1.4240227556510854E-2</v>
      </c>
    </row>
    <row r="14" spans="2:14">
      <c r="B14" s="93" t="s">
        <v>885</v>
      </c>
      <c r="C14" s="92" t="s">
        <v>886</v>
      </c>
      <c r="D14" s="72" t="s">
        <v>100</v>
      </c>
      <c r="E14" s="92" t="s">
        <v>887</v>
      </c>
      <c r="F14" s="72" t="s">
        <v>888</v>
      </c>
      <c r="G14" s="72" t="s">
        <v>111</v>
      </c>
      <c r="H14" s="94">
        <v>1492.955277</v>
      </c>
      <c r="I14" s="75">
        <v>1783</v>
      </c>
      <c r="J14" s="92"/>
      <c r="K14" s="94">
        <v>26.619392589</v>
      </c>
      <c r="L14" s="76">
        <v>2.4698472773071922E-5</v>
      </c>
      <c r="M14" s="76">
        <f t="shared" si="0"/>
        <v>6.8750688261445692E-3</v>
      </c>
      <c r="N14" s="76">
        <f>K14/'סכום נכסי הקרן'!$C$42</f>
        <v>8.0063578490504998E-4</v>
      </c>
    </row>
    <row r="15" spans="2:14">
      <c r="B15" s="93" t="s">
        <v>889</v>
      </c>
      <c r="C15" s="92" t="s">
        <v>890</v>
      </c>
      <c r="D15" s="72" t="s">
        <v>100</v>
      </c>
      <c r="E15" s="92" t="s">
        <v>887</v>
      </c>
      <c r="F15" s="72" t="s">
        <v>888</v>
      </c>
      <c r="G15" s="72" t="s">
        <v>111</v>
      </c>
      <c r="H15" s="94">
        <v>1734</v>
      </c>
      <c r="I15" s="75">
        <v>1771</v>
      </c>
      <c r="J15" s="92"/>
      <c r="K15" s="94">
        <v>30.709139999999998</v>
      </c>
      <c r="L15" s="76">
        <v>6.9318367388546441E-5</v>
      </c>
      <c r="M15" s="76">
        <f t="shared" si="0"/>
        <v>7.9313399201660952E-3</v>
      </c>
      <c r="N15" s="76">
        <f>K15/'סכום נכסי הקרן'!$C$42</f>
        <v>9.2364378058044591E-4</v>
      </c>
    </row>
    <row r="16" spans="2:14">
      <c r="B16" s="93" t="s">
        <v>891</v>
      </c>
      <c r="C16" s="92" t="s">
        <v>892</v>
      </c>
      <c r="D16" s="72" t="s">
        <v>100</v>
      </c>
      <c r="E16" s="92" t="s">
        <v>887</v>
      </c>
      <c r="F16" s="72" t="s">
        <v>888</v>
      </c>
      <c r="G16" s="72" t="s">
        <v>111</v>
      </c>
      <c r="H16" s="94">
        <v>1291.006844</v>
      </c>
      <c r="I16" s="75">
        <v>3063</v>
      </c>
      <c r="J16" s="92"/>
      <c r="K16" s="94">
        <v>39.543539618000004</v>
      </c>
      <c r="L16" s="76">
        <v>2.0662479829181257E-5</v>
      </c>
      <c r="M16" s="76">
        <f t="shared" si="0"/>
        <v>1.0213026296305043E-2</v>
      </c>
      <c r="N16" s="76">
        <f>K16/'סכום נכסי הקרן'!$C$42</f>
        <v>1.189357449616048E-3</v>
      </c>
    </row>
    <row r="17" spans="2:14">
      <c r="B17" s="93" t="s">
        <v>893</v>
      </c>
      <c r="C17" s="92" t="s">
        <v>894</v>
      </c>
      <c r="D17" s="72" t="s">
        <v>100</v>
      </c>
      <c r="E17" s="92" t="s">
        <v>895</v>
      </c>
      <c r="F17" s="72" t="s">
        <v>888</v>
      </c>
      <c r="G17" s="72" t="s">
        <v>111</v>
      </c>
      <c r="H17" s="94">
        <v>1665</v>
      </c>
      <c r="I17" s="75">
        <v>1727</v>
      </c>
      <c r="J17" s="92"/>
      <c r="K17" s="94">
        <v>28.754549999999998</v>
      </c>
      <c r="L17" s="76">
        <v>4.763473377161866E-5</v>
      </c>
      <c r="M17" s="76">
        <f t="shared" si="0"/>
        <v>7.4265222113485433E-3</v>
      </c>
      <c r="N17" s="76">
        <f>K17/'סכום נכסי הקרן'!$C$42</f>
        <v>8.6485526038467572E-4</v>
      </c>
    </row>
    <row r="18" spans="2:14">
      <c r="B18" s="93" t="s">
        <v>896</v>
      </c>
      <c r="C18" s="92" t="s">
        <v>897</v>
      </c>
      <c r="D18" s="72" t="s">
        <v>100</v>
      </c>
      <c r="E18" s="92" t="s">
        <v>895</v>
      </c>
      <c r="F18" s="72" t="s">
        <v>888</v>
      </c>
      <c r="G18" s="72" t="s">
        <v>111</v>
      </c>
      <c r="H18" s="94">
        <v>736.28907600000002</v>
      </c>
      <c r="I18" s="75">
        <v>3023</v>
      </c>
      <c r="J18" s="92"/>
      <c r="K18" s="94">
        <v>22.258018752000002</v>
      </c>
      <c r="L18" s="76">
        <v>8.6805441502763009E-6</v>
      </c>
      <c r="M18" s="76">
        <f t="shared" si="0"/>
        <v>5.7486439760782351E-3</v>
      </c>
      <c r="N18" s="76">
        <f>K18/'סכום נכסי הקרן'!$C$42</f>
        <v>6.6945803719439031E-4</v>
      </c>
    </row>
    <row r="19" spans="2:14">
      <c r="B19" s="93" t="s">
        <v>898</v>
      </c>
      <c r="C19" s="92" t="s">
        <v>899</v>
      </c>
      <c r="D19" s="72" t="s">
        <v>100</v>
      </c>
      <c r="E19" s="92" t="s">
        <v>900</v>
      </c>
      <c r="F19" s="72" t="s">
        <v>888</v>
      </c>
      <c r="G19" s="72" t="s">
        <v>111</v>
      </c>
      <c r="H19" s="94">
        <v>187</v>
      </c>
      <c r="I19" s="75">
        <v>17050</v>
      </c>
      <c r="J19" s="92"/>
      <c r="K19" s="94">
        <v>31.883500000000002</v>
      </c>
      <c r="L19" s="76">
        <v>2.060188120514615E-5</v>
      </c>
      <c r="M19" s="76">
        <f t="shared" si="0"/>
        <v>8.2346453318007523E-3</v>
      </c>
      <c r="N19" s="76">
        <f>K19/'סכום נכסי הקרן'!$C$42</f>
        <v>9.5896519662018052E-4</v>
      </c>
    </row>
    <row r="20" spans="2:14">
      <c r="B20" s="93" t="s">
        <v>901</v>
      </c>
      <c r="C20" s="92" t="s">
        <v>902</v>
      </c>
      <c r="D20" s="72" t="s">
        <v>100</v>
      </c>
      <c r="E20" s="92" t="s">
        <v>900</v>
      </c>
      <c r="F20" s="72" t="s">
        <v>888</v>
      </c>
      <c r="G20" s="72" t="s">
        <v>111</v>
      </c>
      <c r="H20" s="94">
        <v>143.47349199999999</v>
      </c>
      <c r="I20" s="75">
        <v>17760</v>
      </c>
      <c r="J20" s="92"/>
      <c r="K20" s="94">
        <v>25.480892126000001</v>
      </c>
      <c r="L20" s="76">
        <v>1.5523560029282734E-5</v>
      </c>
      <c r="M20" s="76">
        <f t="shared" si="0"/>
        <v>6.5810249626134026E-3</v>
      </c>
      <c r="N20" s="76">
        <f>K20/'סכום נכסי הקרן'!$C$42</f>
        <v>7.6639292197115119E-4</v>
      </c>
    </row>
    <row r="21" spans="2:14">
      <c r="B21" s="93" t="s">
        <v>903</v>
      </c>
      <c r="C21" s="92" t="s">
        <v>904</v>
      </c>
      <c r="D21" s="72" t="s">
        <v>100</v>
      </c>
      <c r="E21" s="92" t="s">
        <v>900</v>
      </c>
      <c r="F21" s="72" t="s">
        <v>888</v>
      </c>
      <c r="G21" s="72" t="s">
        <v>111</v>
      </c>
      <c r="H21" s="94">
        <v>95.710301999999999</v>
      </c>
      <c r="I21" s="75">
        <v>29630</v>
      </c>
      <c r="J21" s="92"/>
      <c r="K21" s="94">
        <v>28.358962563000002</v>
      </c>
      <c r="L21" s="76">
        <v>1.2213233892325326E-5</v>
      </c>
      <c r="M21" s="76">
        <f t="shared" si="0"/>
        <v>7.3243526803556773E-3</v>
      </c>
      <c r="N21" s="76">
        <f>K21/'סכום נכסי הקרן'!$C$42</f>
        <v>8.5295711293213207E-4</v>
      </c>
    </row>
    <row r="22" spans="2:14">
      <c r="B22" s="93" t="s">
        <v>905</v>
      </c>
      <c r="C22" s="92" t="s">
        <v>906</v>
      </c>
      <c r="D22" s="72" t="s">
        <v>100</v>
      </c>
      <c r="E22" s="92" t="s">
        <v>900</v>
      </c>
      <c r="F22" s="72" t="s">
        <v>888</v>
      </c>
      <c r="G22" s="72" t="s">
        <v>111</v>
      </c>
      <c r="H22" s="94">
        <v>160.569107</v>
      </c>
      <c r="I22" s="75">
        <v>17850</v>
      </c>
      <c r="J22" s="92"/>
      <c r="K22" s="94">
        <v>28.661585510000002</v>
      </c>
      <c r="L22" s="76">
        <v>6.4546689339803933E-6</v>
      </c>
      <c r="M22" s="76">
        <f t="shared" si="0"/>
        <v>7.4025119990568655E-3</v>
      </c>
      <c r="N22" s="76">
        <f>K22/'סכום נכסי הקרן'!$C$42</f>
        <v>8.620591523528868E-4</v>
      </c>
    </row>
    <row r="23" spans="2:14">
      <c r="B23" s="93" t="s">
        <v>907</v>
      </c>
      <c r="C23" s="92" t="s">
        <v>908</v>
      </c>
      <c r="D23" s="72" t="s">
        <v>100</v>
      </c>
      <c r="E23" s="92" t="s">
        <v>909</v>
      </c>
      <c r="F23" s="72" t="s">
        <v>888</v>
      </c>
      <c r="G23" s="72" t="s">
        <v>111</v>
      </c>
      <c r="H23" s="94">
        <v>1667</v>
      </c>
      <c r="I23" s="75">
        <v>1767</v>
      </c>
      <c r="J23" s="92"/>
      <c r="K23" s="94">
        <v>29.45589</v>
      </c>
      <c r="L23" s="76">
        <v>2.8105611480064936E-5</v>
      </c>
      <c r="M23" s="76">
        <f t="shared" si="0"/>
        <v>7.6076593561728309E-3</v>
      </c>
      <c r="N23" s="76">
        <f>K23/'סכום נכסי הקרן'!$C$42</f>
        <v>8.859495772255997E-4</v>
      </c>
    </row>
    <row r="24" spans="2:14">
      <c r="B24" s="93" t="s">
        <v>910</v>
      </c>
      <c r="C24" s="92" t="s">
        <v>911</v>
      </c>
      <c r="D24" s="72" t="s">
        <v>100</v>
      </c>
      <c r="E24" s="92" t="s">
        <v>909</v>
      </c>
      <c r="F24" s="72" t="s">
        <v>888</v>
      </c>
      <c r="G24" s="72" t="s">
        <v>111</v>
      </c>
      <c r="H24" s="94">
        <v>1569.1710210000001</v>
      </c>
      <c r="I24" s="75">
        <v>1794</v>
      </c>
      <c r="J24" s="92"/>
      <c r="K24" s="94">
        <v>28.150928116999999</v>
      </c>
      <c r="L24" s="76">
        <v>9.8811944582250782E-6</v>
      </c>
      <c r="M24" s="76">
        <f t="shared" si="0"/>
        <v>7.270623012044241E-3</v>
      </c>
      <c r="N24" s="76">
        <f>K24/'סכום נכסי הקרן'!$C$42</f>
        <v>8.4670002718520464E-4</v>
      </c>
    </row>
    <row r="25" spans="2:14">
      <c r="B25" s="93" t="s">
        <v>912</v>
      </c>
      <c r="C25" s="92" t="s">
        <v>913</v>
      </c>
      <c r="D25" s="72" t="s">
        <v>100</v>
      </c>
      <c r="E25" s="92" t="s">
        <v>909</v>
      </c>
      <c r="F25" s="72" t="s">
        <v>888</v>
      </c>
      <c r="G25" s="72" t="s">
        <v>111</v>
      </c>
      <c r="H25" s="94">
        <v>1387.6958249999998</v>
      </c>
      <c r="I25" s="75">
        <v>1782</v>
      </c>
      <c r="J25" s="92"/>
      <c r="K25" s="94">
        <v>24.728739598000001</v>
      </c>
      <c r="L25" s="76">
        <v>1.3965681245354044E-5</v>
      </c>
      <c r="M25" s="76">
        <f t="shared" si="0"/>
        <v>6.3867643167151381E-3</v>
      </c>
      <c r="N25" s="76">
        <f>K25/'סכום נכסי הקרן'!$C$42</f>
        <v>7.437703084907652E-4</v>
      </c>
    </row>
    <row r="26" spans="2:14">
      <c r="B26" s="93" t="s">
        <v>914</v>
      </c>
      <c r="C26" s="92" t="s">
        <v>915</v>
      </c>
      <c r="D26" s="72" t="s">
        <v>100</v>
      </c>
      <c r="E26" s="92" t="s">
        <v>909</v>
      </c>
      <c r="F26" s="72" t="s">
        <v>888</v>
      </c>
      <c r="G26" s="72" t="s">
        <v>111</v>
      </c>
      <c r="H26" s="94">
        <v>4275.0945709999996</v>
      </c>
      <c r="I26" s="75">
        <v>3014</v>
      </c>
      <c r="J26" s="92"/>
      <c r="K26" s="94">
        <v>128.85135037000001</v>
      </c>
      <c r="L26" s="76">
        <v>2.7884482493097013E-5</v>
      </c>
      <c r="M26" s="76">
        <f t="shared" si="0"/>
        <v>3.3278817282310399E-2</v>
      </c>
      <c r="N26" s="76">
        <f>K26/'סכום נכסי הקרן'!$C$42</f>
        <v>3.8754829470523254E-3</v>
      </c>
    </row>
    <row r="27" spans="2:14">
      <c r="B27" s="73"/>
      <c r="C27" s="92"/>
      <c r="D27" s="92"/>
      <c r="E27" s="92"/>
      <c r="F27" s="92"/>
      <c r="G27" s="92"/>
      <c r="H27" s="94"/>
      <c r="I27" s="75"/>
      <c r="J27" s="92"/>
      <c r="K27" s="92"/>
      <c r="L27" s="92"/>
      <c r="M27" s="76"/>
      <c r="N27" s="92"/>
    </row>
    <row r="28" spans="2:14">
      <c r="B28" s="82" t="s">
        <v>171</v>
      </c>
      <c r="C28" s="71"/>
      <c r="D28" s="71"/>
      <c r="E28" s="71"/>
      <c r="F28" s="71"/>
      <c r="G28" s="71"/>
      <c r="H28" s="77"/>
      <c r="I28" s="79"/>
      <c r="J28" s="71"/>
      <c r="K28" s="77">
        <v>3398.416398454</v>
      </c>
      <c r="L28" s="71"/>
      <c r="M28" s="80">
        <f t="shared" si="0"/>
        <v>0.87771899982888812</v>
      </c>
      <c r="N28" s="80">
        <f>K28/'סכום נכסי הקרן'!$C$42</f>
        <v>0.10221472077220775</v>
      </c>
    </row>
    <row r="29" spans="2:14">
      <c r="B29" s="70" t="s">
        <v>197</v>
      </c>
      <c r="C29" s="71"/>
      <c r="D29" s="71"/>
      <c r="E29" s="71"/>
      <c r="F29" s="71"/>
      <c r="G29" s="71"/>
      <c r="H29" s="77"/>
      <c r="I29" s="79"/>
      <c r="J29" s="71"/>
      <c r="K29" s="77">
        <v>3398.416398454</v>
      </c>
      <c r="L29" s="71"/>
      <c r="M29" s="80">
        <f t="shared" si="0"/>
        <v>0.87771899982888812</v>
      </c>
      <c r="N29" s="80">
        <f>K29/'סכום נכסי הקרן'!$C$42</f>
        <v>0.10221472077220775</v>
      </c>
    </row>
    <row r="30" spans="2:14">
      <c r="B30" s="93" t="s">
        <v>916</v>
      </c>
      <c r="C30" s="92" t="s">
        <v>917</v>
      </c>
      <c r="D30" s="72" t="s">
        <v>24</v>
      </c>
      <c r="E30" s="92"/>
      <c r="F30" s="72" t="s">
        <v>888</v>
      </c>
      <c r="G30" s="72" t="s">
        <v>110</v>
      </c>
      <c r="H30" s="94">
        <v>858.11045500000012</v>
      </c>
      <c r="I30" s="75">
        <v>6065.3</v>
      </c>
      <c r="J30" s="92"/>
      <c r="K30" s="94">
        <v>183.15329958799998</v>
      </c>
      <c r="L30" s="76">
        <v>1.9287833249958287E-5</v>
      </c>
      <c r="M30" s="76">
        <f t="shared" si="0"/>
        <v>4.730354143855689E-2</v>
      </c>
      <c r="N30" s="76">
        <f>K30/'סכום נכסי הקרן'!$C$42</f>
        <v>5.5087314739925425E-3</v>
      </c>
    </row>
    <row r="31" spans="2:14">
      <c r="B31" s="93" t="s">
        <v>918</v>
      </c>
      <c r="C31" s="92" t="s">
        <v>919</v>
      </c>
      <c r="D31" s="72" t="s">
        <v>758</v>
      </c>
      <c r="E31" s="92"/>
      <c r="F31" s="72" t="s">
        <v>888</v>
      </c>
      <c r="G31" s="72" t="s">
        <v>110</v>
      </c>
      <c r="H31" s="94">
        <v>271.26234499999998</v>
      </c>
      <c r="I31" s="75">
        <v>4799</v>
      </c>
      <c r="J31" s="92"/>
      <c r="K31" s="94">
        <v>45.809919569999998</v>
      </c>
      <c r="L31" s="76">
        <v>1.6505162458168541E-6</v>
      </c>
      <c r="M31" s="76">
        <f t="shared" si="0"/>
        <v>1.1831462679356669E-2</v>
      </c>
      <c r="N31" s="76">
        <f>K31/'סכום נכסי הקרן'!$C$42</f>
        <v>1.3778323749776436E-3</v>
      </c>
    </row>
    <row r="32" spans="2:14">
      <c r="B32" s="93" t="s">
        <v>920</v>
      </c>
      <c r="C32" s="92" t="s">
        <v>921</v>
      </c>
      <c r="D32" s="72" t="s">
        <v>758</v>
      </c>
      <c r="E32" s="92"/>
      <c r="F32" s="72" t="s">
        <v>888</v>
      </c>
      <c r="G32" s="72" t="s">
        <v>110</v>
      </c>
      <c r="H32" s="94">
        <v>29.610205000000001</v>
      </c>
      <c r="I32" s="75">
        <v>12916</v>
      </c>
      <c r="J32" s="92"/>
      <c r="K32" s="94">
        <v>13.458253880000001</v>
      </c>
      <c r="L32" s="76">
        <v>3.0384009145225859E-7</v>
      </c>
      <c r="M32" s="76">
        <f t="shared" si="0"/>
        <v>3.475902817668429E-3</v>
      </c>
      <c r="N32" s="76">
        <f>K32/'סכום נכסי הקרן'!$C$42</f>
        <v>4.0478608302722433E-4</v>
      </c>
    </row>
    <row r="33" spans="2:14">
      <c r="B33" s="93" t="s">
        <v>922</v>
      </c>
      <c r="C33" s="92" t="s">
        <v>923</v>
      </c>
      <c r="D33" s="72" t="s">
        <v>758</v>
      </c>
      <c r="E33" s="92"/>
      <c r="F33" s="72" t="s">
        <v>888</v>
      </c>
      <c r="G33" s="72" t="s">
        <v>110</v>
      </c>
      <c r="H33" s="94">
        <v>268.95669400000003</v>
      </c>
      <c r="I33" s="75">
        <v>7455</v>
      </c>
      <c r="J33" s="92"/>
      <c r="K33" s="94">
        <v>70.558489014000003</v>
      </c>
      <c r="L33" s="76">
        <v>1.1569432661832989E-6</v>
      </c>
      <c r="M33" s="76">
        <f t="shared" si="0"/>
        <v>1.8223348508728646E-2</v>
      </c>
      <c r="N33" s="76">
        <f>K33/'סכום נכסי הקרן'!$C$42</f>
        <v>2.1221991089602258E-3</v>
      </c>
    </row>
    <row r="34" spans="2:14">
      <c r="B34" s="93" t="s">
        <v>924</v>
      </c>
      <c r="C34" s="92" t="s">
        <v>925</v>
      </c>
      <c r="D34" s="72" t="s">
        <v>758</v>
      </c>
      <c r="E34" s="92"/>
      <c r="F34" s="72" t="s">
        <v>888</v>
      </c>
      <c r="G34" s="72" t="s">
        <v>110</v>
      </c>
      <c r="H34" s="94">
        <v>303.943938</v>
      </c>
      <c r="I34" s="75">
        <v>8747</v>
      </c>
      <c r="J34" s="92"/>
      <c r="K34" s="94">
        <v>93.556050335999998</v>
      </c>
      <c r="L34" s="76">
        <v>6.5018334273848701E-7</v>
      </c>
      <c r="M34" s="76">
        <f t="shared" si="0"/>
        <v>2.4162996319759704E-2</v>
      </c>
      <c r="N34" s="76">
        <f>K34/'סכום נכסי הקרן'!$C$42</f>
        <v>2.8139004878846344E-3</v>
      </c>
    </row>
    <row r="35" spans="2:14">
      <c r="B35" s="93" t="s">
        <v>926</v>
      </c>
      <c r="C35" s="92" t="s">
        <v>927</v>
      </c>
      <c r="D35" s="72" t="s">
        <v>758</v>
      </c>
      <c r="E35" s="92"/>
      <c r="F35" s="72" t="s">
        <v>888</v>
      </c>
      <c r="G35" s="72" t="s">
        <v>110</v>
      </c>
      <c r="H35" s="94">
        <v>835.38329899999997</v>
      </c>
      <c r="I35" s="75">
        <v>3420</v>
      </c>
      <c r="J35" s="92"/>
      <c r="K35" s="94">
        <v>100.53821296299999</v>
      </c>
      <c r="L35" s="76">
        <v>9.1204483845302279E-7</v>
      </c>
      <c r="M35" s="76">
        <f t="shared" si="0"/>
        <v>2.5966299999791671E-2</v>
      </c>
      <c r="N35" s="76">
        <f>K35/'סכום נכסי הקרן'!$C$42</f>
        <v>3.0239041247637449E-3</v>
      </c>
    </row>
    <row r="36" spans="2:14">
      <c r="B36" s="93" t="s">
        <v>928</v>
      </c>
      <c r="C36" s="92" t="s">
        <v>929</v>
      </c>
      <c r="D36" s="72" t="s">
        <v>24</v>
      </c>
      <c r="E36" s="92"/>
      <c r="F36" s="72" t="s">
        <v>888</v>
      </c>
      <c r="G36" s="72" t="s">
        <v>118</v>
      </c>
      <c r="H36" s="94">
        <v>1229.421347</v>
      </c>
      <c r="I36" s="75">
        <v>4767</v>
      </c>
      <c r="J36" s="92"/>
      <c r="K36" s="94">
        <v>152.17767839700002</v>
      </c>
      <c r="L36" s="76">
        <v>1.5243076376814654E-5</v>
      </c>
      <c r="M36" s="76">
        <f t="shared" si="0"/>
        <v>3.9303376637324396E-2</v>
      </c>
      <c r="N36" s="76">
        <f>K36/'סכום נכסי הקרן'!$C$42</f>
        <v>4.5770726954437787E-3</v>
      </c>
    </row>
    <row r="37" spans="2:14">
      <c r="B37" s="93" t="s">
        <v>930</v>
      </c>
      <c r="C37" s="92" t="s">
        <v>931</v>
      </c>
      <c r="D37" s="72" t="s">
        <v>101</v>
      </c>
      <c r="E37" s="92"/>
      <c r="F37" s="72" t="s">
        <v>888</v>
      </c>
      <c r="G37" s="72" t="s">
        <v>110</v>
      </c>
      <c r="H37" s="94">
        <v>1178.542985</v>
      </c>
      <c r="I37" s="75">
        <v>967.38</v>
      </c>
      <c r="J37" s="92"/>
      <c r="K37" s="94">
        <v>40.12008076299999</v>
      </c>
      <c r="L37" s="76">
        <v>7.2383734665364947E-6</v>
      </c>
      <c r="M37" s="76">
        <f t="shared" si="0"/>
        <v>1.0361931273746829E-2</v>
      </c>
      <c r="N37" s="76">
        <f>K37/'סכום נכסי הקרן'!$C$42</f>
        <v>1.2066981710699204E-3</v>
      </c>
    </row>
    <row r="38" spans="2:14">
      <c r="B38" s="93" t="s">
        <v>932</v>
      </c>
      <c r="C38" s="92" t="s">
        <v>933</v>
      </c>
      <c r="D38" s="72" t="s">
        <v>758</v>
      </c>
      <c r="E38" s="92"/>
      <c r="F38" s="72" t="s">
        <v>888</v>
      </c>
      <c r="G38" s="72" t="s">
        <v>110</v>
      </c>
      <c r="H38" s="94">
        <v>327.72219999999999</v>
      </c>
      <c r="I38" s="75">
        <v>9821</v>
      </c>
      <c r="J38" s="92"/>
      <c r="K38" s="94">
        <v>113.261116765</v>
      </c>
      <c r="L38" s="76">
        <v>2.4004380118072748E-6</v>
      </c>
      <c r="M38" s="76">
        <f t="shared" si="0"/>
        <v>2.9252281789748525E-2</v>
      </c>
      <c r="N38" s="76">
        <f>K38/'סכום נכסי הקרן'!$C$42</f>
        <v>3.406572964322281E-3</v>
      </c>
    </row>
    <row r="39" spans="2:14">
      <c r="B39" s="93" t="s">
        <v>934</v>
      </c>
      <c r="C39" s="92" t="s">
        <v>935</v>
      </c>
      <c r="D39" s="72" t="s">
        <v>758</v>
      </c>
      <c r="E39" s="92"/>
      <c r="F39" s="72" t="s">
        <v>888</v>
      </c>
      <c r="G39" s="72" t="s">
        <v>110</v>
      </c>
      <c r="H39" s="94">
        <v>57.616714000000002</v>
      </c>
      <c r="I39" s="75">
        <v>5162</v>
      </c>
      <c r="J39" s="92"/>
      <c r="K39" s="94">
        <v>10.466121027</v>
      </c>
      <c r="L39" s="76">
        <v>1.6986059551886794E-6</v>
      </c>
      <c r="M39" s="76">
        <f t="shared" si="0"/>
        <v>2.7031158642259238E-3</v>
      </c>
      <c r="N39" s="76">
        <f>K39/'סכום נכסי הקרן'!$C$42</f>
        <v>3.1479121829496948E-4</v>
      </c>
    </row>
    <row r="40" spans="2:14">
      <c r="B40" s="93" t="s">
        <v>936</v>
      </c>
      <c r="C40" s="92" t="s">
        <v>937</v>
      </c>
      <c r="D40" s="72" t="s">
        <v>24</v>
      </c>
      <c r="E40" s="92"/>
      <c r="F40" s="72" t="s">
        <v>888</v>
      </c>
      <c r="G40" s="72" t="s">
        <v>110</v>
      </c>
      <c r="H40" s="94">
        <v>419.10627499999993</v>
      </c>
      <c r="I40" s="75">
        <v>4431.5</v>
      </c>
      <c r="J40" s="92"/>
      <c r="K40" s="94">
        <v>65.357312215000007</v>
      </c>
      <c r="L40" s="76">
        <v>4.582740908217635E-5</v>
      </c>
      <c r="M40" s="76">
        <f t="shared" si="0"/>
        <v>1.6880025277347031E-2</v>
      </c>
      <c r="N40" s="76">
        <f>K40/'סכום נכסי הקרן'!$C$42</f>
        <v>1.9657624714609126E-3</v>
      </c>
    </row>
    <row r="41" spans="2:14">
      <c r="B41" s="93" t="s">
        <v>938</v>
      </c>
      <c r="C41" s="92" t="s">
        <v>939</v>
      </c>
      <c r="D41" s="72" t="s">
        <v>758</v>
      </c>
      <c r="E41" s="92"/>
      <c r="F41" s="72" t="s">
        <v>888</v>
      </c>
      <c r="G41" s="72" t="s">
        <v>110</v>
      </c>
      <c r="H41" s="94">
        <v>91.713688000000005</v>
      </c>
      <c r="I41" s="75">
        <v>11779</v>
      </c>
      <c r="J41" s="92"/>
      <c r="K41" s="94">
        <v>38.015599694999999</v>
      </c>
      <c r="L41" s="76">
        <v>2.3760022797927462E-5</v>
      </c>
      <c r="M41" s="76">
        <f t="shared" si="0"/>
        <v>9.8184007578853583E-3</v>
      </c>
      <c r="N41" s="76">
        <f>K41/'סכום נכסי הקרן'!$C$42</f>
        <v>1.143401352930191E-3</v>
      </c>
    </row>
    <row r="42" spans="2:14">
      <c r="B42" s="93" t="s">
        <v>940</v>
      </c>
      <c r="C42" s="92" t="s">
        <v>941</v>
      </c>
      <c r="D42" s="72" t="s">
        <v>758</v>
      </c>
      <c r="E42" s="92"/>
      <c r="F42" s="72" t="s">
        <v>888</v>
      </c>
      <c r="G42" s="72" t="s">
        <v>110</v>
      </c>
      <c r="H42" s="94">
        <v>471.91996799999998</v>
      </c>
      <c r="I42" s="75">
        <v>5082.5</v>
      </c>
      <c r="J42" s="92"/>
      <c r="K42" s="94">
        <v>84.404384622999999</v>
      </c>
      <c r="L42" s="76">
        <v>1.3210307197887963E-5</v>
      </c>
      <c r="M42" s="76">
        <f t="shared" si="0"/>
        <v>2.1799368696012109E-2</v>
      </c>
      <c r="N42" s="76">
        <f>K42/'סכום נכסי הקרן'!$C$42</f>
        <v>2.538644355092776E-3</v>
      </c>
    </row>
    <row r="43" spans="2:14">
      <c r="B43" s="93" t="s">
        <v>942</v>
      </c>
      <c r="C43" s="92" t="s">
        <v>943</v>
      </c>
      <c r="D43" s="72" t="s">
        <v>101</v>
      </c>
      <c r="E43" s="92"/>
      <c r="F43" s="72" t="s">
        <v>888</v>
      </c>
      <c r="G43" s="72" t="s">
        <v>110</v>
      </c>
      <c r="H43" s="94">
        <v>6458.1251849999999</v>
      </c>
      <c r="I43" s="75">
        <v>685.7</v>
      </c>
      <c r="J43" s="92"/>
      <c r="K43" s="94">
        <v>155.83315930000001</v>
      </c>
      <c r="L43" s="76">
        <v>8.1975942527737603E-6</v>
      </c>
      <c r="M43" s="76">
        <f t="shared" si="0"/>
        <v>4.0247488442909589E-2</v>
      </c>
      <c r="N43" s="76">
        <f>K43/'סכום נכסי הקרן'!$C$42</f>
        <v>4.6870191869797361E-3</v>
      </c>
    </row>
    <row r="44" spans="2:14">
      <c r="B44" s="93" t="s">
        <v>944</v>
      </c>
      <c r="C44" s="92" t="s">
        <v>945</v>
      </c>
      <c r="D44" s="72" t="s">
        <v>946</v>
      </c>
      <c r="E44" s="92"/>
      <c r="F44" s="72" t="s">
        <v>888</v>
      </c>
      <c r="G44" s="72" t="s">
        <v>115</v>
      </c>
      <c r="H44" s="94">
        <v>10956.415774999999</v>
      </c>
      <c r="I44" s="75">
        <v>2032</v>
      </c>
      <c r="J44" s="92"/>
      <c r="K44" s="94">
        <v>100.39028946599998</v>
      </c>
      <c r="L44" s="76">
        <v>3.7228896397533854E-5</v>
      </c>
      <c r="M44" s="76">
        <f t="shared" si="0"/>
        <v>2.592809536309762E-2</v>
      </c>
      <c r="N44" s="76">
        <f>K44/'סכום נכסי הקרן'!$C$42</f>
        <v>3.0194550057716218E-3</v>
      </c>
    </row>
    <row r="45" spans="2:14">
      <c r="B45" s="93" t="s">
        <v>947</v>
      </c>
      <c r="C45" s="92" t="s">
        <v>948</v>
      </c>
      <c r="D45" s="72" t="s">
        <v>24</v>
      </c>
      <c r="E45" s="92"/>
      <c r="F45" s="72" t="s">
        <v>888</v>
      </c>
      <c r="G45" s="72" t="s">
        <v>112</v>
      </c>
      <c r="H45" s="94">
        <v>3102.1980509999999</v>
      </c>
      <c r="I45" s="75">
        <v>2646</v>
      </c>
      <c r="J45" s="92"/>
      <c r="K45" s="94">
        <v>308.06185415400006</v>
      </c>
      <c r="L45" s="76">
        <v>1.309275903582316E-5</v>
      </c>
      <c r="M45" s="76">
        <f t="shared" si="0"/>
        <v>7.9564041250650669E-2</v>
      </c>
      <c r="N45" s="76">
        <f>K45/'סכום נכסי הקרן'!$C$42</f>
        <v>9.2656263126685602E-3</v>
      </c>
    </row>
    <row r="46" spans="2:14">
      <c r="B46" s="93" t="s">
        <v>949</v>
      </c>
      <c r="C46" s="92" t="s">
        <v>950</v>
      </c>
      <c r="D46" s="72" t="s">
        <v>758</v>
      </c>
      <c r="E46" s="92"/>
      <c r="F46" s="72" t="s">
        <v>888</v>
      </c>
      <c r="G46" s="72" t="s">
        <v>110</v>
      </c>
      <c r="H46" s="94">
        <v>227.60748000000001</v>
      </c>
      <c r="I46" s="75">
        <v>6060.5</v>
      </c>
      <c r="J46" s="92"/>
      <c r="K46" s="94">
        <v>48.541618418999988</v>
      </c>
      <c r="L46" s="76">
        <v>1.0071127433628319E-5</v>
      </c>
      <c r="M46" s="76">
        <f t="shared" si="0"/>
        <v>1.2536986576507335E-2</v>
      </c>
      <c r="N46" s="76">
        <f>K46/'סכום נכסי הקרן'!$C$42</f>
        <v>1.4599941239650006E-3</v>
      </c>
    </row>
    <row r="47" spans="2:14">
      <c r="B47" s="93" t="s">
        <v>951</v>
      </c>
      <c r="C47" s="92" t="s">
        <v>952</v>
      </c>
      <c r="D47" s="72" t="s">
        <v>24</v>
      </c>
      <c r="E47" s="92"/>
      <c r="F47" s="72" t="s">
        <v>888</v>
      </c>
      <c r="G47" s="72" t="s">
        <v>110</v>
      </c>
      <c r="H47" s="94">
        <v>405.745293</v>
      </c>
      <c r="I47" s="75">
        <v>2229</v>
      </c>
      <c r="J47" s="92"/>
      <c r="K47" s="94">
        <v>31.826056221999998</v>
      </c>
      <c r="L47" s="76">
        <v>3.0501637898696554E-5</v>
      </c>
      <c r="M47" s="76">
        <f t="shared" si="0"/>
        <v>8.2198091582831416E-3</v>
      </c>
      <c r="N47" s="76">
        <f>K47/'סכום נכסי הקרן'!$C$42</f>
        <v>9.5723745079979126E-4</v>
      </c>
    </row>
    <row r="48" spans="2:14">
      <c r="B48" s="93" t="s">
        <v>953</v>
      </c>
      <c r="C48" s="92" t="s">
        <v>954</v>
      </c>
      <c r="D48" s="72" t="s">
        <v>742</v>
      </c>
      <c r="E48" s="92"/>
      <c r="F48" s="72" t="s">
        <v>888</v>
      </c>
      <c r="G48" s="72" t="s">
        <v>110</v>
      </c>
      <c r="H48" s="94">
        <v>356.71301</v>
      </c>
      <c r="I48" s="75">
        <v>4750</v>
      </c>
      <c r="J48" s="92"/>
      <c r="K48" s="94">
        <v>59.625471403999995</v>
      </c>
      <c r="L48" s="76">
        <v>2.1938069495694956E-6</v>
      </c>
      <c r="M48" s="76">
        <f t="shared" si="0"/>
        <v>1.5399645890613257E-2</v>
      </c>
      <c r="N48" s="76">
        <f>K48/'סכום נכסי הקרן'!$C$42</f>
        <v>1.7933649664719307E-3</v>
      </c>
    </row>
    <row r="49" spans="2:14">
      <c r="B49" s="93" t="s">
        <v>955</v>
      </c>
      <c r="C49" s="92" t="s">
        <v>956</v>
      </c>
      <c r="D49" s="72" t="s">
        <v>101</v>
      </c>
      <c r="E49" s="92"/>
      <c r="F49" s="72" t="s">
        <v>888</v>
      </c>
      <c r="G49" s="72" t="s">
        <v>110</v>
      </c>
      <c r="H49" s="94">
        <v>2056.4927299999999</v>
      </c>
      <c r="I49" s="75">
        <v>465.95</v>
      </c>
      <c r="J49" s="92"/>
      <c r="K49" s="94">
        <v>33.719859868999997</v>
      </c>
      <c r="L49" s="76">
        <v>2.6708887551744186E-5</v>
      </c>
      <c r="M49" s="76">
        <f t="shared" si="0"/>
        <v>8.7089273969054946E-3</v>
      </c>
      <c r="N49" s="76">
        <f>K49/'סכום נכסי הקרן'!$C$42</f>
        <v>1.0141976900051913E-3</v>
      </c>
    </row>
    <row r="50" spans="2:14">
      <c r="B50" s="93" t="s">
        <v>957</v>
      </c>
      <c r="C50" s="92" t="s">
        <v>958</v>
      </c>
      <c r="D50" s="72" t="s">
        <v>24</v>
      </c>
      <c r="E50" s="92"/>
      <c r="F50" s="72" t="s">
        <v>888</v>
      </c>
      <c r="G50" s="72" t="s">
        <v>112</v>
      </c>
      <c r="H50" s="94">
        <v>1827.681501</v>
      </c>
      <c r="I50" s="75">
        <v>596.6</v>
      </c>
      <c r="J50" s="92"/>
      <c r="K50" s="94">
        <v>40.922516203000001</v>
      </c>
      <c r="L50" s="76">
        <v>1.1965551570111385E-5</v>
      </c>
      <c r="M50" s="76">
        <f t="shared" si="0"/>
        <v>1.0569178635236865E-2</v>
      </c>
      <c r="N50" s="76">
        <f>K50/'סכום נכסי הקרן'!$C$42</f>
        <v>1.2308331518435058E-3</v>
      </c>
    </row>
    <row r="51" spans="2:14">
      <c r="B51" s="93" t="s">
        <v>959</v>
      </c>
      <c r="C51" s="92" t="s">
        <v>960</v>
      </c>
      <c r="D51" s="72" t="s">
        <v>101</v>
      </c>
      <c r="E51" s="92"/>
      <c r="F51" s="72" t="s">
        <v>888</v>
      </c>
      <c r="G51" s="72" t="s">
        <v>110</v>
      </c>
      <c r="H51" s="94">
        <v>4112.5358470000001</v>
      </c>
      <c r="I51" s="75">
        <v>1046</v>
      </c>
      <c r="J51" s="92"/>
      <c r="K51" s="94">
        <v>151.377262739</v>
      </c>
      <c r="L51" s="76">
        <v>1.5851150354110263E-5</v>
      </c>
      <c r="M51" s="76">
        <f t="shared" si="0"/>
        <v>3.9096650930872778E-2</v>
      </c>
      <c r="N51" s="76">
        <f>K51/'סכום נכסי הקרן'!$C$42</f>
        <v>4.5529984639807375E-3</v>
      </c>
    </row>
    <row r="52" spans="2:14">
      <c r="B52" s="93" t="s">
        <v>961</v>
      </c>
      <c r="C52" s="92" t="s">
        <v>962</v>
      </c>
      <c r="D52" s="72" t="s">
        <v>758</v>
      </c>
      <c r="E52" s="92"/>
      <c r="F52" s="72" t="s">
        <v>888</v>
      </c>
      <c r="G52" s="72" t="s">
        <v>110</v>
      </c>
      <c r="H52" s="94">
        <v>36.779128</v>
      </c>
      <c r="I52" s="75">
        <v>25585</v>
      </c>
      <c r="J52" s="92"/>
      <c r="K52" s="94">
        <v>33.113578578000002</v>
      </c>
      <c r="L52" s="76">
        <v>2.1259611560693641E-6</v>
      </c>
      <c r="M52" s="76">
        <f t="shared" si="0"/>
        <v>8.5523413444742614E-3</v>
      </c>
      <c r="N52" s="76">
        <f>K52/'סכום נכסי הקרן'!$C$42</f>
        <v>9.9596246936031383E-4</v>
      </c>
    </row>
    <row r="53" spans="2:14">
      <c r="B53" s="93" t="s">
        <v>963</v>
      </c>
      <c r="C53" s="92" t="s">
        <v>964</v>
      </c>
      <c r="D53" s="72" t="s">
        <v>24</v>
      </c>
      <c r="E53" s="92"/>
      <c r="F53" s="72" t="s">
        <v>888</v>
      </c>
      <c r="G53" s="72" t="s">
        <v>110</v>
      </c>
      <c r="H53" s="94">
        <v>2901.9538630000002</v>
      </c>
      <c r="I53" s="75">
        <v>610.79999999999995</v>
      </c>
      <c r="J53" s="92"/>
      <c r="K53" s="94">
        <v>62.374747239999998</v>
      </c>
      <c r="L53" s="76">
        <v>8.1319746396051629E-6</v>
      </c>
      <c r="M53" s="76">
        <f t="shared" si="0"/>
        <v>1.6109709447899943E-2</v>
      </c>
      <c r="N53" s="76">
        <f>K53/'סכום נכסי הקרן'!$C$42</f>
        <v>1.8760553813458578E-3</v>
      </c>
    </row>
    <row r="54" spans="2:14">
      <c r="B54" s="93" t="s">
        <v>965</v>
      </c>
      <c r="C54" s="92" t="s">
        <v>966</v>
      </c>
      <c r="D54" s="72" t="s">
        <v>24</v>
      </c>
      <c r="E54" s="92"/>
      <c r="F54" s="72" t="s">
        <v>888</v>
      </c>
      <c r="G54" s="72" t="s">
        <v>112</v>
      </c>
      <c r="H54" s="94">
        <v>600.79281500000002</v>
      </c>
      <c r="I54" s="75">
        <v>18810</v>
      </c>
      <c r="J54" s="92"/>
      <c r="K54" s="94">
        <v>424.12325975500011</v>
      </c>
      <c r="L54" s="76">
        <v>2.3507267346090118E-5</v>
      </c>
      <c r="M54" s="76">
        <f t="shared" si="0"/>
        <v>0.109539561875253</v>
      </c>
      <c r="N54" s="76">
        <f>K54/'סכום נכסי הקרן'!$C$42</f>
        <v>1.2756424018133063E-2</v>
      </c>
    </row>
    <row r="55" spans="2:14">
      <c r="B55" s="93" t="s">
        <v>967</v>
      </c>
      <c r="C55" s="92" t="s">
        <v>968</v>
      </c>
      <c r="D55" s="72" t="s">
        <v>24</v>
      </c>
      <c r="E55" s="92"/>
      <c r="F55" s="72" t="s">
        <v>888</v>
      </c>
      <c r="G55" s="72" t="s">
        <v>112</v>
      </c>
      <c r="H55" s="94">
        <v>73.737494999999996</v>
      </c>
      <c r="I55" s="75">
        <v>6381</v>
      </c>
      <c r="J55" s="92"/>
      <c r="K55" s="94">
        <v>17.658576402999998</v>
      </c>
      <c r="L55" s="76">
        <v>1.6460863904146387E-6</v>
      </c>
      <c r="M55" s="76">
        <f t="shared" si="0"/>
        <v>4.560732471128039E-3</v>
      </c>
      <c r="N55" s="76">
        <f>K55/'סכום נכסי הקרן'!$C$42</f>
        <v>5.3111986426632499E-4</v>
      </c>
    </row>
    <row r="56" spans="2:14">
      <c r="B56" s="93" t="s">
        <v>969</v>
      </c>
      <c r="C56" s="92" t="s">
        <v>970</v>
      </c>
      <c r="D56" s="72" t="s">
        <v>24</v>
      </c>
      <c r="E56" s="92"/>
      <c r="F56" s="72" t="s">
        <v>888</v>
      </c>
      <c r="G56" s="72" t="s">
        <v>112</v>
      </c>
      <c r="H56" s="94">
        <v>157.60387400000002</v>
      </c>
      <c r="I56" s="75">
        <v>5515</v>
      </c>
      <c r="J56" s="92"/>
      <c r="K56" s="94">
        <v>32.620526923</v>
      </c>
      <c r="L56" s="76">
        <v>2.6152233787258137E-5</v>
      </c>
      <c r="M56" s="76">
        <f t="shared" si="0"/>
        <v>8.4249994432029941E-3</v>
      </c>
      <c r="N56" s="76">
        <f>K56/'סכום נכסי הקרן'!$C$42</f>
        <v>9.8113287482768773E-4</v>
      </c>
    </row>
    <row r="57" spans="2:14">
      <c r="B57" s="93" t="s">
        <v>971</v>
      </c>
      <c r="C57" s="92" t="s">
        <v>972</v>
      </c>
      <c r="D57" s="72" t="s">
        <v>24</v>
      </c>
      <c r="E57" s="92"/>
      <c r="F57" s="72" t="s">
        <v>888</v>
      </c>
      <c r="G57" s="72" t="s">
        <v>112</v>
      </c>
      <c r="H57" s="94">
        <v>88.232900999999998</v>
      </c>
      <c r="I57" s="75">
        <v>9318.4</v>
      </c>
      <c r="J57" s="92"/>
      <c r="K57" s="94">
        <v>30.856770259000001</v>
      </c>
      <c r="L57" s="76">
        <v>1.1642070549973756E-5</v>
      </c>
      <c r="M57" s="76">
        <f t="shared" si="0"/>
        <v>7.9694688214193114E-3</v>
      </c>
      <c r="N57" s="76">
        <f>K57/'סכום נכסי הקרן'!$C$42</f>
        <v>9.2808407980572E-4</v>
      </c>
    </row>
    <row r="58" spans="2:14">
      <c r="B58" s="93" t="s">
        <v>973</v>
      </c>
      <c r="C58" s="92" t="s">
        <v>974</v>
      </c>
      <c r="D58" s="72" t="s">
        <v>24</v>
      </c>
      <c r="E58" s="92"/>
      <c r="F58" s="72" t="s">
        <v>888</v>
      </c>
      <c r="G58" s="72" t="s">
        <v>112</v>
      </c>
      <c r="H58" s="94">
        <v>1487.5561480000001</v>
      </c>
      <c r="I58" s="75">
        <v>2016.7</v>
      </c>
      <c r="J58" s="92"/>
      <c r="K58" s="94">
        <v>112.58829185900001</v>
      </c>
      <c r="L58" s="76">
        <v>2.7931935549984403E-5</v>
      </c>
      <c r="M58" s="76">
        <f t="shared" si="0"/>
        <v>2.9078509322130099E-2</v>
      </c>
      <c r="N58" s="76">
        <f>K58/'סכום נכסי הקרן'!$C$42</f>
        <v>3.3863363005848229E-3</v>
      </c>
    </row>
    <row r="59" spans="2:14">
      <c r="B59" s="93" t="s">
        <v>975</v>
      </c>
      <c r="C59" s="92" t="s">
        <v>976</v>
      </c>
      <c r="D59" s="72" t="s">
        <v>102</v>
      </c>
      <c r="E59" s="92"/>
      <c r="F59" s="72" t="s">
        <v>888</v>
      </c>
      <c r="G59" s="72" t="s">
        <v>119</v>
      </c>
      <c r="H59" s="94">
        <v>1968.332179</v>
      </c>
      <c r="I59" s="75">
        <v>197450</v>
      </c>
      <c r="J59" s="92"/>
      <c r="K59" s="94">
        <v>103.65220526</v>
      </c>
      <c r="L59" s="76">
        <v>2.4515021319723943E-7</v>
      </c>
      <c r="M59" s="76">
        <f t="shared" si="0"/>
        <v>2.6770559950291289E-2</v>
      </c>
      <c r="N59" s="76">
        <f>K59/'סכום נכסי הקרן'!$C$42</f>
        <v>3.1175641757420361E-3</v>
      </c>
    </row>
    <row r="60" spans="2:14">
      <c r="B60" s="93" t="s">
        <v>977</v>
      </c>
      <c r="C60" s="92" t="s">
        <v>978</v>
      </c>
      <c r="D60" s="72" t="s">
        <v>102</v>
      </c>
      <c r="E60" s="92"/>
      <c r="F60" s="72" t="s">
        <v>888</v>
      </c>
      <c r="G60" s="72" t="s">
        <v>119</v>
      </c>
      <c r="H60" s="94">
        <v>5798.1620000000003</v>
      </c>
      <c r="I60" s="75">
        <v>20270</v>
      </c>
      <c r="J60" s="92"/>
      <c r="K60" s="94">
        <v>31.344915954999998</v>
      </c>
      <c r="L60" s="76">
        <v>1.4568702363316958E-5</v>
      </c>
      <c r="M60" s="76">
        <f t="shared" si="0"/>
        <v>8.0955436462285396E-3</v>
      </c>
      <c r="N60" s="76">
        <f>K60/'סכום נכסי הקרן'!$C$42</f>
        <v>9.4276611701443074E-4</v>
      </c>
    </row>
    <row r="61" spans="2:14">
      <c r="B61" s="93" t="s">
        <v>979</v>
      </c>
      <c r="C61" s="92" t="s">
        <v>980</v>
      </c>
      <c r="D61" s="72" t="s">
        <v>742</v>
      </c>
      <c r="E61" s="92"/>
      <c r="F61" s="72" t="s">
        <v>888</v>
      </c>
      <c r="G61" s="72" t="s">
        <v>110</v>
      </c>
      <c r="H61" s="94">
        <v>61.132795000000009</v>
      </c>
      <c r="I61" s="75">
        <v>26628</v>
      </c>
      <c r="J61" s="92"/>
      <c r="K61" s="94">
        <v>57.283832656000001</v>
      </c>
      <c r="L61" s="76">
        <v>1.1156637466922166E-7</v>
      </c>
      <c r="M61" s="76">
        <f t="shared" si="0"/>
        <v>1.4794863963127821E-2</v>
      </c>
      <c r="N61" s="76">
        <f>K61/'סכום נכסי הקרן'!$C$42</f>
        <v>1.7229351183564714E-3</v>
      </c>
    </row>
    <row r="62" spans="2:14">
      <c r="B62" s="93" t="s">
        <v>981</v>
      </c>
      <c r="C62" s="92" t="s">
        <v>982</v>
      </c>
      <c r="D62" s="72" t="s">
        <v>101</v>
      </c>
      <c r="E62" s="92"/>
      <c r="F62" s="72" t="s">
        <v>888</v>
      </c>
      <c r="G62" s="72" t="s">
        <v>110</v>
      </c>
      <c r="H62" s="94">
        <v>7.3945470000000002</v>
      </c>
      <c r="I62" s="75">
        <v>73336</v>
      </c>
      <c r="J62" s="92"/>
      <c r="K62" s="94">
        <v>19.083062549999998</v>
      </c>
      <c r="L62" s="76">
        <v>4.784164048586275E-7</v>
      </c>
      <c r="M62" s="76">
        <f t="shared" si="0"/>
        <v>4.9286386985060993E-3</v>
      </c>
      <c r="N62" s="76">
        <f>K62/'סכום נכסי הקרן'!$C$42</f>
        <v>5.7396436496545081E-4</v>
      </c>
    </row>
    <row r="63" spans="2:14">
      <c r="B63" s="93" t="s">
        <v>983</v>
      </c>
      <c r="C63" s="92" t="s">
        <v>984</v>
      </c>
      <c r="D63" s="72" t="s">
        <v>24</v>
      </c>
      <c r="E63" s="92"/>
      <c r="F63" s="72" t="s">
        <v>888</v>
      </c>
      <c r="G63" s="72" t="s">
        <v>112</v>
      </c>
      <c r="H63" s="94">
        <v>39.336747000000003</v>
      </c>
      <c r="I63" s="75">
        <v>21690</v>
      </c>
      <c r="J63" s="92"/>
      <c r="K63" s="94">
        <v>32.021123633000002</v>
      </c>
      <c r="L63" s="76">
        <v>1.6871862320394596E-5</v>
      </c>
      <c r="M63" s="76">
        <f t="shared" si="0"/>
        <v>8.27018979232199E-3</v>
      </c>
      <c r="N63" s="76">
        <f>K63/'סכום נכסי הקרן'!$C$42</f>
        <v>9.6310452493355355E-4</v>
      </c>
    </row>
    <row r="64" spans="2:14">
      <c r="B64" s="93" t="s">
        <v>985</v>
      </c>
      <c r="C64" s="92" t="s">
        <v>986</v>
      </c>
      <c r="D64" s="72" t="s">
        <v>24</v>
      </c>
      <c r="E64" s="92"/>
      <c r="F64" s="72" t="s">
        <v>888</v>
      </c>
      <c r="G64" s="72" t="s">
        <v>112</v>
      </c>
      <c r="H64" s="94">
        <v>99.671790999999999</v>
      </c>
      <c r="I64" s="75">
        <v>18684</v>
      </c>
      <c r="J64" s="92"/>
      <c r="K64" s="94">
        <v>69.890908605000007</v>
      </c>
      <c r="L64" s="76">
        <v>3.1026238443579765E-5</v>
      </c>
      <c r="M64" s="76">
        <f t="shared" si="0"/>
        <v>1.8050930552777338E-2</v>
      </c>
      <c r="N64" s="76">
        <f>K64/'סכום נכסי הקרן'!$C$42</f>
        <v>2.1021201848089731E-3</v>
      </c>
    </row>
    <row r="65" spans="2:14">
      <c r="B65" s="93" t="s">
        <v>987</v>
      </c>
      <c r="C65" s="92" t="s">
        <v>988</v>
      </c>
      <c r="D65" s="72" t="s">
        <v>758</v>
      </c>
      <c r="E65" s="92"/>
      <c r="F65" s="72" t="s">
        <v>888</v>
      </c>
      <c r="G65" s="72" t="s">
        <v>110</v>
      </c>
      <c r="H65" s="94">
        <v>138.65170000000001</v>
      </c>
      <c r="I65" s="75">
        <v>8300</v>
      </c>
      <c r="J65" s="92"/>
      <c r="K65" s="94">
        <v>40.496972581000001</v>
      </c>
      <c r="L65" s="76">
        <v>1.423528747433265E-6</v>
      </c>
      <c r="M65" s="76">
        <f t="shared" si="0"/>
        <v>1.0459272232226534E-2</v>
      </c>
      <c r="N65" s="76">
        <f>K65/'סכום נכסי הקרן'!$C$42</f>
        <v>1.2180340073599423E-3</v>
      </c>
    </row>
    <row r="66" spans="2:14">
      <c r="B66" s="93" t="s">
        <v>989</v>
      </c>
      <c r="C66" s="92" t="s">
        <v>990</v>
      </c>
      <c r="D66" s="72" t="s">
        <v>758</v>
      </c>
      <c r="E66" s="92"/>
      <c r="F66" s="72" t="s">
        <v>888</v>
      </c>
      <c r="G66" s="72" t="s">
        <v>110</v>
      </c>
      <c r="H66" s="94">
        <v>362.75721600000003</v>
      </c>
      <c r="I66" s="75">
        <v>12444</v>
      </c>
      <c r="J66" s="92"/>
      <c r="K66" s="94">
        <v>158.852966396</v>
      </c>
      <c r="L66" s="76">
        <v>1.1854582527865468E-6</v>
      </c>
      <c r="M66" s="76">
        <f t="shared" si="0"/>
        <v>4.1027422904496777E-2</v>
      </c>
      <c r="N66" s="76">
        <f>K66/'סכום נכסי הקרן'!$C$42</f>
        <v>4.7778464144036586E-3</v>
      </c>
    </row>
    <row r="67" spans="2:14">
      <c r="B67" s="93" t="s">
        <v>991</v>
      </c>
      <c r="C67" s="92" t="s">
        <v>992</v>
      </c>
      <c r="D67" s="72" t="s">
        <v>758</v>
      </c>
      <c r="E67" s="92"/>
      <c r="F67" s="72" t="s">
        <v>888</v>
      </c>
      <c r="G67" s="72" t="s">
        <v>110</v>
      </c>
      <c r="H67" s="94">
        <v>114.82831299999999</v>
      </c>
      <c r="I67" s="75">
        <v>7050</v>
      </c>
      <c r="J67" s="92"/>
      <c r="K67" s="94">
        <v>28.487698711</v>
      </c>
      <c r="L67" s="76">
        <v>4.9650299454119729E-7</v>
      </c>
      <c r="M67" s="76">
        <f t="shared" si="0"/>
        <v>7.3576017439830142E-3</v>
      </c>
      <c r="N67" s="76">
        <f>K67/'סכום נכסי הקרן'!$C$42</f>
        <v>8.5682913091883191E-4</v>
      </c>
    </row>
    <row r="68" spans="2:14">
      <c r="B68" s="93" t="s">
        <v>993</v>
      </c>
      <c r="C68" s="92" t="s">
        <v>994</v>
      </c>
      <c r="D68" s="72" t="s">
        <v>758</v>
      </c>
      <c r="E68" s="92"/>
      <c r="F68" s="72" t="s">
        <v>888</v>
      </c>
      <c r="G68" s="72" t="s">
        <v>110</v>
      </c>
      <c r="H68" s="94">
        <v>54.452303999999998</v>
      </c>
      <c r="I68" s="75">
        <v>20294</v>
      </c>
      <c r="J68" s="92"/>
      <c r="K68" s="94">
        <v>38.886887469000001</v>
      </c>
      <c r="L68" s="76">
        <v>1.7638694931741139E-6</v>
      </c>
      <c r="M68" s="76">
        <f t="shared" si="0"/>
        <v>1.0043430814209921E-2</v>
      </c>
      <c r="N68" s="76">
        <f>K68/'סכום נכסי הקרן'!$C$42</f>
        <v>1.1696072165118766E-3</v>
      </c>
    </row>
    <row r="69" spans="2:14">
      <c r="B69" s="93" t="s">
        <v>995</v>
      </c>
      <c r="C69" s="92" t="s">
        <v>996</v>
      </c>
      <c r="D69" s="72" t="s">
        <v>103</v>
      </c>
      <c r="E69" s="92"/>
      <c r="F69" s="72" t="s">
        <v>888</v>
      </c>
      <c r="G69" s="72" t="s">
        <v>114</v>
      </c>
      <c r="H69" s="94">
        <v>665.13350700000001</v>
      </c>
      <c r="I69" s="75">
        <v>8770</v>
      </c>
      <c r="J69" s="92"/>
      <c r="K69" s="94">
        <v>139.48981030600001</v>
      </c>
      <c r="L69" s="76">
        <v>4.9352332937765363E-6</v>
      </c>
      <c r="M69" s="76">
        <f t="shared" si="0"/>
        <v>3.6026443623506682E-2</v>
      </c>
      <c r="N69" s="76">
        <f>K69/'סכום נכסי הקרן'!$C$42</f>
        <v>4.1954576306429646E-3</v>
      </c>
    </row>
    <row r="70" spans="2:14">
      <c r="B70" s="93" t="s">
        <v>997</v>
      </c>
      <c r="C70" s="92" t="s">
        <v>998</v>
      </c>
      <c r="D70" s="72" t="s">
        <v>758</v>
      </c>
      <c r="E70" s="92"/>
      <c r="F70" s="72" t="s">
        <v>888</v>
      </c>
      <c r="G70" s="72" t="s">
        <v>110</v>
      </c>
      <c r="H70" s="94">
        <v>260.05386800000002</v>
      </c>
      <c r="I70" s="75">
        <v>2668</v>
      </c>
      <c r="J70" s="92"/>
      <c r="K70" s="94">
        <v>24.415656703000003</v>
      </c>
      <c r="L70" s="76">
        <v>3.3297550320102434E-6</v>
      </c>
      <c r="M70" s="76">
        <f t="shared" si="0"/>
        <v>6.3059034764755663E-3</v>
      </c>
      <c r="N70" s="76">
        <f>K70/'סכום נכסי הקרן'!$C$42</f>
        <v>7.3435366351884911E-4</v>
      </c>
    </row>
    <row r="71" spans="2:14">
      <c r="B71" s="115"/>
      <c r="C71" s="115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2:14">
      <c r="B72" s="115"/>
      <c r="C72" s="115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</row>
    <row r="73" spans="2:14">
      <c r="B73" s="115"/>
      <c r="C73" s="115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2:14">
      <c r="B74" s="123" t="s">
        <v>193</v>
      </c>
      <c r="C74" s="115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2:14">
      <c r="B75" s="123" t="s">
        <v>92</v>
      </c>
      <c r="C75" s="115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</row>
    <row r="76" spans="2:14">
      <c r="B76" s="123" t="s">
        <v>176</v>
      </c>
      <c r="C76" s="115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</row>
    <row r="77" spans="2:14">
      <c r="B77" s="123" t="s">
        <v>184</v>
      </c>
      <c r="C77" s="115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2:14">
      <c r="B78" s="123" t="s">
        <v>191</v>
      </c>
      <c r="C78" s="115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2:14">
      <c r="B79" s="115"/>
      <c r="C79" s="115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2:14">
      <c r="B80" s="115"/>
      <c r="C80" s="115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2:14">
      <c r="B81" s="115"/>
      <c r="C81" s="115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2:14">
      <c r="B82" s="115"/>
      <c r="C82" s="115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2:14">
      <c r="B83" s="115"/>
      <c r="C83" s="115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2:14">
      <c r="B84" s="115"/>
      <c r="C84" s="115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2:14">
      <c r="B85" s="115"/>
      <c r="C85" s="115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2:14">
      <c r="B86" s="115"/>
      <c r="C86" s="115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2:14">
      <c r="B87" s="115"/>
      <c r="C87" s="115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2:14">
      <c r="B88" s="115"/>
      <c r="C88" s="115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2:14">
      <c r="B89" s="115"/>
      <c r="C89" s="115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2:14">
      <c r="B90" s="115"/>
      <c r="C90" s="115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2:14">
      <c r="B91" s="115"/>
      <c r="C91" s="115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2:14">
      <c r="B92" s="115"/>
      <c r="C92" s="115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2:14">
      <c r="B93" s="115"/>
      <c r="C93" s="115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</row>
    <row r="94" spans="2:14">
      <c r="B94" s="115"/>
      <c r="C94" s="115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2:14">
      <c r="B95" s="115"/>
      <c r="C95" s="115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2:14">
      <c r="B96" s="115"/>
      <c r="C96" s="115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2:14">
      <c r="B97" s="115"/>
      <c r="C97" s="115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2:14">
      <c r="B98" s="115"/>
      <c r="C98" s="115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2:14">
      <c r="B99" s="115"/>
      <c r="C99" s="115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2:14">
      <c r="B100" s="115"/>
      <c r="C100" s="115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2:14">
      <c r="B101" s="115"/>
      <c r="C101" s="115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2:14">
      <c r="B102" s="115"/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2:14">
      <c r="B103" s="115"/>
      <c r="C103" s="115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2:14">
      <c r="B104" s="115"/>
      <c r="C104" s="115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2:14">
      <c r="B105" s="115"/>
      <c r="C105" s="115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2:14">
      <c r="B106" s="115"/>
      <c r="C106" s="115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2:14">
      <c r="B107" s="115"/>
      <c r="C107" s="115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2:14">
      <c r="B108" s="115"/>
      <c r="C108" s="115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2:14">
      <c r="B109" s="115"/>
      <c r="C109" s="115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2:14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2:14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2:14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2:14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2:14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2:14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2:14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2:14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2:14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</row>
    <row r="119" spans="2:14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2:14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2:14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2:14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2:14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2:14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2:14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2:14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2:14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2:14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2:14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2:14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2:14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2:14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2:14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2:14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2:14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2:14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2:14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2:14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2:14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2:14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2:14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2:14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2:14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2:14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2:14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2:14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2:14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2:14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2:14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2:14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2:14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2:14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2:14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2:14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2:14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2:14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2:14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2:14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2:14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2:14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2:14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2:14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2:14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2:14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2:14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2:14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2:14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2:14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2:14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2:14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2:14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2:14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2:14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2:14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2:14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2:14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2:14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2:14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2:14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2:14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2:14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2:14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2:14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2:14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2:14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  <row r="186" spans="2:14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</row>
    <row r="187" spans="2:14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</row>
    <row r="188" spans="2:14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</row>
    <row r="189" spans="2:14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</row>
    <row r="190" spans="2:14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</row>
    <row r="191" spans="2:14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</row>
    <row r="192" spans="2:14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</row>
    <row r="193" spans="2:14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2:14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</row>
    <row r="195" spans="2:14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</row>
    <row r="196" spans="2:14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</row>
    <row r="197" spans="2:14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</row>
    <row r="198" spans="2:14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</row>
    <row r="199" spans="2:14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</row>
    <row r="200" spans="2:14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</row>
    <row r="201" spans="2:14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</row>
    <row r="202" spans="2:14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</row>
    <row r="203" spans="2:14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</row>
    <row r="204" spans="2:14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</row>
    <row r="205" spans="2:14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</row>
    <row r="206" spans="2:14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</row>
    <row r="207" spans="2:14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</row>
    <row r="208" spans="2:14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</row>
    <row r="209" spans="2:14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</row>
    <row r="210" spans="2:14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</row>
    <row r="211" spans="2:14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</row>
    <row r="212" spans="2:14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</row>
    <row r="213" spans="2:14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</row>
    <row r="214" spans="2:14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</row>
    <row r="215" spans="2:14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</row>
    <row r="216" spans="2:14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</row>
    <row r="217" spans="2:14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</row>
    <row r="218" spans="2:14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</row>
    <row r="219" spans="2:14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</row>
    <row r="220" spans="2:14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</row>
    <row r="221" spans="2:14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</row>
    <row r="222" spans="2:14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</row>
    <row r="223" spans="2:14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</row>
    <row r="224" spans="2:14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</row>
    <row r="225" spans="2:14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</row>
    <row r="226" spans="2:14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</row>
    <row r="227" spans="2:14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</row>
    <row r="228" spans="2:14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</row>
    <row r="229" spans="2:14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</row>
    <row r="230" spans="2:14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</row>
    <row r="231" spans="2:14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</row>
    <row r="232" spans="2:14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</row>
    <row r="233" spans="2:14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</row>
    <row r="234" spans="2:14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</row>
    <row r="235" spans="2:14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</row>
    <row r="236" spans="2:14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</row>
    <row r="237" spans="2:14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</row>
    <row r="238" spans="2:14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</row>
    <row r="239" spans="2:14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</row>
    <row r="240" spans="2:14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</row>
    <row r="241" spans="2:14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</row>
    <row r="242" spans="2:14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</row>
    <row r="243" spans="2:14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</row>
    <row r="244" spans="2:14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</row>
    <row r="245" spans="2:14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</row>
    <row r="246" spans="2:14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</row>
    <row r="247" spans="2:14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</row>
    <row r="248" spans="2:14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</row>
    <row r="249" spans="2:14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</row>
    <row r="250" spans="2:14">
      <c r="B250" s="124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</row>
    <row r="251" spans="2:14">
      <c r="B251" s="124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</row>
    <row r="252" spans="2:14">
      <c r="B252" s="12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</row>
    <row r="253" spans="2:14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</row>
    <row r="254" spans="2:14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</row>
    <row r="255" spans="2:14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</row>
    <row r="256" spans="2:14">
      <c r="B256" s="115"/>
      <c r="C256" s="115"/>
      <c r="D256" s="115"/>
      <c r="E256" s="115"/>
      <c r="F256" s="115"/>
      <c r="G256" s="115"/>
      <c r="H256" s="116"/>
      <c r="I256" s="116"/>
      <c r="J256" s="116"/>
      <c r="K256" s="116"/>
      <c r="L256" s="116"/>
      <c r="M256" s="116"/>
      <c r="N256" s="116"/>
    </row>
    <row r="257" spans="2:14">
      <c r="B257" s="115"/>
      <c r="C257" s="115"/>
      <c r="D257" s="115"/>
      <c r="E257" s="115"/>
      <c r="F257" s="115"/>
      <c r="G257" s="115"/>
      <c r="H257" s="116"/>
      <c r="I257" s="116"/>
      <c r="J257" s="116"/>
      <c r="K257" s="116"/>
      <c r="L257" s="116"/>
      <c r="M257" s="116"/>
      <c r="N257" s="116"/>
    </row>
    <row r="258" spans="2:14">
      <c r="B258" s="115"/>
      <c r="C258" s="115"/>
      <c r="D258" s="115"/>
      <c r="E258" s="115"/>
      <c r="F258" s="115"/>
      <c r="G258" s="115"/>
      <c r="H258" s="116"/>
      <c r="I258" s="116"/>
      <c r="J258" s="116"/>
      <c r="K258" s="116"/>
      <c r="L258" s="116"/>
      <c r="M258" s="116"/>
      <c r="N258" s="116"/>
    </row>
    <row r="259" spans="2:14">
      <c r="B259" s="115"/>
      <c r="C259" s="115"/>
      <c r="D259" s="115"/>
      <c r="E259" s="115"/>
      <c r="F259" s="115"/>
      <c r="G259" s="115"/>
      <c r="H259" s="116"/>
      <c r="I259" s="116"/>
      <c r="J259" s="116"/>
      <c r="K259" s="116"/>
      <c r="L259" s="116"/>
      <c r="M259" s="116"/>
      <c r="N259" s="116"/>
    </row>
    <row r="260" spans="2:14">
      <c r="B260" s="115"/>
      <c r="C260" s="115"/>
      <c r="D260" s="115"/>
      <c r="E260" s="115"/>
      <c r="F260" s="115"/>
      <c r="G260" s="115"/>
      <c r="H260" s="116"/>
      <c r="I260" s="116"/>
      <c r="J260" s="116"/>
      <c r="K260" s="116"/>
      <c r="L260" s="116"/>
      <c r="M260" s="116"/>
      <c r="N260" s="116"/>
    </row>
    <row r="261" spans="2:14">
      <c r="B261" s="115"/>
      <c r="C261" s="115"/>
      <c r="D261" s="115"/>
      <c r="E261" s="115"/>
      <c r="F261" s="115"/>
      <c r="G261" s="115"/>
      <c r="H261" s="116"/>
      <c r="I261" s="116"/>
      <c r="J261" s="116"/>
      <c r="K261" s="116"/>
      <c r="L261" s="116"/>
      <c r="M261" s="116"/>
      <c r="N261" s="116"/>
    </row>
    <row r="262" spans="2:14">
      <c r="B262" s="115"/>
      <c r="C262" s="115"/>
      <c r="D262" s="115"/>
      <c r="E262" s="115"/>
      <c r="F262" s="115"/>
      <c r="G262" s="115"/>
      <c r="H262" s="116"/>
      <c r="I262" s="116"/>
      <c r="J262" s="116"/>
      <c r="K262" s="116"/>
      <c r="L262" s="116"/>
      <c r="M262" s="116"/>
      <c r="N262" s="116"/>
    </row>
    <row r="263" spans="2:14">
      <c r="B263" s="115"/>
      <c r="C263" s="115"/>
      <c r="D263" s="115"/>
      <c r="E263" s="115"/>
      <c r="F263" s="115"/>
      <c r="G263" s="115"/>
      <c r="H263" s="116"/>
      <c r="I263" s="116"/>
      <c r="J263" s="116"/>
      <c r="K263" s="116"/>
      <c r="L263" s="116"/>
      <c r="M263" s="116"/>
      <c r="N263" s="116"/>
    </row>
    <row r="264" spans="2:14">
      <c r="B264" s="115"/>
      <c r="C264" s="115"/>
      <c r="D264" s="115"/>
      <c r="E264" s="115"/>
      <c r="F264" s="115"/>
      <c r="G264" s="115"/>
      <c r="H264" s="116"/>
      <c r="I264" s="116"/>
      <c r="J264" s="116"/>
      <c r="K264" s="116"/>
      <c r="L264" s="116"/>
      <c r="M264" s="116"/>
      <c r="N264" s="116"/>
    </row>
    <row r="265" spans="2:14">
      <c r="B265" s="115"/>
      <c r="C265" s="115"/>
      <c r="D265" s="115"/>
      <c r="E265" s="115"/>
      <c r="F265" s="115"/>
      <c r="G265" s="115"/>
      <c r="H265" s="116"/>
      <c r="I265" s="116"/>
      <c r="J265" s="116"/>
      <c r="K265" s="116"/>
      <c r="L265" s="116"/>
      <c r="M265" s="116"/>
      <c r="N265" s="116"/>
    </row>
    <row r="266" spans="2:14">
      <c r="B266" s="115"/>
      <c r="C266" s="115"/>
      <c r="D266" s="115"/>
      <c r="E266" s="115"/>
      <c r="F266" s="115"/>
      <c r="G266" s="115"/>
      <c r="H266" s="116"/>
      <c r="I266" s="116"/>
      <c r="J266" s="116"/>
      <c r="K266" s="116"/>
      <c r="L266" s="116"/>
      <c r="M266" s="116"/>
      <c r="N266" s="116"/>
    </row>
    <row r="267" spans="2:14">
      <c r="B267" s="115"/>
      <c r="C267" s="115"/>
      <c r="D267" s="115"/>
      <c r="E267" s="115"/>
      <c r="F267" s="115"/>
      <c r="G267" s="115"/>
      <c r="H267" s="116"/>
      <c r="I267" s="116"/>
      <c r="J267" s="116"/>
      <c r="K267" s="116"/>
      <c r="L267" s="116"/>
      <c r="M267" s="116"/>
      <c r="N267" s="116"/>
    </row>
    <row r="268" spans="2:14">
      <c r="B268" s="115"/>
      <c r="C268" s="115"/>
      <c r="D268" s="115"/>
      <c r="E268" s="115"/>
      <c r="F268" s="115"/>
      <c r="G268" s="115"/>
      <c r="H268" s="116"/>
      <c r="I268" s="116"/>
      <c r="J268" s="116"/>
      <c r="K268" s="116"/>
      <c r="L268" s="116"/>
      <c r="M268" s="116"/>
      <c r="N268" s="116"/>
    </row>
    <row r="269" spans="2:14">
      <c r="B269" s="115"/>
      <c r="C269" s="115"/>
      <c r="D269" s="115"/>
      <c r="E269" s="115"/>
      <c r="F269" s="115"/>
      <c r="G269" s="115"/>
      <c r="H269" s="116"/>
      <c r="I269" s="116"/>
      <c r="J269" s="116"/>
      <c r="K269" s="116"/>
      <c r="L269" s="116"/>
      <c r="M269" s="116"/>
      <c r="N269" s="116"/>
    </row>
    <row r="270" spans="2:14">
      <c r="B270" s="115"/>
      <c r="C270" s="115"/>
      <c r="D270" s="115"/>
      <c r="E270" s="115"/>
      <c r="F270" s="115"/>
      <c r="G270" s="115"/>
      <c r="H270" s="116"/>
      <c r="I270" s="116"/>
      <c r="J270" s="116"/>
      <c r="K270" s="116"/>
      <c r="L270" s="116"/>
      <c r="M270" s="116"/>
      <c r="N270" s="116"/>
    </row>
    <row r="271" spans="2:14">
      <c r="B271" s="115"/>
      <c r="C271" s="115"/>
      <c r="D271" s="115"/>
      <c r="E271" s="115"/>
      <c r="F271" s="115"/>
      <c r="G271" s="115"/>
      <c r="H271" s="116"/>
      <c r="I271" s="116"/>
      <c r="J271" s="116"/>
      <c r="K271" s="116"/>
      <c r="L271" s="116"/>
      <c r="M271" s="116"/>
      <c r="N271" s="116"/>
    </row>
    <row r="272" spans="2:14">
      <c r="B272" s="115"/>
      <c r="C272" s="115"/>
      <c r="D272" s="115"/>
      <c r="E272" s="115"/>
      <c r="F272" s="115"/>
      <c r="G272" s="115"/>
      <c r="H272" s="116"/>
      <c r="I272" s="116"/>
      <c r="J272" s="116"/>
      <c r="K272" s="116"/>
      <c r="L272" s="116"/>
      <c r="M272" s="116"/>
      <c r="N272" s="116"/>
    </row>
    <row r="273" spans="2:14">
      <c r="B273" s="115"/>
      <c r="C273" s="115"/>
      <c r="D273" s="115"/>
      <c r="E273" s="115"/>
      <c r="F273" s="115"/>
      <c r="G273" s="115"/>
      <c r="H273" s="116"/>
      <c r="I273" s="116"/>
      <c r="J273" s="116"/>
      <c r="K273" s="116"/>
      <c r="L273" s="116"/>
      <c r="M273" s="116"/>
      <c r="N273" s="116"/>
    </row>
    <row r="274" spans="2:14">
      <c r="B274" s="115"/>
      <c r="C274" s="115"/>
      <c r="D274" s="115"/>
      <c r="E274" s="115"/>
      <c r="F274" s="115"/>
      <c r="G274" s="115"/>
      <c r="H274" s="116"/>
      <c r="I274" s="116"/>
      <c r="J274" s="116"/>
      <c r="K274" s="116"/>
      <c r="L274" s="116"/>
      <c r="M274" s="116"/>
      <c r="N274" s="116"/>
    </row>
    <row r="275" spans="2:14">
      <c r="B275" s="115"/>
      <c r="C275" s="115"/>
      <c r="D275" s="115"/>
      <c r="E275" s="115"/>
      <c r="F275" s="115"/>
      <c r="G275" s="115"/>
      <c r="H275" s="116"/>
      <c r="I275" s="116"/>
      <c r="J275" s="116"/>
      <c r="K275" s="116"/>
      <c r="L275" s="116"/>
      <c r="M275" s="116"/>
      <c r="N275" s="116"/>
    </row>
    <row r="276" spans="2:14">
      <c r="B276" s="115"/>
      <c r="C276" s="115"/>
      <c r="D276" s="115"/>
      <c r="E276" s="115"/>
      <c r="F276" s="115"/>
      <c r="G276" s="115"/>
      <c r="H276" s="116"/>
      <c r="I276" s="116"/>
      <c r="J276" s="116"/>
      <c r="K276" s="116"/>
      <c r="L276" s="116"/>
      <c r="M276" s="116"/>
      <c r="N276" s="116"/>
    </row>
    <row r="277" spans="2:14">
      <c r="B277" s="115"/>
      <c r="C277" s="115"/>
      <c r="D277" s="115"/>
      <c r="E277" s="115"/>
      <c r="F277" s="115"/>
      <c r="G277" s="115"/>
      <c r="H277" s="116"/>
      <c r="I277" s="116"/>
      <c r="J277" s="116"/>
      <c r="K277" s="116"/>
      <c r="L277" s="116"/>
      <c r="M277" s="116"/>
      <c r="N277" s="116"/>
    </row>
    <row r="278" spans="2:14">
      <c r="B278" s="115"/>
      <c r="C278" s="115"/>
      <c r="D278" s="115"/>
      <c r="E278" s="115"/>
      <c r="F278" s="115"/>
      <c r="G278" s="115"/>
      <c r="H278" s="116"/>
      <c r="I278" s="116"/>
      <c r="J278" s="116"/>
      <c r="K278" s="116"/>
      <c r="L278" s="116"/>
      <c r="M278" s="116"/>
      <c r="N278" s="116"/>
    </row>
    <row r="279" spans="2:14">
      <c r="B279" s="115"/>
      <c r="C279" s="115"/>
      <c r="D279" s="115"/>
      <c r="E279" s="115"/>
      <c r="F279" s="115"/>
      <c r="G279" s="115"/>
      <c r="H279" s="116"/>
      <c r="I279" s="116"/>
      <c r="J279" s="116"/>
      <c r="K279" s="116"/>
      <c r="L279" s="116"/>
      <c r="M279" s="116"/>
      <c r="N279" s="116"/>
    </row>
    <row r="280" spans="2:14">
      <c r="B280" s="115"/>
      <c r="C280" s="115"/>
      <c r="D280" s="115"/>
      <c r="E280" s="115"/>
      <c r="F280" s="115"/>
      <c r="G280" s="115"/>
      <c r="H280" s="116"/>
      <c r="I280" s="116"/>
      <c r="J280" s="116"/>
      <c r="K280" s="116"/>
      <c r="L280" s="116"/>
      <c r="M280" s="116"/>
      <c r="N280" s="116"/>
    </row>
    <row r="281" spans="2:14">
      <c r="B281" s="115"/>
      <c r="C281" s="115"/>
      <c r="D281" s="115"/>
      <c r="E281" s="115"/>
      <c r="F281" s="115"/>
      <c r="G281" s="115"/>
      <c r="H281" s="116"/>
      <c r="I281" s="116"/>
      <c r="J281" s="116"/>
      <c r="K281" s="116"/>
      <c r="L281" s="116"/>
      <c r="M281" s="116"/>
      <c r="N281" s="116"/>
    </row>
    <row r="282" spans="2:14">
      <c r="B282" s="115"/>
      <c r="C282" s="115"/>
      <c r="D282" s="115"/>
      <c r="E282" s="115"/>
      <c r="F282" s="115"/>
      <c r="G282" s="115"/>
      <c r="H282" s="116"/>
      <c r="I282" s="116"/>
      <c r="J282" s="116"/>
      <c r="K282" s="116"/>
      <c r="L282" s="116"/>
      <c r="M282" s="116"/>
      <c r="N282" s="116"/>
    </row>
    <row r="283" spans="2:14">
      <c r="B283" s="115"/>
      <c r="C283" s="115"/>
      <c r="D283" s="115"/>
      <c r="E283" s="115"/>
      <c r="F283" s="115"/>
      <c r="G283" s="115"/>
      <c r="H283" s="116"/>
      <c r="I283" s="116"/>
      <c r="J283" s="116"/>
      <c r="K283" s="116"/>
      <c r="L283" s="116"/>
      <c r="M283" s="116"/>
      <c r="N283" s="116"/>
    </row>
    <row r="284" spans="2:14">
      <c r="B284" s="115"/>
      <c r="C284" s="115"/>
      <c r="D284" s="115"/>
      <c r="E284" s="115"/>
      <c r="F284" s="115"/>
      <c r="G284" s="115"/>
      <c r="H284" s="116"/>
      <c r="I284" s="116"/>
      <c r="J284" s="116"/>
      <c r="K284" s="116"/>
      <c r="L284" s="116"/>
      <c r="M284" s="116"/>
      <c r="N284" s="116"/>
    </row>
    <row r="285" spans="2:14">
      <c r="B285" s="115"/>
      <c r="C285" s="115"/>
      <c r="D285" s="115"/>
      <c r="E285" s="115"/>
      <c r="F285" s="115"/>
      <c r="G285" s="115"/>
      <c r="H285" s="116"/>
      <c r="I285" s="116"/>
      <c r="J285" s="116"/>
      <c r="K285" s="116"/>
      <c r="L285" s="116"/>
      <c r="M285" s="116"/>
      <c r="N285" s="116"/>
    </row>
    <row r="286" spans="2:14">
      <c r="B286" s="115"/>
      <c r="C286" s="115"/>
      <c r="D286" s="115"/>
      <c r="E286" s="115"/>
      <c r="F286" s="115"/>
      <c r="G286" s="115"/>
      <c r="H286" s="116"/>
      <c r="I286" s="116"/>
      <c r="J286" s="116"/>
      <c r="K286" s="116"/>
      <c r="L286" s="116"/>
      <c r="M286" s="116"/>
      <c r="N286" s="116"/>
    </row>
    <row r="287" spans="2:14">
      <c r="B287" s="115"/>
      <c r="C287" s="115"/>
      <c r="D287" s="115"/>
      <c r="E287" s="115"/>
      <c r="F287" s="115"/>
      <c r="G287" s="115"/>
      <c r="H287" s="116"/>
      <c r="I287" s="116"/>
      <c r="J287" s="116"/>
      <c r="K287" s="116"/>
      <c r="L287" s="116"/>
      <c r="M287" s="116"/>
      <c r="N287" s="116"/>
    </row>
    <row r="288" spans="2:14">
      <c r="B288" s="115"/>
      <c r="C288" s="115"/>
      <c r="D288" s="115"/>
      <c r="E288" s="115"/>
      <c r="F288" s="115"/>
      <c r="G288" s="115"/>
      <c r="H288" s="116"/>
      <c r="I288" s="116"/>
      <c r="J288" s="116"/>
      <c r="K288" s="116"/>
      <c r="L288" s="116"/>
      <c r="M288" s="116"/>
      <c r="N288" s="116"/>
    </row>
    <row r="289" spans="2:14">
      <c r="B289" s="115"/>
      <c r="C289" s="115"/>
      <c r="D289" s="115"/>
      <c r="E289" s="115"/>
      <c r="F289" s="115"/>
      <c r="G289" s="115"/>
      <c r="H289" s="116"/>
      <c r="I289" s="116"/>
      <c r="J289" s="116"/>
      <c r="K289" s="116"/>
      <c r="L289" s="116"/>
      <c r="M289" s="116"/>
      <c r="N289" s="116"/>
    </row>
    <row r="290" spans="2:14">
      <c r="B290" s="115"/>
      <c r="C290" s="115"/>
      <c r="D290" s="115"/>
      <c r="E290" s="115"/>
      <c r="F290" s="115"/>
      <c r="G290" s="115"/>
      <c r="H290" s="116"/>
      <c r="I290" s="116"/>
      <c r="J290" s="116"/>
      <c r="K290" s="116"/>
      <c r="L290" s="116"/>
      <c r="M290" s="116"/>
      <c r="N290" s="116"/>
    </row>
    <row r="291" spans="2:14">
      <c r="B291" s="115"/>
      <c r="C291" s="115"/>
      <c r="D291" s="115"/>
      <c r="E291" s="115"/>
      <c r="F291" s="115"/>
      <c r="G291" s="115"/>
      <c r="H291" s="116"/>
      <c r="I291" s="116"/>
      <c r="J291" s="116"/>
      <c r="K291" s="116"/>
      <c r="L291" s="116"/>
      <c r="M291" s="116"/>
      <c r="N291" s="116"/>
    </row>
    <row r="292" spans="2:14">
      <c r="B292" s="115"/>
      <c r="C292" s="115"/>
      <c r="D292" s="115"/>
      <c r="E292" s="115"/>
      <c r="F292" s="115"/>
      <c r="G292" s="115"/>
      <c r="H292" s="116"/>
      <c r="I292" s="116"/>
      <c r="J292" s="116"/>
      <c r="K292" s="116"/>
      <c r="L292" s="116"/>
      <c r="M292" s="116"/>
      <c r="N292" s="116"/>
    </row>
    <row r="293" spans="2:14">
      <c r="B293" s="115"/>
      <c r="C293" s="115"/>
      <c r="D293" s="115"/>
      <c r="E293" s="115"/>
      <c r="F293" s="115"/>
      <c r="G293" s="115"/>
      <c r="H293" s="116"/>
      <c r="I293" s="116"/>
      <c r="J293" s="116"/>
      <c r="K293" s="116"/>
      <c r="L293" s="116"/>
      <c r="M293" s="116"/>
      <c r="N293" s="116"/>
    </row>
    <row r="294" spans="2:14">
      <c r="B294" s="115"/>
      <c r="C294" s="115"/>
      <c r="D294" s="115"/>
      <c r="E294" s="115"/>
      <c r="F294" s="115"/>
      <c r="G294" s="115"/>
      <c r="H294" s="116"/>
      <c r="I294" s="116"/>
      <c r="J294" s="116"/>
      <c r="K294" s="116"/>
      <c r="L294" s="116"/>
      <c r="M294" s="116"/>
      <c r="N294" s="116"/>
    </row>
    <row r="295" spans="2:14">
      <c r="B295" s="115"/>
      <c r="C295" s="115"/>
      <c r="D295" s="115"/>
      <c r="E295" s="115"/>
      <c r="F295" s="115"/>
      <c r="G295" s="115"/>
      <c r="H295" s="116"/>
      <c r="I295" s="116"/>
      <c r="J295" s="116"/>
      <c r="K295" s="116"/>
      <c r="L295" s="116"/>
      <c r="M295" s="116"/>
      <c r="N295" s="116"/>
    </row>
    <row r="296" spans="2:14">
      <c r="B296" s="115"/>
      <c r="C296" s="115"/>
      <c r="D296" s="115"/>
      <c r="E296" s="115"/>
      <c r="F296" s="115"/>
      <c r="G296" s="115"/>
      <c r="H296" s="116"/>
      <c r="I296" s="116"/>
      <c r="J296" s="116"/>
      <c r="K296" s="116"/>
      <c r="L296" s="116"/>
      <c r="M296" s="116"/>
      <c r="N296" s="116"/>
    </row>
    <row r="297" spans="2:14">
      <c r="B297" s="115"/>
      <c r="C297" s="115"/>
      <c r="D297" s="115"/>
      <c r="E297" s="115"/>
      <c r="F297" s="115"/>
      <c r="G297" s="115"/>
      <c r="H297" s="116"/>
      <c r="I297" s="116"/>
      <c r="J297" s="116"/>
      <c r="K297" s="116"/>
      <c r="L297" s="116"/>
      <c r="M297" s="116"/>
      <c r="N297" s="116"/>
    </row>
    <row r="298" spans="2:14">
      <c r="B298" s="115"/>
      <c r="C298" s="115"/>
      <c r="D298" s="115"/>
      <c r="E298" s="115"/>
      <c r="F298" s="115"/>
      <c r="G298" s="115"/>
      <c r="H298" s="116"/>
      <c r="I298" s="116"/>
      <c r="J298" s="116"/>
      <c r="K298" s="116"/>
      <c r="L298" s="116"/>
      <c r="M298" s="116"/>
      <c r="N298" s="116"/>
    </row>
    <row r="299" spans="2:14">
      <c r="B299" s="115"/>
      <c r="C299" s="115"/>
      <c r="D299" s="115"/>
      <c r="E299" s="115"/>
      <c r="F299" s="115"/>
      <c r="G299" s="115"/>
      <c r="H299" s="116"/>
      <c r="I299" s="116"/>
      <c r="J299" s="116"/>
      <c r="K299" s="116"/>
      <c r="L299" s="116"/>
      <c r="M299" s="116"/>
      <c r="N299" s="116"/>
    </row>
    <row r="300" spans="2:14">
      <c r="B300" s="115"/>
      <c r="C300" s="115"/>
      <c r="D300" s="115"/>
      <c r="E300" s="115"/>
      <c r="F300" s="115"/>
      <c r="G300" s="115"/>
      <c r="H300" s="116"/>
      <c r="I300" s="116"/>
      <c r="J300" s="116"/>
      <c r="K300" s="116"/>
      <c r="L300" s="116"/>
      <c r="M300" s="116"/>
      <c r="N300" s="116"/>
    </row>
    <row r="301" spans="2:14">
      <c r="B301" s="115"/>
      <c r="C301" s="115"/>
      <c r="D301" s="115"/>
      <c r="E301" s="115"/>
      <c r="F301" s="115"/>
      <c r="G301" s="115"/>
      <c r="H301" s="116"/>
      <c r="I301" s="116"/>
      <c r="J301" s="116"/>
      <c r="K301" s="116"/>
      <c r="L301" s="116"/>
      <c r="M301" s="116"/>
      <c r="N301" s="116"/>
    </row>
    <row r="302" spans="2:14">
      <c r="B302" s="115"/>
      <c r="C302" s="115"/>
      <c r="D302" s="115"/>
      <c r="E302" s="115"/>
      <c r="F302" s="115"/>
      <c r="G302" s="115"/>
      <c r="H302" s="116"/>
      <c r="I302" s="116"/>
      <c r="J302" s="116"/>
      <c r="K302" s="116"/>
      <c r="L302" s="116"/>
      <c r="M302" s="116"/>
      <c r="N302" s="116"/>
    </row>
    <row r="303" spans="2:14">
      <c r="B303" s="115"/>
      <c r="C303" s="115"/>
      <c r="D303" s="115"/>
      <c r="E303" s="115"/>
      <c r="F303" s="115"/>
      <c r="G303" s="115"/>
      <c r="H303" s="116"/>
      <c r="I303" s="116"/>
      <c r="J303" s="116"/>
      <c r="K303" s="116"/>
      <c r="L303" s="116"/>
      <c r="M303" s="116"/>
      <c r="N303" s="116"/>
    </row>
    <row r="304" spans="2:14">
      <c r="B304" s="115"/>
      <c r="C304" s="115"/>
      <c r="D304" s="115"/>
      <c r="E304" s="115"/>
      <c r="F304" s="115"/>
      <c r="G304" s="115"/>
      <c r="H304" s="116"/>
      <c r="I304" s="116"/>
      <c r="J304" s="116"/>
      <c r="K304" s="116"/>
      <c r="L304" s="116"/>
      <c r="M304" s="116"/>
      <c r="N304" s="116"/>
    </row>
    <row r="305" spans="2:14">
      <c r="B305" s="115"/>
      <c r="C305" s="115"/>
      <c r="D305" s="115"/>
      <c r="E305" s="115"/>
      <c r="F305" s="115"/>
      <c r="G305" s="115"/>
      <c r="H305" s="116"/>
      <c r="I305" s="116"/>
      <c r="J305" s="116"/>
      <c r="K305" s="116"/>
      <c r="L305" s="116"/>
      <c r="M305" s="116"/>
      <c r="N305" s="116"/>
    </row>
    <row r="306" spans="2:14">
      <c r="B306" s="115"/>
      <c r="C306" s="115"/>
      <c r="D306" s="115"/>
      <c r="E306" s="115"/>
      <c r="F306" s="115"/>
      <c r="G306" s="115"/>
      <c r="H306" s="116"/>
      <c r="I306" s="116"/>
      <c r="J306" s="116"/>
      <c r="K306" s="116"/>
      <c r="L306" s="116"/>
      <c r="M306" s="116"/>
      <c r="N306" s="116"/>
    </row>
    <row r="307" spans="2:14">
      <c r="B307" s="115"/>
      <c r="C307" s="115"/>
      <c r="D307" s="115"/>
      <c r="E307" s="115"/>
      <c r="F307" s="115"/>
      <c r="G307" s="115"/>
      <c r="H307" s="116"/>
      <c r="I307" s="116"/>
      <c r="J307" s="116"/>
      <c r="K307" s="116"/>
      <c r="L307" s="116"/>
      <c r="M307" s="116"/>
      <c r="N307" s="116"/>
    </row>
    <row r="308" spans="2:14">
      <c r="B308" s="115"/>
      <c r="C308" s="115"/>
      <c r="D308" s="115"/>
      <c r="E308" s="115"/>
      <c r="F308" s="115"/>
      <c r="G308" s="115"/>
      <c r="H308" s="116"/>
      <c r="I308" s="116"/>
      <c r="J308" s="116"/>
      <c r="K308" s="116"/>
      <c r="L308" s="116"/>
      <c r="M308" s="116"/>
      <c r="N308" s="116"/>
    </row>
    <row r="309" spans="2:14">
      <c r="B309" s="115"/>
      <c r="C309" s="115"/>
      <c r="D309" s="115"/>
      <c r="E309" s="115"/>
      <c r="F309" s="115"/>
      <c r="G309" s="115"/>
      <c r="H309" s="116"/>
      <c r="I309" s="116"/>
      <c r="J309" s="116"/>
      <c r="K309" s="116"/>
      <c r="L309" s="116"/>
      <c r="M309" s="116"/>
      <c r="N309" s="116"/>
    </row>
    <row r="310" spans="2:14">
      <c r="B310" s="115"/>
      <c r="C310" s="115"/>
      <c r="D310" s="115"/>
      <c r="E310" s="115"/>
      <c r="F310" s="115"/>
      <c r="G310" s="115"/>
      <c r="H310" s="116"/>
      <c r="I310" s="116"/>
      <c r="J310" s="116"/>
      <c r="K310" s="116"/>
      <c r="L310" s="116"/>
      <c r="M310" s="116"/>
      <c r="N310" s="116"/>
    </row>
    <row r="311" spans="2:14">
      <c r="B311" s="115"/>
      <c r="C311" s="115"/>
      <c r="D311" s="115"/>
      <c r="E311" s="115"/>
      <c r="F311" s="115"/>
      <c r="G311" s="115"/>
      <c r="H311" s="116"/>
      <c r="I311" s="116"/>
      <c r="J311" s="116"/>
      <c r="K311" s="116"/>
      <c r="L311" s="116"/>
      <c r="M311" s="116"/>
      <c r="N311" s="116"/>
    </row>
    <row r="312" spans="2:14">
      <c r="B312" s="115"/>
      <c r="C312" s="115"/>
      <c r="D312" s="115"/>
      <c r="E312" s="115"/>
      <c r="F312" s="115"/>
      <c r="G312" s="115"/>
      <c r="H312" s="116"/>
      <c r="I312" s="116"/>
      <c r="J312" s="116"/>
      <c r="K312" s="116"/>
      <c r="L312" s="116"/>
      <c r="M312" s="116"/>
      <c r="N312" s="116"/>
    </row>
    <row r="313" spans="2:14">
      <c r="B313" s="115"/>
      <c r="C313" s="115"/>
      <c r="D313" s="115"/>
      <c r="E313" s="115"/>
      <c r="F313" s="115"/>
      <c r="G313" s="115"/>
      <c r="H313" s="116"/>
      <c r="I313" s="116"/>
      <c r="J313" s="116"/>
      <c r="K313" s="116"/>
      <c r="L313" s="116"/>
      <c r="M313" s="116"/>
      <c r="N313" s="116"/>
    </row>
    <row r="314" spans="2:14">
      <c r="B314" s="115"/>
      <c r="C314" s="115"/>
      <c r="D314" s="115"/>
      <c r="E314" s="115"/>
      <c r="F314" s="115"/>
      <c r="G314" s="115"/>
      <c r="H314" s="116"/>
      <c r="I314" s="116"/>
      <c r="J314" s="116"/>
      <c r="K314" s="116"/>
      <c r="L314" s="116"/>
      <c r="M314" s="116"/>
      <c r="N314" s="116"/>
    </row>
    <row r="315" spans="2:14">
      <c r="B315" s="115"/>
      <c r="C315" s="115"/>
      <c r="D315" s="115"/>
      <c r="E315" s="115"/>
      <c r="F315" s="115"/>
      <c r="G315" s="115"/>
      <c r="H315" s="116"/>
      <c r="I315" s="116"/>
      <c r="J315" s="116"/>
      <c r="K315" s="116"/>
      <c r="L315" s="116"/>
      <c r="M315" s="116"/>
      <c r="N315" s="116"/>
    </row>
    <row r="316" spans="2:14">
      <c r="B316" s="115"/>
      <c r="C316" s="115"/>
      <c r="D316" s="115"/>
      <c r="E316" s="115"/>
      <c r="F316" s="115"/>
      <c r="G316" s="115"/>
      <c r="H316" s="116"/>
      <c r="I316" s="116"/>
      <c r="J316" s="116"/>
      <c r="K316" s="116"/>
      <c r="L316" s="116"/>
      <c r="M316" s="116"/>
      <c r="N316" s="116"/>
    </row>
    <row r="317" spans="2:14">
      <c r="B317" s="115"/>
      <c r="C317" s="115"/>
      <c r="D317" s="115"/>
      <c r="E317" s="115"/>
      <c r="F317" s="115"/>
      <c r="G317" s="115"/>
      <c r="H317" s="116"/>
      <c r="I317" s="116"/>
      <c r="J317" s="116"/>
      <c r="K317" s="116"/>
      <c r="L317" s="116"/>
      <c r="M317" s="116"/>
      <c r="N317" s="116"/>
    </row>
    <row r="318" spans="2:14">
      <c r="B318" s="115"/>
      <c r="C318" s="115"/>
      <c r="D318" s="115"/>
      <c r="E318" s="115"/>
      <c r="F318" s="115"/>
      <c r="G318" s="115"/>
      <c r="H318" s="116"/>
      <c r="I318" s="116"/>
      <c r="J318" s="116"/>
      <c r="K318" s="116"/>
      <c r="L318" s="116"/>
      <c r="M318" s="116"/>
      <c r="N318" s="116"/>
    </row>
    <row r="319" spans="2:14">
      <c r="B319" s="115"/>
      <c r="C319" s="115"/>
      <c r="D319" s="115"/>
      <c r="E319" s="115"/>
      <c r="F319" s="115"/>
      <c r="G319" s="115"/>
      <c r="H319" s="116"/>
      <c r="I319" s="116"/>
      <c r="J319" s="116"/>
      <c r="K319" s="116"/>
      <c r="L319" s="116"/>
      <c r="M319" s="116"/>
      <c r="N319" s="116"/>
    </row>
    <row r="320" spans="2:14">
      <c r="B320" s="115"/>
      <c r="C320" s="115"/>
      <c r="D320" s="115"/>
      <c r="E320" s="115"/>
      <c r="F320" s="115"/>
      <c r="G320" s="115"/>
      <c r="H320" s="116"/>
      <c r="I320" s="116"/>
      <c r="J320" s="116"/>
      <c r="K320" s="116"/>
      <c r="L320" s="116"/>
      <c r="M320" s="116"/>
      <c r="N320" s="116"/>
    </row>
    <row r="321" spans="2:14">
      <c r="B321" s="115"/>
      <c r="C321" s="115"/>
      <c r="D321" s="115"/>
      <c r="E321" s="115"/>
      <c r="F321" s="115"/>
      <c r="G321" s="115"/>
      <c r="H321" s="116"/>
      <c r="I321" s="116"/>
      <c r="J321" s="116"/>
      <c r="K321" s="116"/>
      <c r="L321" s="116"/>
      <c r="M321" s="116"/>
      <c r="N321" s="116"/>
    </row>
    <row r="322" spans="2:14">
      <c r="B322" s="115"/>
      <c r="C322" s="115"/>
      <c r="D322" s="115"/>
      <c r="E322" s="115"/>
      <c r="F322" s="115"/>
      <c r="G322" s="115"/>
      <c r="H322" s="116"/>
      <c r="I322" s="116"/>
      <c r="J322" s="116"/>
      <c r="K322" s="116"/>
      <c r="L322" s="116"/>
      <c r="M322" s="116"/>
      <c r="N322" s="116"/>
    </row>
    <row r="323" spans="2:14">
      <c r="B323" s="115"/>
      <c r="C323" s="115"/>
      <c r="D323" s="115"/>
      <c r="E323" s="115"/>
      <c r="F323" s="115"/>
      <c r="G323" s="115"/>
      <c r="H323" s="116"/>
      <c r="I323" s="116"/>
      <c r="J323" s="116"/>
      <c r="K323" s="116"/>
      <c r="L323" s="116"/>
      <c r="M323" s="116"/>
      <c r="N323" s="116"/>
    </row>
    <row r="324" spans="2:14">
      <c r="B324" s="115"/>
      <c r="C324" s="115"/>
      <c r="D324" s="115"/>
      <c r="E324" s="115"/>
      <c r="F324" s="115"/>
      <c r="G324" s="115"/>
      <c r="H324" s="116"/>
      <c r="I324" s="116"/>
      <c r="J324" s="116"/>
      <c r="K324" s="116"/>
      <c r="L324" s="116"/>
      <c r="M324" s="116"/>
      <c r="N324" s="116"/>
    </row>
    <row r="325" spans="2:14">
      <c r="B325" s="115"/>
      <c r="C325" s="115"/>
      <c r="D325" s="115"/>
      <c r="E325" s="115"/>
      <c r="F325" s="115"/>
      <c r="G325" s="115"/>
      <c r="H325" s="116"/>
      <c r="I325" s="116"/>
      <c r="J325" s="116"/>
      <c r="K325" s="116"/>
      <c r="L325" s="116"/>
      <c r="M325" s="116"/>
      <c r="N325" s="116"/>
    </row>
    <row r="326" spans="2:14">
      <c r="B326" s="115"/>
      <c r="C326" s="115"/>
      <c r="D326" s="115"/>
      <c r="E326" s="115"/>
      <c r="F326" s="115"/>
      <c r="G326" s="115"/>
      <c r="H326" s="116"/>
      <c r="I326" s="116"/>
      <c r="J326" s="116"/>
      <c r="K326" s="116"/>
      <c r="L326" s="116"/>
      <c r="M326" s="116"/>
      <c r="N326" s="116"/>
    </row>
    <row r="327" spans="2:14">
      <c r="B327" s="115"/>
      <c r="C327" s="115"/>
      <c r="D327" s="115"/>
      <c r="E327" s="115"/>
      <c r="F327" s="115"/>
      <c r="G327" s="115"/>
      <c r="H327" s="116"/>
      <c r="I327" s="116"/>
      <c r="J327" s="116"/>
      <c r="K327" s="116"/>
      <c r="L327" s="116"/>
      <c r="M327" s="116"/>
      <c r="N327" s="116"/>
    </row>
    <row r="328" spans="2:14">
      <c r="B328" s="115"/>
      <c r="C328" s="115"/>
      <c r="D328" s="115"/>
      <c r="E328" s="115"/>
      <c r="F328" s="115"/>
      <c r="G328" s="115"/>
      <c r="H328" s="116"/>
      <c r="I328" s="116"/>
      <c r="J328" s="116"/>
      <c r="K328" s="116"/>
      <c r="L328" s="116"/>
      <c r="M328" s="116"/>
      <c r="N328" s="116"/>
    </row>
    <row r="329" spans="2:14">
      <c r="B329" s="115"/>
      <c r="C329" s="115"/>
      <c r="D329" s="115"/>
      <c r="E329" s="115"/>
      <c r="F329" s="115"/>
      <c r="G329" s="115"/>
      <c r="H329" s="116"/>
      <c r="I329" s="116"/>
      <c r="J329" s="116"/>
      <c r="K329" s="116"/>
      <c r="L329" s="116"/>
      <c r="M329" s="116"/>
      <c r="N329" s="116"/>
    </row>
    <row r="330" spans="2:14">
      <c r="B330" s="115"/>
      <c r="C330" s="115"/>
      <c r="D330" s="115"/>
      <c r="E330" s="115"/>
      <c r="F330" s="115"/>
      <c r="G330" s="115"/>
      <c r="H330" s="116"/>
      <c r="I330" s="116"/>
      <c r="J330" s="116"/>
      <c r="K330" s="116"/>
      <c r="L330" s="116"/>
      <c r="M330" s="116"/>
      <c r="N330" s="116"/>
    </row>
    <row r="331" spans="2:14">
      <c r="B331" s="115"/>
      <c r="C331" s="115"/>
      <c r="D331" s="115"/>
      <c r="E331" s="115"/>
      <c r="F331" s="115"/>
      <c r="G331" s="115"/>
      <c r="H331" s="116"/>
      <c r="I331" s="116"/>
      <c r="J331" s="116"/>
      <c r="K331" s="116"/>
      <c r="L331" s="116"/>
      <c r="M331" s="116"/>
      <c r="N331" s="116"/>
    </row>
    <row r="332" spans="2:14">
      <c r="B332" s="115"/>
      <c r="C332" s="115"/>
      <c r="D332" s="115"/>
      <c r="E332" s="115"/>
      <c r="F332" s="115"/>
      <c r="G332" s="115"/>
      <c r="H332" s="116"/>
      <c r="I332" s="116"/>
      <c r="J332" s="116"/>
      <c r="K332" s="116"/>
      <c r="L332" s="116"/>
      <c r="M332" s="116"/>
      <c r="N332" s="116"/>
    </row>
    <row r="333" spans="2:14">
      <c r="B333" s="115"/>
      <c r="C333" s="115"/>
      <c r="D333" s="115"/>
      <c r="E333" s="115"/>
      <c r="F333" s="115"/>
      <c r="G333" s="115"/>
      <c r="H333" s="116"/>
      <c r="I333" s="116"/>
      <c r="J333" s="116"/>
      <c r="K333" s="116"/>
      <c r="L333" s="116"/>
      <c r="M333" s="116"/>
      <c r="N333" s="116"/>
    </row>
    <row r="334" spans="2:14">
      <c r="B334" s="115"/>
      <c r="C334" s="115"/>
      <c r="D334" s="115"/>
      <c r="E334" s="115"/>
      <c r="F334" s="115"/>
      <c r="G334" s="115"/>
      <c r="H334" s="116"/>
      <c r="I334" s="116"/>
      <c r="J334" s="116"/>
      <c r="K334" s="116"/>
      <c r="L334" s="116"/>
      <c r="M334" s="116"/>
      <c r="N334" s="116"/>
    </row>
    <row r="335" spans="2:14">
      <c r="B335" s="115"/>
      <c r="C335" s="115"/>
      <c r="D335" s="115"/>
      <c r="E335" s="115"/>
      <c r="F335" s="115"/>
      <c r="G335" s="115"/>
      <c r="H335" s="116"/>
      <c r="I335" s="116"/>
      <c r="J335" s="116"/>
      <c r="K335" s="116"/>
      <c r="L335" s="116"/>
      <c r="M335" s="116"/>
      <c r="N335" s="116"/>
    </row>
    <row r="336" spans="2:14">
      <c r="B336" s="115"/>
      <c r="C336" s="115"/>
      <c r="D336" s="115"/>
      <c r="E336" s="115"/>
      <c r="F336" s="115"/>
      <c r="G336" s="115"/>
      <c r="H336" s="116"/>
      <c r="I336" s="116"/>
      <c r="J336" s="116"/>
      <c r="K336" s="116"/>
      <c r="L336" s="116"/>
      <c r="M336" s="116"/>
      <c r="N336" s="116"/>
    </row>
    <row r="337" spans="2:14">
      <c r="B337" s="115"/>
      <c r="C337" s="115"/>
      <c r="D337" s="115"/>
      <c r="E337" s="115"/>
      <c r="F337" s="115"/>
      <c r="G337" s="115"/>
      <c r="H337" s="116"/>
      <c r="I337" s="116"/>
      <c r="J337" s="116"/>
      <c r="K337" s="116"/>
      <c r="L337" s="116"/>
      <c r="M337" s="116"/>
      <c r="N337" s="116"/>
    </row>
    <row r="338" spans="2:14">
      <c r="B338" s="115"/>
      <c r="C338" s="115"/>
      <c r="D338" s="115"/>
      <c r="E338" s="115"/>
      <c r="F338" s="115"/>
      <c r="G338" s="115"/>
      <c r="H338" s="116"/>
      <c r="I338" s="116"/>
      <c r="J338" s="116"/>
      <c r="K338" s="116"/>
      <c r="L338" s="116"/>
      <c r="M338" s="116"/>
      <c r="N338" s="116"/>
    </row>
    <row r="339" spans="2:14">
      <c r="B339" s="115"/>
      <c r="C339" s="115"/>
      <c r="D339" s="115"/>
      <c r="E339" s="115"/>
      <c r="F339" s="115"/>
      <c r="G339" s="115"/>
      <c r="H339" s="116"/>
      <c r="I339" s="116"/>
      <c r="J339" s="116"/>
      <c r="K339" s="116"/>
      <c r="L339" s="116"/>
      <c r="M339" s="116"/>
      <c r="N339" s="116"/>
    </row>
    <row r="340" spans="2:14">
      <c r="B340" s="115"/>
      <c r="C340" s="115"/>
      <c r="D340" s="115"/>
      <c r="E340" s="115"/>
      <c r="F340" s="115"/>
      <c r="G340" s="115"/>
      <c r="H340" s="116"/>
      <c r="I340" s="116"/>
      <c r="J340" s="116"/>
      <c r="K340" s="116"/>
      <c r="L340" s="116"/>
      <c r="M340" s="116"/>
      <c r="N340" s="116"/>
    </row>
    <row r="341" spans="2:14">
      <c r="B341" s="115"/>
      <c r="C341" s="115"/>
      <c r="D341" s="115"/>
      <c r="E341" s="115"/>
      <c r="F341" s="115"/>
      <c r="G341" s="115"/>
      <c r="H341" s="116"/>
      <c r="I341" s="116"/>
      <c r="J341" s="116"/>
      <c r="K341" s="116"/>
      <c r="L341" s="116"/>
      <c r="M341" s="116"/>
      <c r="N341" s="116"/>
    </row>
    <row r="342" spans="2:14">
      <c r="B342" s="115"/>
      <c r="C342" s="115"/>
      <c r="D342" s="115"/>
      <c r="E342" s="115"/>
      <c r="F342" s="115"/>
      <c r="G342" s="115"/>
      <c r="H342" s="116"/>
      <c r="I342" s="116"/>
      <c r="J342" s="116"/>
      <c r="K342" s="116"/>
      <c r="L342" s="116"/>
      <c r="M342" s="116"/>
      <c r="N342" s="116"/>
    </row>
    <row r="343" spans="2:14">
      <c r="B343" s="115"/>
      <c r="C343" s="115"/>
      <c r="D343" s="115"/>
      <c r="E343" s="115"/>
      <c r="F343" s="115"/>
      <c r="G343" s="115"/>
      <c r="H343" s="116"/>
      <c r="I343" s="116"/>
      <c r="J343" s="116"/>
      <c r="K343" s="116"/>
      <c r="L343" s="116"/>
      <c r="M343" s="116"/>
      <c r="N343" s="116"/>
    </row>
    <row r="344" spans="2:14">
      <c r="B344" s="115"/>
      <c r="C344" s="115"/>
      <c r="D344" s="115"/>
      <c r="E344" s="115"/>
      <c r="F344" s="115"/>
      <c r="G344" s="115"/>
      <c r="H344" s="116"/>
      <c r="I344" s="116"/>
      <c r="J344" s="116"/>
      <c r="K344" s="116"/>
      <c r="L344" s="116"/>
      <c r="M344" s="116"/>
      <c r="N344" s="116"/>
    </row>
    <row r="345" spans="2:14">
      <c r="B345" s="115"/>
      <c r="C345" s="115"/>
      <c r="D345" s="115"/>
      <c r="E345" s="115"/>
      <c r="F345" s="115"/>
      <c r="G345" s="115"/>
      <c r="H345" s="116"/>
      <c r="I345" s="116"/>
      <c r="J345" s="116"/>
      <c r="K345" s="116"/>
      <c r="L345" s="116"/>
      <c r="M345" s="116"/>
      <c r="N345" s="116"/>
    </row>
    <row r="346" spans="2:14">
      <c r="B346" s="115"/>
      <c r="C346" s="115"/>
      <c r="D346" s="115"/>
      <c r="E346" s="115"/>
      <c r="F346" s="115"/>
      <c r="G346" s="115"/>
      <c r="H346" s="116"/>
      <c r="I346" s="116"/>
      <c r="J346" s="116"/>
      <c r="K346" s="116"/>
      <c r="L346" s="116"/>
      <c r="M346" s="116"/>
      <c r="N346" s="116"/>
    </row>
    <row r="347" spans="2:14">
      <c r="B347" s="115"/>
      <c r="C347" s="115"/>
      <c r="D347" s="115"/>
      <c r="E347" s="115"/>
      <c r="F347" s="115"/>
      <c r="G347" s="115"/>
      <c r="H347" s="116"/>
      <c r="I347" s="116"/>
      <c r="J347" s="116"/>
      <c r="K347" s="116"/>
      <c r="L347" s="116"/>
      <c r="M347" s="116"/>
      <c r="N347" s="116"/>
    </row>
    <row r="348" spans="2:14">
      <c r="B348" s="115"/>
      <c r="C348" s="115"/>
      <c r="D348" s="115"/>
      <c r="E348" s="115"/>
      <c r="F348" s="115"/>
      <c r="G348" s="115"/>
      <c r="H348" s="116"/>
      <c r="I348" s="116"/>
      <c r="J348" s="116"/>
      <c r="K348" s="116"/>
      <c r="L348" s="116"/>
      <c r="M348" s="116"/>
      <c r="N348" s="116"/>
    </row>
    <row r="349" spans="2:14">
      <c r="B349" s="115"/>
      <c r="C349" s="115"/>
      <c r="D349" s="115"/>
      <c r="E349" s="115"/>
      <c r="F349" s="115"/>
      <c r="G349" s="115"/>
      <c r="H349" s="116"/>
      <c r="I349" s="116"/>
      <c r="J349" s="116"/>
      <c r="K349" s="116"/>
      <c r="L349" s="116"/>
      <c r="M349" s="116"/>
      <c r="N349" s="116"/>
    </row>
    <row r="350" spans="2:14">
      <c r="B350" s="115"/>
      <c r="C350" s="115"/>
      <c r="D350" s="115"/>
      <c r="E350" s="115"/>
      <c r="F350" s="115"/>
      <c r="G350" s="115"/>
      <c r="H350" s="116"/>
      <c r="I350" s="116"/>
      <c r="J350" s="116"/>
      <c r="K350" s="116"/>
      <c r="L350" s="116"/>
      <c r="M350" s="116"/>
      <c r="N350" s="116"/>
    </row>
    <row r="351" spans="2:14">
      <c r="B351" s="115"/>
      <c r="C351" s="115"/>
      <c r="D351" s="115"/>
      <c r="E351" s="115"/>
      <c r="F351" s="115"/>
      <c r="G351" s="115"/>
      <c r="H351" s="116"/>
      <c r="I351" s="116"/>
      <c r="J351" s="116"/>
      <c r="K351" s="116"/>
      <c r="L351" s="116"/>
      <c r="M351" s="116"/>
      <c r="N351" s="116"/>
    </row>
    <row r="352" spans="2:14">
      <c r="B352" s="115"/>
      <c r="C352" s="115"/>
      <c r="D352" s="115"/>
      <c r="E352" s="115"/>
      <c r="F352" s="115"/>
      <c r="G352" s="115"/>
      <c r="H352" s="116"/>
      <c r="I352" s="116"/>
      <c r="J352" s="116"/>
      <c r="K352" s="116"/>
      <c r="L352" s="116"/>
      <c r="M352" s="116"/>
      <c r="N352" s="116"/>
    </row>
    <row r="353" spans="2:14">
      <c r="B353" s="115"/>
      <c r="C353" s="115"/>
      <c r="D353" s="115"/>
      <c r="E353" s="115"/>
      <c r="F353" s="115"/>
      <c r="G353" s="115"/>
      <c r="H353" s="116"/>
      <c r="I353" s="116"/>
      <c r="J353" s="116"/>
      <c r="K353" s="116"/>
      <c r="L353" s="116"/>
      <c r="M353" s="116"/>
      <c r="N353" s="116"/>
    </row>
    <row r="354" spans="2:14">
      <c r="B354" s="115"/>
      <c r="C354" s="115"/>
      <c r="D354" s="115"/>
      <c r="E354" s="115"/>
      <c r="F354" s="115"/>
      <c r="G354" s="115"/>
      <c r="H354" s="116"/>
      <c r="I354" s="116"/>
      <c r="J354" s="116"/>
      <c r="K354" s="116"/>
      <c r="L354" s="116"/>
      <c r="M354" s="116"/>
      <c r="N354" s="116"/>
    </row>
    <row r="355" spans="2:14">
      <c r="B355" s="115"/>
      <c r="C355" s="115"/>
      <c r="D355" s="115"/>
      <c r="E355" s="115"/>
      <c r="F355" s="115"/>
      <c r="G355" s="115"/>
      <c r="H355" s="116"/>
      <c r="I355" s="116"/>
      <c r="J355" s="116"/>
      <c r="K355" s="116"/>
      <c r="L355" s="116"/>
      <c r="M355" s="116"/>
      <c r="N355" s="116"/>
    </row>
    <row r="356" spans="2:14">
      <c r="B356" s="115"/>
      <c r="C356" s="115"/>
      <c r="D356" s="115"/>
      <c r="E356" s="115"/>
      <c r="F356" s="115"/>
      <c r="G356" s="115"/>
      <c r="H356" s="116"/>
      <c r="I356" s="116"/>
      <c r="J356" s="116"/>
      <c r="K356" s="116"/>
      <c r="L356" s="116"/>
      <c r="M356" s="116"/>
      <c r="N356" s="116"/>
    </row>
    <row r="357" spans="2:14">
      <c r="B357" s="115"/>
      <c r="C357" s="115"/>
      <c r="D357" s="115"/>
      <c r="E357" s="115"/>
      <c r="F357" s="115"/>
      <c r="G357" s="115"/>
      <c r="H357" s="116"/>
      <c r="I357" s="116"/>
      <c r="J357" s="116"/>
      <c r="K357" s="116"/>
      <c r="L357" s="116"/>
      <c r="M357" s="116"/>
      <c r="N357" s="116"/>
    </row>
    <row r="358" spans="2:14">
      <c r="B358" s="115"/>
      <c r="C358" s="115"/>
      <c r="D358" s="115"/>
      <c r="E358" s="115"/>
      <c r="F358" s="115"/>
      <c r="G358" s="115"/>
      <c r="H358" s="116"/>
      <c r="I358" s="116"/>
      <c r="J358" s="116"/>
      <c r="K358" s="116"/>
      <c r="L358" s="116"/>
      <c r="M358" s="116"/>
      <c r="N358" s="116"/>
    </row>
    <row r="359" spans="2:14">
      <c r="B359" s="115"/>
      <c r="C359" s="115"/>
      <c r="D359" s="115"/>
      <c r="E359" s="115"/>
      <c r="F359" s="115"/>
      <c r="G359" s="115"/>
      <c r="H359" s="116"/>
      <c r="I359" s="116"/>
      <c r="J359" s="116"/>
      <c r="K359" s="116"/>
      <c r="L359" s="116"/>
      <c r="M359" s="116"/>
      <c r="N359" s="116"/>
    </row>
    <row r="360" spans="2:14">
      <c r="B360" s="115"/>
      <c r="C360" s="115"/>
      <c r="D360" s="115"/>
      <c r="E360" s="115"/>
      <c r="F360" s="115"/>
      <c r="G360" s="115"/>
      <c r="H360" s="116"/>
      <c r="I360" s="116"/>
      <c r="J360" s="116"/>
      <c r="K360" s="116"/>
      <c r="L360" s="116"/>
      <c r="M360" s="116"/>
      <c r="N360" s="116"/>
    </row>
    <row r="361" spans="2:14">
      <c r="B361" s="115"/>
      <c r="C361" s="115"/>
      <c r="D361" s="115"/>
      <c r="E361" s="115"/>
      <c r="F361" s="115"/>
      <c r="G361" s="115"/>
      <c r="H361" s="116"/>
      <c r="I361" s="116"/>
      <c r="J361" s="116"/>
      <c r="K361" s="116"/>
      <c r="L361" s="116"/>
      <c r="M361" s="116"/>
      <c r="N361" s="116"/>
    </row>
    <row r="362" spans="2:14">
      <c r="B362" s="115"/>
      <c r="C362" s="115"/>
      <c r="D362" s="115"/>
      <c r="E362" s="115"/>
      <c r="F362" s="115"/>
      <c r="G362" s="115"/>
      <c r="H362" s="116"/>
      <c r="I362" s="116"/>
      <c r="J362" s="116"/>
      <c r="K362" s="116"/>
      <c r="L362" s="116"/>
      <c r="M362" s="116"/>
      <c r="N362" s="116"/>
    </row>
    <row r="363" spans="2:14">
      <c r="B363" s="115"/>
      <c r="C363" s="115"/>
      <c r="D363" s="115"/>
      <c r="E363" s="115"/>
      <c r="F363" s="115"/>
      <c r="G363" s="115"/>
      <c r="H363" s="116"/>
      <c r="I363" s="116"/>
      <c r="J363" s="116"/>
      <c r="K363" s="116"/>
      <c r="L363" s="116"/>
      <c r="M363" s="116"/>
      <c r="N363" s="116"/>
    </row>
    <row r="364" spans="2:14">
      <c r="B364" s="115"/>
      <c r="C364" s="115"/>
      <c r="D364" s="115"/>
      <c r="E364" s="115"/>
      <c r="F364" s="115"/>
      <c r="G364" s="115"/>
      <c r="H364" s="116"/>
      <c r="I364" s="116"/>
      <c r="J364" s="116"/>
      <c r="K364" s="116"/>
      <c r="L364" s="116"/>
      <c r="M364" s="116"/>
      <c r="N364" s="116"/>
    </row>
    <row r="365" spans="2:14">
      <c r="B365" s="115"/>
      <c r="C365" s="115"/>
      <c r="D365" s="115"/>
      <c r="E365" s="115"/>
      <c r="F365" s="115"/>
      <c r="G365" s="115"/>
      <c r="H365" s="116"/>
      <c r="I365" s="116"/>
      <c r="J365" s="116"/>
      <c r="K365" s="116"/>
      <c r="L365" s="116"/>
      <c r="M365" s="116"/>
      <c r="N365" s="116"/>
    </row>
    <row r="366" spans="2:14">
      <c r="B366" s="115"/>
      <c r="C366" s="115"/>
      <c r="D366" s="115"/>
      <c r="E366" s="115"/>
      <c r="F366" s="115"/>
      <c r="G366" s="115"/>
      <c r="H366" s="116"/>
      <c r="I366" s="116"/>
      <c r="J366" s="116"/>
      <c r="K366" s="116"/>
      <c r="L366" s="116"/>
      <c r="M366" s="116"/>
      <c r="N366" s="116"/>
    </row>
    <row r="367" spans="2:14">
      <c r="B367" s="115"/>
      <c r="C367" s="115"/>
      <c r="D367" s="115"/>
      <c r="E367" s="115"/>
      <c r="F367" s="115"/>
      <c r="G367" s="115"/>
      <c r="H367" s="116"/>
      <c r="I367" s="116"/>
      <c r="J367" s="116"/>
      <c r="K367" s="116"/>
      <c r="L367" s="116"/>
      <c r="M367" s="116"/>
      <c r="N367" s="116"/>
    </row>
    <row r="368" spans="2:14">
      <c r="B368" s="115"/>
      <c r="C368" s="115"/>
      <c r="D368" s="115"/>
      <c r="E368" s="115"/>
      <c r="F368" s="115"/>
      <c r="G368" s="115"/>
      <c r="H368" s="116"/>
      <c r="I368" s="116"/>
      <c r="J368" s="116"/>
      <c r="K368" s="116"/>
      <c r="L368" s="116"/>
      <c r="M368" s="116"/>
      <c r="N368" s="116"/>
    </row>
    <row r="369" spans="2:14">
      <c r="B369" s="115"/>
      <c r="C369" s="115"/>
      <c r="D369" s="115"/>
      <c r="E369" s="115"/>
      <c r="F369" s="115"/>
      <c r="G369" s="115"/>
      <c r="H369" s="116"/>
      <c r="I369" s="116"/>
      <c r="J369" s="116"/>
      <c r="K369" s="116"/>
      <c r="L369" s="116"/>
      <c r="M369" s="116"/>
      <c r="N369" s="116"/>
    </row>
    <row r="370" spans="2:14">
      <c r="B370" s="115"/>
      <c r="C370" s="115"/>
      <c r="D370" s="115"/>
      <c r="E370" s="115"/>
      <c r="F370" s="115"/>
      <c r="G370" s="115"/>
      <c r="H370" s="116"/>
      <c r="I370" s="116"/>
      <c r="J370" s="116"/>
      <c r="K370" s="116"/>
      <c r="L370" s="116"/>
      <c r="M370" s="116"/>
      <c r="N370" s="116"/>
    </row>
    <row r="371" spans="2:14">
      <c r="B371" s="115"/>
      <c r="C371" s="115"/>
      <c r="D371" s="115"/>
      <c r="E371" s="115"/>
      <c r="F371" s="115"/>
      <c r="G371" s="115"/>
      <c r="H371" s="116"/>
      <c r="I371" s="116"/>
      <c r="J371" s="116"/>
      <c r="K371" s="116"/>
      <c r="L371" s="116"/>
      <c r="M371" s="116"/>
      <c r="N371" s="116"/>
    </row>
    <row r="372" spans="2:14">
      <c r="B372" s="115"/>
      <c r="C372" s="115"/>
      <c r="D372" s="115"/>
      <c r="E372" s="115"/>
      <c r="F372" s="115"/>
      <c r="G372" s="115"/>
      <c r="H372" s="116"/>
      <c r="I372" s="116"/>
      <c r="J372" s="116"/>
      <c r="K372" s="116"/>
      <c r="L372" s="116"/>
      <c r="M372" s="116"/>
      <c r="N372" s="116"/>
    </row>
    <row r="373" spans="2:14">
      <c r="B373" s="115"/>
      <c r="C373" s="115"/>
      <c r="D373" s="115"/>
      <c r="E373" s="115"/>
      <c r="F373" s="115"/>
      <c r="G373" s="115"/>
      <c r="H373" s="116"/>
      <c r="I373" s="116"/>
      <c r="J373" s="116"/>
      <c r="K373" s="116"/>
      <c r="L373" s="116"/>
      <c r="M373" s="116"/>
      <c r="N373" s="116"/>
    </row>
    <row r="374" spans="2:14">
      <c r="B374" s="115"/>
      <c r="C374" s="115"/>
      <c r="D374" s="115"/>
      <c r="E374" s="115"/>
      <c r="F374" s="115"/>
      <c r="G374" s="115"/>
      <c r="H374" s="116"/>
      <c r="I374" s="116"/>
      <c r="J374" s="116"/>
      <c r="K374" s="116"/>
      <c r="L374" s="116"/>
      <c r="M374" s="116"/>
      <c r="N374" s="116"/>
    </row>
    <row r="375" spans="2:14">
      <c r="B375" s="115"/>
      <c r="C375" s="115"/>
      <c r="D375" s="115"/>
      <c r="E375" s="115"/>
      <c r="F375" s="115"/>
      <c r="G375" s="115"/>
      <c r="H375" s="116"/>
      <c r="I375" s="116"/>
      <c r="J375" s="116"/>
      <c r="K375" s="116"/>
      <c r="L375" s="116"/>
      <c r="M375" s="116"/>
      <c r="N375" s="116"/>
    </row>
    <row r="376" spans="2:14">
      <c r="B376" s="115"/>
      <c r="C376" s="115"/>
      <c r="D376" s="115"/>
      <c r="E376" s="115"/>
      <c r="F376" s="115"/>
      <c r="G376" s="115"/>
      <c r="H376" s="116"/>
      <c r="I376" s="116"/>
      <c r="J376" s="116"/>
      <c r="K376" s="116"/>
      <c r="L376" s="116"/>
      <c r="M376" s="116"/>
      <c r="N376" s="116"/>
    </row>
    <row r="377" spans="2:14">
      <c r="B377" s="115"/>
      <c r="C377" s="115"/>
      <c r="D377" s="115"/>
      <c r="E377" s="115"/>
      <c r="F377" s="115"/>
      <c r="G377" s="115"/>
      <c r="H377" s="116"/>
      <c r="I377" s="116"/>
      <c r="J377" s="116"/>
      <c r="K377" s="116"/>
      <c r="L377" s="116"/>
      <c r="M377" s="116"/>
      <c r="N377" s="116"/>
    </row>
    <row r="378" spans="2:14">
      <c r="B378" s="115"/>
      <c r="C378" s="115"/>
      <c r="D378" s="115"/>
      <c r="E378" s="115"/>
      <c r="F378" s="115"/>
      <c r="G378" s="115"/>
      <c r="H378" s="116"/>
      <c r="I378" s="116"/>
      <c r="J378" s="116"/>
      <c r="K378" s="116"/>
      <c r="L378" s="116"/>
      <c r="M378" s="116"/>
      <c r="N378" s="116"/>
    </row>
    <row r="379" spans="2:14">
      <c r="B379" s="115"/>
      <c r="C379" s="115"/>
      <c r="D379" s="115"/>
      <c r="E379" s="115"/>
      <c r="F379" s="115"/>
      <c r="G379" s="115"/>
      <c r="H379" s="116"/>
      <c r="I379" s="116"/>
      <c r="J379" s="116"/>
      <c r="K379" s="116"/>
      <c r="L379" s="116"/>
      <c r="M379" s="116"/>
      <c r="N379" s="116"/>
    </row>
    <row r="380" spans="2:14">
      <c r="B380" s="115"/>
      <c r="C380" s="115"/>
      <c r="D380" s="115"/>
      <c r="E380" s="115"/>
      <c r="F380" s="115"/>
      <c r="G380" s="115"/>
      <c r="H380" s="116"/>
      <c r="I380" s="116"/>
      <c r="J380" s="116"/>
      <c r="K380" s="116"/>
      <c r="L380" s="116"/>
      <c r="M380" s="116"/>
      <c r="N380" s="116"/>
    </row>
    <row r="381" spans="2:14">
      <c r="B381" s="115"/>
      <c r="C381" s="115"/>
      <c r="D381" s="115"/>
      <c r="E381" s="115"/>
      <c r="F381" s="115"/>
      <c r="G381" s="115"/>
      <c r="H381" s="116"/>
      <c r="I381" s="116"/>
      <c r="J381" s="116"/>
      <c r="K381" s="116"/>
      <c r="L381" s="116"/>
      <c r="M381" s="116"/>
      <c r="N381" s="116"/>
    </row>
    <row r="382" spans="2:14">
      <c r="B382" s="115"/>
      <c r="C382" s="115"/>
      <c r="D382" s="115"/>
      <c r="E382" s="115"/>
      <c r="F382" s="115"/>
      <c r="G382" s="115"/>
      <c r="H382" s="116"/>
      <c r="I382" s="116"/>
      <c r="J382" s="116"/>
      <c r="K382" s="116"/>
      <c r="L382" s="116"/>
      <c r="M382" s="116"/>
      <c r="N382" s="116"/>
    </row>
    <row r="383" spans="2:14">
      <c r="B383" s="115"/>
      <c r="C383" s="115"/>
      <c r="D383" s="115"/>
      <c r="E383" s="115"/>
      <c r="F383" s="115"/>
      <c r="G383" s="115"/>
      <c r="H383" s="116"/>
      <c r="I383" s="116"/>
      <c r="J383" s="116"/>
      <c r="K383" s="116"/>
      <c r="L383" s="116"/>
      <c r="M383" s="116"/>
      <c r="N383" s="116"/>
    </row>
    <row r="384" spans="2:14">
      <c r="B384" s="115"/>
      <c r="C384" s="115"/>
      <c r="D384" s="115"/>
      <c r="E384" s="115"/>
      <c r="F384" s="115"/>
      <c r="G384" s="115"/>
      <c r="H384" s="116"/>
      <c r="I384" s="116"/>
      <c r="J384" s="116"/>
      <c r="K384" s="116"/>
      <c r="L384" s="116"/>
      <c r="M384" s="116"/>
      <c r="N384" s="116"/>
    </row>
    <row r="385" spans="2:14">
      <c r="B385" s="115"/>
      <c r="C385" s="115"/>
      <c r="D385" s="115"/>
      <c r="E385" s="115"/>
      <c r="F385" s="115"/>
      <c r="G385" s="115"/>
      <c r="H385" s="116"/>
      <c r="I385" s="116"/>
      <c r="J385" s="116"/>
      <c r="K385" s="116"/>
      <c r="L385" s="116"/>
      <c r="M385" s="116"/>
      <c r="N385" s="116"/>
    </row>
    <row r="386" spans="2:14">
      <c r="B386" s="115"/>
      <c r="C386" s="115"/>
      <c r="D386" s="115"/>
      <c r="E386" s="115"/>
      <c r="F386" s="115"/>
      <c r="G386" s="115"/>
      <c r="H386" s="116"/>
      <c r="I386" s="116"/>
      <c r="J386" s="116"/>
      <c r="K386" s="116"/>
      <c r="L386" s="116"/>
      <c r="M386" s="116"/>
      <c r="N386" s="116"/>
    </row>
    <row r="387" spans="2:14">
      <c r="B387" s="115"/>
      <c r="C387" s="115"/>
      <c r="D387" s="115"/>
      <c r="E387" s="115"/>
      <c r="F387" s="115"/>
      <c r="G387" s="115"/>
      <c r="H387" s="116"/>
      <c r="I387" s="116"/>
      <c r="J387" s="116"/>
      <c r="K387" s="116"/>
      <c r="L387" s="116"/>
      <c r="M387" s="116"/>
      <c r="N387" s="116"/>
    </row>
    <row r="388" spans="2:14">
      <c r="B388" s="115"/>
      <c r="C388" s="115"/>
      <c r="D388" s="115"/>
      <c r="E388" s="115"/>
      <c r="F388" s="115"/>
      <c r="G388" s="115"/>
      <c r="H388" s="116"/>
      <c r="I388" s="116"/>
      <c r="J388" s="116"/>
      <c r="K388" s="116"/>
      <c r="L388" s="116"/>
      <c r="M388" s="116"/>
      <c r="N388" s="116"/>
    </row>
    <row r="389" spans="2:14">
      <c r="B389" s="115"/>
      <c r="C389" s="115"/>
      <c r="D389" s="115"/>
      <c r="E389" s="115"/>
      <c r="F389" s="115"/>
      <c r="G389" s="115"/>
      <c r="H389" s="116"/>
      <c r="I389" s="116"/>
      <c r="J389" s="116"/>
      <c r="K389" s="116"/>
      <c r="L389" s="116"/>
      <c r="M389" s="116"/>
      <c r="N389" s="116"/>
    </row>
    <row r="390" spans="2:14">
      <c r="B390" s="115"/>
      <c r="C390" s="115"/>
      <c r="D390" s="115"/>
      <c r="E390" s="115"/>
      <c r="F390" s="115"/>
      <c r="G390" s="115"/>
      <c r="H390" s="116"/>
      <c r="I390" s="116"/>
      <c r="J390" s="116"/>
      <c r="K390" s="116"/>
      <c r="L390" s="116"/>
      <c r="M390" s="116"/>
      <c r="N390" s="116"/>
    </row>
    <row r="391" spans="2:14">
      <c r="B391" s="115"/>
      <c r="C391" s="115"/>
      <c r="D391" s="115"/>
      <c r="E391" s="115"/>
      <c r="F391" s="115"/>
      <c r="G391" s="115"/>
      <c r="H391" s="116"/>
      <c r="I391" s="116"/>
      <c r="J391" s="116"/>
      <c r="K391" s="116"/>
      <c r="L391" s="116"/>
      <c r="M391" s="116"/>
      <c r="N391" s="116"/>
    </row>
    <row r="392" spans="2:14">
      <c r="B392" s="115"/>
      <c r="C392" s="115"/>
      <c r="D392" s="115"/>
      <c r="E392" s="115"/>
      <c r="F392" s="115"/>
      <c r="G392" s="115"/>
      <c r="H392" s="116"/>
      <c r="I392" s="116"/>
      <c r="J392" s="116"/>
      <c r="K392" s="116"/>
      <c r="L392" s="116"/>
      <c r="M392" s="116"/>
      <c r="N392" s="116"/>
    </row>
    <row r="393" spans="2:14">
      <c r="B393" s="115"/>
      <c r="C393" s="115"/>
      <c r="D393" s="115"/>
      <c r="E393" s="115"/>
      <c r="F393" s="115"/>
      <c r="G393" s="115"/>
      <c r="H393" s="116"/>
      <c r="I393" s="116"/>
      <c r="J393" s="116"/>
      <c r="K393" s="116"/>
      <c r="L393" s="116"/>
      <c r="M393" s="116"/>
      <c r="N393" s="116"/>
    </row>
    <row r="394" spans="2:14">
      <c r="B394" s="115"/>
      <c r="C394" s="115"/>
      <c r="D394" s="115"/>
      <c r="E394" s="115"/>
      <c r="F394" s="115"/>
      <c r="G394" s="115"/>
      <c r="H394" s="116"/>
      <c r="I394" s="116"/>
      <c r="J394" s="116"/>
      <c r="K394" s="116"/>
      <c r="L394" s="116"/>
      <c r="M394" s="116"/>
      <c r="N394" s="116"/>
    </row>
    <row r="395" spans="2:14">
      <c r="B395" s="115"/>
      <c r="C395" s="115"/>
      <c r="D395" s="115"/>
      <c r="E395" s="115"/>
      <c r="F395" s="115"/>
      <c r="G395" s="115"/>
      <c r="H395" s="116"/>
      <c r="I395" s="116"/>
      <c r="J395" s="116"/>
      <c r="K395" s="116"/>
      <c r="L395" s="116"/>
      <c r="M395" s="116"/>
      <c r="N395" s="116"/>
    </row>
    <row r="396" spans="2:14">
      <c r="B396" s="115"/>
      <c r="C396" s="115"/>
      <c r="D396" s="115"/>
      <c r="E396" s="115"/>
      <c r="F396" s="115"/>
      <c r="G396" s="115"/>
      <c r="H396" s="116"/>
      <c r="I396" s="116"/>
      <c r="J396" s="116"/>
      <c r="K396" s="116"/>
      <c r="L396" s="116"/>
      <c r="M396" s="116"/>
      <c r="N396" s="116"/>
    </row>
    <row r="397" spans="2:14">
      <c r="B397" s="115"/>
      <c r="C397" s="115"/>
      <c r="D397" s="115"/>
      <c r="E397" s="115"/>
      <c r="F397" s="115"/>
      <c r="G397" s="115"/>
      <c r="H397" s="116"/>
      <c r="I397" s="116"/>
      <c r="J397" s="116"/>
      <c r="K397" s="116"/>
      <c r="L397" s="116"/>
      <c r="M397" s="116"/>
      <c r="N397" s="116"/>
    </row>
    <row r="398" spans="2:14">
      <c r="B398" s="115"/>
      <c r="C398" s="115"/>
      <c r="D398" s="115"/>
      <c r="E398" s="115"/>
      <c r="F398" s="115"/>
      <c r="G398" s="115"/>
      <c r="H398" s="116"/>
      <c r="I398" s="116"/>
      <c r="J398" s="116"/>
      <c r="K398" s="116"/>
      <c r="L398" s="116"/>
      <c r="M398" s="116"/>
      <c r="N398" s="116"/>
    </row>
    <row r="399" spans="2:14">
      <c r="B399" s="115"/>
      <c r="C399" s="115"/>
      <c r="D399" s="115"/>
      <c r="E399" s="115"/>
      <c r="F399" s="115"/>
      <c r="G399" s="115"/>
      <c r="H399" s="116"/>
      <c r="I399" s="116"/>
      <c r="J399" s="116"/>
      <c r="K399" s="116"/>
      <c r="L399" s="116"/>
      <c r="M399" s="116"/>
      <c r="N399" s="116"/>
    </row>
    <row r="400" spans="2:14">
      <c r="B400" s="115"/>
      <c r="C400" s="115"/>
      <c r="D400" s="115"/>
      <c r="E400" s="115"/>
      <c r="F400" s="115"/>
      <c r="G400" s="115"/>
      <c r="H400" s="116"/>
      <c r="I400" s="116"/>
      <c r="J400" s="116"/>
      <c r="K400" s="116"/>
      <c r="L400" s="116"/>
      <c r="M400" s="116"/>
      <c r="N400" s="116"/>
    </row>
    <row r="401" spans="2:14">
      <c r="B401" s="115"/>
      <c r="C401" s="115"/>
      <c r="D401" s="115"/>
      <c r="E401" s="115"/>
      <c r="F401" s="115"/>
      <c r="G401" s="115"/>
      <c r="H401" s="116"/>
      <c r="I401" s="116"/>
      <c r="J401" s="116"/>
      <c r="K401" s="116"/>
      <c r="L401" s="116"/>
      <c r="M401" s="116"/>
      <c r="N401" s="116"/>
    </row>
    <row r="402" spans="2:14">
      <c r="B402" s="115"/>
      <c r="C402" s="115"/>
      <c r="D402" s="115"/>
      <c r="E402" s="115"/>
      <c r="F402" s="115"/>
      <c r="G402" s="115"/>
      <c r="H402" s="116"/>
      <c r="I402" s="116"/>
      <c r="J402" s="116"/>
      <c r="K402" s="116"/>
      <c r="L402" s="116"/>
      <c r="M402" s="116"/>
      <c r="N402" s="116"/>
    </row>
    <row r="403" spans="2:14">
      <c r="B403" s="115"/>
      <c r="C403" s="115"/>
      <c r="D403" s="115"/>
      <c r="E403" s="115"/>
      <c r="F403" s="115"/>
      <c r="G403" s="115"/>
      <c r="H403" s="116"/>
      <c r="I403" s="116"/>
      <c r="J403" s="116"/>
      <c r="K403" s="116"/>
      <c r="L403" s="116"/>
      <c r="M403" s="116"/>
      <c r="N403" s="116"/>
    </row>
    <row r="404" spans="2:14">
      <c r="B404" s="115"/>
      <c r="C404" s="115"/>
      <c r="D404" s="115"/>
      <c r="E404" s="115"/>
      <c r="F404" s="115"/>
      <c r="G404" s="115"/>
      <c r="H404" s="116"/>
      <c r="I404" s="116"/>
      <c r="J404" s="116"/>
      <c r="K404" s="116"/>
      <c r="L404" s="116"/>
      <c r="M404" s="116"/>
      <c r="N404" s="116"/>
    </row>
    <row r="405" spans="2:14">
      <c r="B405" s="115"/>
      <c r="C405" s="115"/>
      <c r="D405" s="115"/>
      <c r="E405" s="115"/>
      <c r="F405" s="115"/>
      <c r="G405" s="115"/>
      <c r="H405" s="116"/>
      <c r="I405" s="116"/>
      <c r="J405" s="116"/>
      <c r="K405" s="116"/>
      <c r="L405" s="116"/>
      <c r="M405" s="116"/>
      <c r="N405" s="116"/>
    </row>
    <row r="406" spans="2:14">
      <c r="B406" s="115"/>
      <c r="C406" s="115"/>
      <c r="D406" s="115"/>
      <c r="E406" s="115"/>
      <c r="F406" s="115"/>
      <c r="G406" s="115"/>
      <c r="H406" s="116"/>
      <c r="I406" s="116"/>
      <c r="J406" s="116"/>
      <c r="K406" s="116"/>
      <c r="L406" s="116"/>
      <c r="M406" s="116"/>
      <c r="N406" s="116"/>
    </row>
    <row r="407" spans="2:14">
      <c r="B407" s="115"/>
      <c r="C407" s="115"/>
      <c r="D407" s="115"/>
      <c r="E407" s="115"/>
      <c r="F407" s="115"/>
      <c r="G407" s="115"/>
      <c r="H407" s="116"/>
      <c r="I407" s="116"/>
      <c r="J407" s="116"/>
      <c r="K407" s="116"/>
      <c r="L407" s="116"/>
      <c r="M407" s="116"/>
      <c r="N407" s="116"/>
    </row>
    <row r="408" spans="2:14">
      <c r="B408" s="115"/>
      <c r="C408" s="115"/>
      <c r="D408" s="115"/>
      <c r="E408" s="115"/>
      <c r="F408" s="115"/>
      <c r="G408" s="115"/>
      <c r="H408" s="116"/>
      <c r="I408" s="116"/>
      <c r="J408" s="116"/>
      <c r="K408" s="116"/>
      <c r="L408" s="116"/>
      <c r="M408" s="116"/>
      <c r="N408" s="116"/>
    </row>
    <row r="409" spans="2:14">
      <c r="B409" s="115"/>
      <c r="C409" s="115"/>
      <c r="D409" s="115"/>
      <c r="E409" s="115"/>
      <c r="F409" s="115"/>
      <c r="G409" s="115"/>
      <c r="H409" s="116"/>
      <c r="I409" s="116"/>
      <c r="J409" s="116"/>
      <c r="K409" s="116"/>
      <c r="L409" s="116"/>
      <c r="M409" s="116"/>
      <c r="N409" s="116"/>
    </row>
    <row r="410" spans="2:14">
      <c r="B410" s="115"/>
      <c r="C410" s="115"/>
      <c r="D410" s="115"/>
      <c r="E410" s="115"/>
      <c r="F410" s="115"/>
      <c r="G410" s="115"/>
      <c r="H410" s="116"/>
      <c r="I410" s="116"/>
      <c r="J410" s="116"/>
      <c r="K410" s="116"/>
      <c r="L410" s="116"/>
      <c r="M410" s="116"/>
      <c r="N410" s="116"/>
    </row>
    <row r="411" spans="2:14">
      <c r="B411" s="115"/>
      <c r="C411" s="115"/>
      <c r="D411" s="115"/>
      <c r="E411" s="115"/>
      <c r="F411" s="115"/>
      <c r="G411" s="115"/>
      <c r="H411" s="116"/>
      <c r="I411" s="116"/>
      <c r="J411" s="116"/>
      <c r="K411" s="116"/>
      <c r="L411" s="116"/>
      <c r="M411" s="116"/>
      <c r="N411" s="116"/>
    </row>
    <row r="412" spans="2:14">
      <c r="B412" s="115"/>
      <c r="C412" s="115"/>
      <c r="D412" s="115"/>
      <c r="E412" s="115"/>
      <c r="F412" s="115"/>
      <c r="G412" s="115"/>
      <c r="H412" s="116"/>
      <c r="I412" s="116"/>
      <c r="J412" s="116"/>
      <c r="K412" s="116"/>
      <c r="L412" s="116"/>
      <c r="M412" s="116"/>
      <c r="N412" s="116"/>
    </row>
    <row r="413" spans="2:14">
      <c r="B413" s="115"/>
      <c r="C413" s="115"/>
      <c r="D413" s="115"/>
      <c r="E413" s="115"/>
      <c r="F413" s="115"/>
      <c r="G413" s="115"/>
      <c r="H413" s="116"/>
      <c r="I413" s="116"/>
      <c r="J413" s="116"/>
      <c r="K413" s="116"/>
      <c r="L413" s="116"/>
      <c r="M413" s="116"/>
      <c r="N413" s="116"/>
    </row>
    <row r="414" spans="2:14">
      <c r="B414" s="115"/>
      <c r="C414" s="115"/>
      <c r="D414" s="115"/>
      <c r="E414" s="115"/>
      <c r="F414" s="115"/>
      <c r="G414" s="115"/>
      <c r="H414" s="116"/>
      <c r="I414" s="116"/>
      <c r="J414" s="116"/>
      <c r="K414" s="116"/>
      <c r="L414" s="116"/>
      <c r="M414" s="116"/>
      <c r="N414" s="116"/>
    </row>
    <row r="415" spans="2:14">
      <c r="B415" s="115"/>
      <c r="C415" s="115"/>
      <c r="D415" s="115"/>
      <c r="E415" s="115"/>
      <c r="F415" s="115"/>
      <c r="G415" s="115"/>
      <c r="H415" s="116"/>
      <c r="I415" s="116"/>
      <c r="J415" s="116"/>
      <c r="K415" s="116"/>
      <c r="L415" s="116"/>
      <c r="M415" s="116"/>
      <c r="N415" s="116"/>
    </row>
    <row r="416" spans="2:14">
      <c r="B416" s="115"/>
      <c r="C416" s="115"/>
      <c r="D416" s="115"/>
      <c r="E416" s="115"/>
      <c r="F416" s="115"/>
      <c r="G416" s="115"/>
      <c r="H416" s="116"/>
      <c r="I416" s="116"/>
      <c r="J416" s="116"/>
      <c r="K416" s="116"/>
      <c r="L416" s="116"/>
      <c r="M416" s="116"/>
      <c r="N416" s="116"/>
    </row>
    <row r="417" spans="2:14">
      <c r="B417" s="115"/>
      <c r="C417" s="115"/>
      <c r="D417" s="115"/>
      <c r="E417" s="115"/>
      <c r="F417" s="115"/>
      <c r="G417" s="115"/>
      <c r="H417" s="116"/>
      <c r="I417" s="116"/>
      <c r="J417" s="116"/>
      <c r="K417" s="116"/>
      <c r="L417" s="116"/>
      <c r="M417" s="116"/>
      <c r="N417" s="116"/>
    </row>
    <row r="418" spans="2:14">
      <c r="B418" s="115"/>
      <c r="C418" s="115"/>
      <c r="D418" s="115"/>
      <c r="E418" s="115"/>
      <c r="F418" s="115"/>
      <c r="G418" s="115"/>
      <c r="H418" s="116"/>
      <c r="I418" s="116"/>
      <c r="J418" s="116"/>
      <c r="K418" s="116"/>
      <c r="L418" s="116"/>
      <c r="M418" s="116"/>
      <c r="N418" s="116"/>
    </row>
    <row r="419" spans="2:14">
      <c r="B419" s="115"/>
      <c r="C419" s="115"/>
      <c r="D419" s="115"/>
      <c r="E419" s="115"/>
      <c r="F419" s="115"/>
      <c r="G419" s="115"/>
      <c r="H419" s="116"/>
      <c r="I419" s="116"/>
      <c r="J419" s="116"/>
      <c r="K419" s="116"/>
      <c r="L419" s="116"/>
      <c r="M419" s="116"/>
      <c r="N419" s="116"/>
    </row>
    <row r="420" spans="2:14">
      <c r="B420" s="115"/>
      <c r="C420" s="115"/>
      <c r="D420" s="115"/>
      <c r="E420" s="115"/>
      <c r="F420" s="115"/>
      <c r="G420" s="115"/>
      <c r="H420" s="116"/>
      <c r="I420" s="116"/>
      <c r="J420" s="116"/>
      <c r="K420" s="116"/>
      <c r="L420" s="116"/>
      <c r="M420" s="116"/>
      <c r="N420" s="116"/>
    </row>
    <row r="421" spans="2:14">
      <c r="B421" s="115"/>
      <c r="C421" s="115"/>
      <c r="D421" s="115"/>
      <c r="E421" s="115"/>
      <c r="F421" s="115"/>
      <c r="G421" s="115"/>
      <c r="H421" s="116"/>
      <c r="I421" s="116"/>
      <c r="J421" s="116"/>
      <c r="K421" s="116"/>
      <c r="L421" s="116"/>
      <c r="M421" s="116"/>
      <c r="N421" s="116"/>
    </row>
    <row r="422" spans="2:14">
      <c r="B422" s="115"/>
      <c r="C422" s="115"/>
      <c r="D422" s="115"/>
      <c r="E422" s="115"/>
      <c r="F422" s="115"/>
      <c r="G422" s="115"/>
      <c r="H422" s="116"/>
      <c r="I422" s="116"/>
      <c r="J422" s="116"/>
      <c r="K422" s="116"/>
      <c r="L422" s="116"/>
      <c r="M422" s="116"/>
      <c r="N422" s="116"/>
    </row>
    <row r="423" spans="2:14">
      <c r="B423" s="115"/>
      <c r="C423" s="115"/>
      <c r="D423" s="115"/>
      <c r="E423" s="115"/>
      <c r="F423" s="115"/>
      <c r="G423" s="115"/>
      <c r="H423" s="116"/>
      <c r="I423" s="116"/>
      <c r="J423" s="116"/>
      <c r="K423" s="116"/>
      <c r="L423" s="116"/>
      <c r="M423" s="116"/>
      <c r="N423" s="116"/>
    </row>
    <row r="424" spans="2:14">
      <c r="B424" s="115"/>
      <c r="C424" s="115"/>
      <c r="D424" s="115"/>
      <c r="E424" s="115"/>
      <c r="F424" s="115"/>
      <c r="G424" s="115"/>
      <c r="H424" s="116"/>
      <c r="I424" s="116"/>
      <c r="J424" s="116"/>
      <c r="K424" s="116"/>
      <c r="L424" s="116"/>
      <c r="M424" s="116"/>
      <c r="N424" s="116"/>
    </row>
    <row r="425" spans="2:14">
      <c r="B425" s="115"/>
      <c r="C425" s="115"/>
      <c r="D425" s="115"/>
      <c r="E425" s="115"/>
      <c r="F425" s="115"/>
      <c r="G425" s="115"/>
      <c r="H425" s="116"/>
      <c r="I425" s="116"/>
      <c r="J425" s="116"/>
      <c r="K425" s="116"/>
      <c r="L425" s="116"/>
      <c r="M425" s="116"/>
      <c r="N425" s="116"/>
    </row>
    <row r="426" spans="2:14">
      <c r="B426" s="115"/>
      <c r="C426" s="115"/>
      <c r="D426" s="115"/>
      <c r="E426" s="115"/>
      <c r="F426" s="115"/>
      <c r="G426" s="115"/>
      <c r="H426" s="116"/>
      <c r="I426" s="116"/>
      <c r="J426" s="116"/>
      <c r="K426" s="116"/>
      <c r="L426" s="116"/>
      <c r="M426" s="116"/>
      <c r="N426" s="116"/>
    </row>
    <row r="427" spans="2:14">
      <c r="B427" s="115"/>
      <c r="C427" s="115"/>
      <c r="D427" s="115"/>
      <c r="E427" s="115"/>
      <c r="F427" s="115"/>
      <c r="G427" s="115"/>
      <c r="H427" s="116"/>
      <c r="I427" s="116"/>
      <c r="J427" s="116"/>
      <c r="K427" s="116"/>
      <c r="L427" s="116"/>
      <c r="M427" s="116"/>
      <c r="N427" s="116"/>
    </row>
    <row r="428" spans="2:14">
      <c r="B428" s="115"/>
      <c r="C428" s="115"/>
      <c r="D428" s="115"/>
      <c r="E428" s="115"/>
      <c r="F428" s="115"/>
      <c r="G428" s="115"/>
      <c r="H428" s="116"/>
      <c r="I428" s="116"/>
      <c r="J428" s="116"/>
      <c r="K428" s="116"/>
      <c r="L428" s="116"/>
      <c r="M428" s="116"/>
      <c r="N428" s="116"/>
    </row>
    <row r="429" spans="2:14">
      <c r="B429" s="115"/>
      <c r="C429" s="115"/>
      <c r="D429" s="115"/>
      <c r="E429" s="115"/>
      <c r="F429" s="115"/>
      <c r="G429" s="115"/>
      <c r="H429" s="116"/>
      <c r="I429" s="116"/>
      <c r="J429" s="116"/>
      <c r="K429" s="116"/>
      <c r="L429" s="116"/>
      <c r="M429" s="116"/>
      <c r="N429" s="116"/>
    </row>
    <row r="430" spans="2:14">
      <c r="B430" s="115"/>
      <c r="C430" s="115"/>
      <c r="D430" s="115"/>
      <c r="E430" s="115"/>
      <c r="F430" s="115"/>
      <c r="G430" s="115"/>
      <c r="H430" s="116"/>
      <c r="I430" s="116"/>
      <c r="J430" s="116"/>
      <c r="K430" s="116"/>
      <c r="L430" s="116"/>
      <c r="M430" s="116"/>
      <c r="N430" s="116"/>
    </row>
    <row r="431" spans="2:14">
      <c r="B431" s="115"/>
      <c r="C431" s="115"/>
      <c r="D431" s="115"/>
      <c r="E431" s="115"/>
      <c r="F431" s="115"/>
      <c r="G431" s="115"/>
      <c r="H431" s="116"/>
      <c r="I431" s="116"/>
      <c r="J431" s="116"/>
      <c r="K431" s="116"/>
      <c r="L431" s="116"/>
      <c r="M431" s="116"/>
      <c r="N431" s="116"/>
    </row>
    <row r="432" spans="2:14">
      <c r="B432" s="115"/>
      <c r="C432" s="115"/>
      <c r="D432" s="115"/>
      <c r="E432" s="115"/>
      <c r="F432" s="115"/>
      <c r="G432" s="115"/>
      <c r="H432" s="116"/>
      <c r="I432" s="116"/>
      <c r="J432" s="116"/>
      <c r="K432" s="116"/>
      <c r="L432" s="116"/>
      <c r="M432" s="116"/>
      <c r="N432" s="116"/>
    </row>
    <row r="433" spans="2:14">
      <c r="B433" s="115"/>
      <c r="C433" s="115"/>
      <c r="D433" s="115"/>
      <c r="E433" s="115"/>
      <c r="F433" s="115"/>
      <c r="G433" s="115"/>
      <c r="H433" s="116"/>
      <c r="I433" s="116"/>
      <c r="J433" s="116"/>
      <c r="K433" s="116"/>
      <c r="L433" s="116"/>
      <c r="M433" s="116"/>
      <c r="N433" s="116"/>
    </row>
    <row r="434" spans="2:14">
      <c r="B434" s="115"/>
      <c r="C434" s="115"/>
      <c r="D434" s="115"/>
      <c r="E434" s="115"/>
      <c r="F434" s="115"/>
      <c r="G434" s="115"/>
      <c r="H434" s="116"/>
      <c r="I434" s="116"/>
      <c r="J434" s="116"/>
      <c r="K434" s="116"/>
      <c r="L434" s="116"/>
      <c r="M434" s="116"/>
      <c r="N434" s="116"/>
    </row>
    <row r="435" spans="2:14">
      <c r="B435" s="115"/>
      <c r="C435" s="115"/>
      <c r="D435" s="115"/>
      <c r="E435" s="115"/>
      <c r="F435" s="115"/>
      <c r="G435" s="115"/>
      <c r="H435" s="116"/>
      <c r="I435" s="116"/>
      <c r="J435" s="116"/>
      <c r="K435" s="116"/>
      <c r="L435" s="116"/>
      <c r="M435" s="116"/>
      <c r="N435" s="116"/>
    </row>
    <row r="436" spans="2:14">
      <c r="B436" s="115"/>
      <c r="C436" s="115"/>
      <c r="D436" s="115"/>
      <c r="E436" s="115"/>
      <c r="F436" s="115"/>
      <c r="G436" s="115"/>
      <c r="H436" s="116"/>
      <c r="I436" s="116"/>
      <c r="J436" s="116"/>
      <c r="K436" s="116"/>
      <c r="L436" s="116"/>
      <c r="M436" s="116"/>
      <c r="N436" s="116"/>
    </row>
    <row r="437" spans="2:14">
      <c r="B437" s="115"/>
      <c r="C437" s="115"/>
      <c r="D437" s="115"/>
      <c r="E437" s="115"/>
      <c r="F437" s="115"/>
      <c r="G437" s="115"/>
      <c r="H437" s="116"/>
      <c r="I437" s="116"/>
      <c r="J437" s="116"/>
      <c r="K437" s="116"/>
      <c r="L437" s="116"/>
      <c r="M437" s="116"/>
      <c r="N437" s="116"/>
    </row>
    <row r="438" spans="2:14">
      <c r="B438" s="115"/>
      <c r="C438" s="115"/>
      <c r="D438" s="115"/>
      <c r="E438" s="115"/>
      <c r="F438" s="115"/>
      <c r="G438" s="115"/>
      <c r="H438" s="116"/>
      <c r="I438" s="116"/>
      <c r="J438" s="116"/>
      <c r="K438" s="116"/>
      <c r="L438" s="116"/>
      <c r="M438" s="116"/>
      <c r="N438" s="116"/>
    </row>
    <row r="439" spans="2:14">
      <c r="B439" s="115"/>
      <c r="C439" s="115"/>
      <c r="D439" s="115"/>
      <c r="E439" s="115"/>
      <c r="F439" s="115"/>
      <c r="G439" s="115"/>
      <c r="H439" s="116"/>
      <c r="I439" s="116"/>
      <c r="J439" s="116"/>
      <c r="K439" s="116"/>
      <c r="L439" s="116"/>
      <c r="M439" s="116"/>
      <c r="N439" s="116"/>
    </row>
    <row r="440" spans="2:14">
      <c r="B440" s="115"/>
      <c r="C440" s="115"/>
      <c r="D440" s="115"/>
      <c r="E440" s="115"/>
      <c r="F440" s="115"/>
      <c r="G440" s="115"/>
      <c r="H440" s="116"/>
      <c r="I440" s="116"/>
      <c r="J440" s="116"/>
      <c r="K440" s="116"/>
      <c r="L440" s="116"/>
      <c r="M440" s="116"/>
      <c r="N440" s="116"/>
    </row>
    <row r="441" spans="2:14">
      <c r="B441" s="115"/>
      <c r="C441" s="115"/>
      <c r="D441" s="115"/>
      <c r="E441" s="115"/>
      <c r="F441" s="115"/>
      <c r="G441" s="115"/>
      <c r="H441" s="116"/>
      <c r="I441" s="116"/>
      <c r="J441" s="116"/>
      <c r="K441" s="116"/>
      <c r="L441" s="116"/>
      <c r="M441" s="116"/>
      <c r="N441" s="116"/>
    </row>
    <row r="442" spans="2:14">
      <c r="B442" s="115"/>
      <c r="C442" s="115"/>
      <c r="D442" s="115"/>
      <c r="E442" s="115"/>
      <c r="F442" s="115"/>
      <c r="G442" s="115"/>
      <c r="H442" s="116"/>
      <c r="I442" s="116"/>
      <c r="J442" s="116"/>
      <c r="K442" s="116"/>
      <c r="L442" s="116"/>
      <c r="M442" s="116"/>
      <c r="N442" s="116"/>
    </row>
    <row r="443" spans="2:14">
      <c r="B443" s="115"/>
      <c r="C443" s="115"/>
      <c r="D443" s="115"/>
      <c r="E443" s="115"/>
      <c r="F443" s="115"/>
      <c r="G443" s="115"/>
      <c r="H443" s="116"/>
      <c r="I443" s="116"/>
      <c r="J443" s="116"/>
      <c r="K443" s="116"/>
      <c r="L443" s="116"/>
      <c r="M443" s="116"/>
      <c r="N443" s="116"/>
    </row>
    <row r="444" spans="2:14">
      <c r="B444" s="115"/>
      <c r="C444" s="115"/>
      <c r="D444" s="115"/>
      <c r="E444" s="115"/>
      <c r="F444" s="115"/>
      <c r="G444" s="115"/>
      <c r="H444" s="116"/>
      <c r="I444" s="116"/>
      <c r="J444" s="116"/>
      <c r="K444" s="116"/>
      <c r="L444" s="116"/>
      <c r="M444" s="116"/>
      <c r="N444" s="116"/>
    </row>
    <row r="445" spans="2:14">
      <c r="B445" s="115"/>
      <c r="C445" s="115"/>
      <c r="D445" s="115"/>
      <c r="E445" s="115"/>
      <c r="F445" s="115"/>
      <c r="G445" s="115"/>
      <c r="H445" s="116"/>
      <c r="I445" s="116"/>
      <c r="J445" s="116"/>
      <c r="K445" s="116"/>
      <c r="L445" s="116"/>
      <c r="M445" s="116"/>
      <c r="N445" s="116"/>
    </row>
    <row r="446" spans="2:14">
      <c r="B446" s="115"/>
      <c r="C446" s="115"/>
      <c r="D446" s="115"/>
      <c r="E446" s="115"/>
      <c r="F446" s="115"/>
      <c r="G446" s="115"/>
      <c r="H446" s="116"/>
      <c r="I446" s="116"/>
      <c r="J446" s="116"/>
      <c r="K446" s="116"/>
      <c r="L446" s="116"/>
      <c r="M446" s="116"/>
      <c r="N446" s="116"/>
    </row>
    <row r="447" spans="2:14">
      <c r="B447" s="115"/>
      <c r="C447" s="115"/>
      <c r="D447" s="115"/>
      <c r="E447" s="115"/>
      <c r="F447" s="115"/>
      <c r="G447" s="115"/>
      <c r="H447" s="116"/>
      <c r="I447" s="116"/>
      <c r="J447" s="116"/>
      <c r="K447" s="116"/>
      <c r="L447" s="116"/>
      <c r="M447" s="116"/>
      <c r="N447" s="116"/>
    </row>
    <row r="448" spans="2:14">
      <c r="B448" s="115"/>
      <c r="C448" s="115"/>
      <c r="D448" s="115"/>
      <c r="E448" s="115"/>
      <c r="F448" s="115"/>
      <c r="G448" s="115"/>
      <c r="H448" s="116"/>
      <c r="I448" s="116"/>
      <c r="J448" s="116"/>
      <c r="K448" s="116"/>
      <c r="L448" s="116"/>
      <c r="M448" s="116"/>
      <c r="N448" s="116"/>
    </row>
    <row r="449" spans="2:14">
      <c r="B449" s="115"/>
      <c r="C449" s="115"/>
      <c r="D449" s="115"/>
      <c r="E449" s="115"/>
      <c r="F449" s="115"/>
      <c r="G449" s="115"/>
      <c r="H449" s="116"/>
      <c r="I449" s="116"/>
      <c r="J449" s="116"/>
      <c r="K449" s="116"/>
      <c r="L449" s="116"/>
      <c r="M449" s="116"/>
      <c r="N449" s="116"/>
    </row>
    <row r="450" spans="2:14">
      <c r="B450" s="115"/>
      <c r="C450" s="115"/>
      <c r="D450" s="115"/>
      <c r="E450" s="115"/>
      <c r="F450" s="115"/>
      <c r="G450" s="115"/>
      <c r="H450" s="116"/>
      <c r="I450" s="116"/>
      <c r="J450" s="116"/>
      <c r="K450" s="116"/>
      <c r="L450" s="116"/>
      <c r="M450" s="116"/>
      <c r="N450" s="116"/>
    </row>
    <row r="451" spans="2:14">
      <c r="B451" s="115"/>
      <c r="C451" s="115"/>
      <c r="D451" s="115"/>
      <c r="E451" s="115"/>
      <c r="F451" s="115"/>
      <c r="G451" s="115"/>
      <c r="H451" s="116"/>
      <c r="I451" s="116"/>
      <c r="J451" s="116"/>
      <c r="K451" s="116"/>
      <c r="L451" s="116"/>
      <c r="M451" s="116"/>
      <c r="N451" s="116"/>
    </row>
    <row r="452" spans="2:14">
      <c r="B452" s="115"/>
      <c r="C452" s="115"/>
      <c r="D452" s="115"/>
      <c r="E452" s="115"/>
      <c r="F452" s="115"/>
      <c r="G452" s="115"/>
      <c r="H452" s="116"/>
      <c r="I452" s="116"/>
      <c r="J452" s="116"/>
      <c r="K452" s="116"/>
      <c r="L452" s="116"/>
      <c r="M452" s="116"/>
      <c r="N452" s="116"/>
    </row>
    <row r="453" spans="2:14">
      <c r="B453" s="115"/>
      <c r="C453" s="115"/>
      <c r="D453" s="115"/>
      <c r="E453" s="115"/>
      <c r="F453" s="115"/>
      <c r="G453" s="115"/>
      <c r="H453" s="116"/>
      <c r="I453" s="116"/>
      <c r="J453" s="116"/>
      <c r="K453" s="116"/>
      <c r="L453" s="116"/>
      <c r="M453" s="116"/>
      <c r="N453" s="116"/>
    </row>
    <row r="454" spans="2:14">
      <c r="B454" s="115"/>
      <c r="C454" s="115"/>
      <c r="D454" s="115"/>
      <c r="E454" s="115"/>
      <c r="F454" s="115"/>
      <c r="G454" s="115"/>
      <c r="H454" s="116"/>
      <c r="I454" s="116"/>
      <c r="J454" s="116"/>
      <c r="K454" s="116"/>
      <c r="L454" s="116"/>
      <c r="M454" s="116"/>
      <c r="N454" s="116"/>
    </row>
    <row r="455" spans="2:14">
      <c r="B455" s="115"/>
      <c r="C455" s="115"/>
      <c r="D455" s="115"/>
      <c r="E455" s="115"/>
      <c r="F455" s="115"/>
      <c r="G455" s="115"/>
      <c r="H455" s="116"/>
      <c r="I455" s="116"/>
      <c r="J455" s="116"/>
      <c r="K455" s="116"/>
      <c r="L455" s="116"/>
      <c r="M455" s="116"/>
      <c r="N455" s="116"/>
    </row>
    <row r="456" spans="2:14">
      <c r="B456" s="115"/>
      <c r="C456" s="115"/>
      <c r="D456" s="115"/>
      <c r="E456" s="115"/>
      <c r="F456" s="115"/>
      <c r="G456" s="115"/>
      <c r="H456" s="116"/>
      <c r="I456" s="116"/>
      <c r="J456" s="116"/>
      <c r="K456" s="116"/>
      <c r="L456" s="116"/>
      <c r="M456" s="116"/>
      <c r="N456" s="116"/>
    </row>
    <row r="457" spans="2:14">
      <c r="B457" s="115"/>
      <c r="C457" s="115"/>
      <c r="D457" s="115"/>
      <c r="E457" s="115"/>
      <c r="F457" s="115"/>
      <c r="G457" s="115"/>
      <c r="H457" s="116"/>
      <c r="I457" s="116"/>
      <c r="J457" s="116"/>
      <c r="K457" s="116"/>
      <c r="L457" s="116"/>
      <c r="M457" s="116"/>
      <c r="N457" s="116"/>
    </row>
    <row r="458" spans="2:14">
      <c r="B458" s="115"/>
      <c r="C458" s="115"/>
      <c r="D458" s="115"/>
      <c r="E458" s="115"/>
      <c r="F458" s="115"/>
      <c r="G458" s="115"/>
      <c r="H458" s="116"/>
      <c r="I458" s="116"/>
      <c r="J458" s="116"/>
      <c r="K458" s="116"/>
      <c r="L458" s="116"/>
      <c r="M458" s="116"/>
      <c r="N458" s="116"/>
    </row>
    <row r="459" spans="2:14">
      <c r="B459" s="115"/>
      <c r="C459" s="115"/>
      <c r="D459" s="115"/>
      <c r="E459" s="115"/>
      <c r="F459" s="115"/>
      <c r="G459" s="115"/>
      <c r="H459" s="116"/>
      <c r="I459" s="116"/>
      <c r="J459" s="116"/>
      <c r="K459" s="116"/>
      <c r="L459" s="116"/>
      <c r="M459" s="116"/>
      <c r="N459" s="116"/>
    </row>
    <row r="460" spans="2:14">
      <c r="B460" s="115"/>
      <c r="C460" s="115"/>
      <c r="D460" s="115"/>
      <c r="E460" s="115"/>
      <c r="F460" s="115"/>
      <c r="G460" s="115"/>
      <c r="H460" s="116"/>
      <c r="I460" s="116"/>
      <c r="J460" s="116"/>
      <c r="K460" s="116"/>
      <c r="L460" s="116"/>
      <c r="M460" s="116"/>
      <c r="N460" s="116"/>
    </row>
    <row r="461" spans="2:14">
      <c r="B461" s="115"/>
      <c r="C461" s="115"/>
      <c r="D461" s="115"/>
      <c r="E461" s="115"/>
      <c r="F461" s="115"/>
      <c r="G461" s="115"/>
      <c r="H461" s="116"/>
      <c r="I461" s="116"/>
      <c r="J461" s="116"/>
      <c r="K461" s="116"/>
      <c r="L461" s="116"/>
      <c r="M461" s="116"/>
      <c r="N461" s="116"/>
    </row>
    <row r="462" spans="2:14">
      <c r="B462" s="115"/>
      <c r="C462" s="115"/>
      <c r="D462" s="115"/>
      <c r="E462" s="115"/>
      <c r="F462" s="115"/>
      <c r="G462" s="115"/>
      <c r="H462" s="116"/>
      <c r="I462" s="116"/>
      <c r="J462" s="116"/>
      <c r="K462" s="116"/>
      <c r="L462" s="116"/>
      <c r="M462" s="116"/>
      <c r="N462" s="116"/>
    </row>
    <row r="463" spans="2:14">
      <c r="B463" s="115"/>
      <c r="C463" s="115"/>
      <c r="D463" s="115"/>
      <c r="E463" s="115"/>
      <c r="F463" s="115"/>
      <c r="G463" s="115"/>
      <c r="H463" s="116"/>
      <c r="I463" s="116"/>
      <c r="J463" s="116"/>
      <c r="K463" s="116"/>
      <c r="L463" s="116"/>
      <c r="M463" s="116"/>
      <c r="N463" s="116"/>
    </row>
    <row r="464" spans="2:14">
      <c r="B464" s="115"/>
      <c r="C464" s="115"/>
      <c r="D464" s="115"/>
      <c r="E464" s="115"/>
      <c r="F464" s="115"/>
      <c r="G464" s="115"/>
      <c r="H464" s="116"/>
      <c r="I464" s="116"/>
      <c r="J464" s="116"/>
      <c r="K464" s="116"/>
      <c r="L464" s="116"/>
      <c r="M464" s="116"/>
      <c r="N464" s="116"/>
    </row>
    <row r="465" spans="2:14">
      <c r="B465" s="115"/>
      <c r="C465" s="115"/>
      <c r="D465" s="115"/>
      <c r="E465" s="115"/>
      <c r="F465" s="115"/>
      <c r="G465" s="115"/>
      <c r="H465" s="116"/>
      <c r="I465" s="116"/>
      <c r="J465" s="116"/>
      <c r="K465" s="116"/>
      <c r="L465" s="116"/>
      <c r="M465" s="116"/>
      <c r="N465" s="116"/>
    </row>
    <row r="466" spans="2:14">
      <c r="B466" s="115"/>
      <c r="C466" s="115"/>
      <c r="D466" s="115"/>
      <c r="E466" s="115"/>
      <c r="F466" s="115"/>
      <c r="G466" s="115"/>
      <c r="H466" s="116"/>
      <c r="I466" s="116"/>
      <c r="J466" s="116"/>
      <c r="K466" s="116"/>
      <c r="L466" s="116"/>
      <c r="M466" s="116"/>
      <c r="N466" s="116"/>
    </row>
    <row r="467" spans="2:14">
      <c r="B467" s="115"/>
      <c r="C467" s="115"/>
      <c r="D467" s="115"/>
      <c r="E467" s="115"/>
      <c r="F467" s="115"/>
      <c r="G467" s="115"/>
      <c r="H467" s="116"/>
      <c r="I467" s="116"/>
      <c r="J467" s="116"/>
      <c r="K467" s="116"/>
      <c r="L467" s="116"/>
      <c r="M467" s="116"/>
      <c r="N467" s="116"/>
    </row>
    <row r="468" spans="2:14">
      <c r="B468" s="115"/>
      <c r="C468" s="115"/>
      <c r="D468" s="115"/>
      <c r="E468" s="115"/>
      <c r="F468" s="115"/>
      <c r="G468" s="115"/>
      <c r="H468" s="116"/>
      <c r="I468" s="116"/>
      <c r="J468" s="116"/>
      <c r="K468" s="116"/>
      <c r="L468" s="116"/>
      <c r="M468" s="116"/>
      <c r="N468" s="116"/>
    </row>
    <row r="469" spans="2:14">
      <c r="B469" s="115"/>
      <c r="C469" s="115"/>
      <c r="D469" s="115"/>
      <c r="E469" s="115"/>
      <c r="F469" s="115"/>
      <c r="G469" s="115"/>
      <c r="H469" s="116"/>
      <c r="I469" s="116"/>
      <c r="J469" s="116"/>
      <c r="K469" s="116"/>
      <c r="L469" s="116"/>
      <c r="M469" s="116"/>
      <c r="N469" s="116"/>
    </row>
    <row r="470" spans="2:14">
      <c r="B470" s="115"/>
      <c r="C470" s="115"/>
      <c r="D470" s="115"/>
      <c r="E470" s="115"/>
      <c r="F470" s="115"/>
      <c r="G470" s="115"/>
      <c r="H470" s="116"/>
      <c r="I470" s="116"/>
      <c r="J470" s="116"/>
      <c r="K470" s="116"/>
      <c r="L470" s="116"/>
      <c r="M470" s="116"/>
      <c r="N470" s="116"/>
    </row>
    <row r="471" spans="2:14">
      <c r="B471" s="115"/>
      <c r="C471" s="115"/>
      <c r="D471" s="115"/>
      <c r="E471" s="115"/>
      <c r="F471" s="115"/>
      <c r="G471" s="115"/>
      <c r="H471" s="116"/>
      <c r="I471" s="116"/>
      <c r="J471" s="116"/>
      <c r="K471" s="116"/>
      <c r="L471" s="116"/>
      <c r="M471" s="116"/>
      <c r="N471" s="116"/>
    </row>
    <row r="472" spans="2:14">
      <c r="B472" s="115"/>
      <c r="C472" s="115"/>
      <c r="D472" s="115"/>
      <c r="E472" s="115"/>
      <c r="F472" s="115"/>
      <c r="G472" s="115"/>
      <c r="H472" s="116"/>
      <c r="I472" s="116"/>
      <c r="J472" s="116"/>
      <c r="K472" s="116"/>
      <c r="L472" s="116"/>
      <c r="M472" s="116"/>
      <c r="N472" s="116"/>
    </row>
    <row r="473" spans="2:14">
      <c r="B473" s="115"/>
      <c r="C473" s="115"/>
      <c r="D473" s="115"/>
      <c r="E473" s="115"/>
      <c r="F473" s="115"/>
      <c r="G473" s="115"/>
      <c r="H473" s="116"/>
      <c r="I473" s="116"/>
      <c r="J473" s="116"/>
      <c r="K473" s="116"/>
      <c r="L473" s="116"/>
      <c r="M473" s="116"/>
      <c r="N473" s="116"/>
    </row>
    <row r="474" spans="2:14">
      <c r="B474" s="115"/>
      <c r="C474" s="115"/>
      <c r="D474" s="115"/>
      <c r="E474" s="115"/>
      <c r="F474" s="115"/>
      <c r="G474" s="115"/>
      <c r="H474" s="116"/>
      <c r="I474" s="116"/>
      <c r="J474" s="116"/>
      <c r="K474" s="116"/>
      <c r="L474" s="116"/>
      <c r="M474" s="116"/>
      <c r="N474" s="116"/>
    </row>
    <row r="475" spans="2:14">
      <c r="B475" s="115"/>
      <c r="C475" s="115"/>
      <c r="D475" s="115"/>
      <c r="E475" s="115"/>
      <c r="F475" s="115"/>
      <c r="G475" s="115"/>
      <c r="H475" s="116"/>
      <c r="I475" s="116"/>
      <c r="J475" s="116"/>
      <c r="K475" s="116"/>
      <c r="L475" s="116"/>
      <c r="M475" s="116"/>
      <c r="N475" s="116"/>
    </row>
    <row r="476" spans="2:14">
      <c r="B476" s="115"/>
      <c r="C476" s="115"/>
      <c r="D476" s="115"/>
      <c r="E476" s="115"/>
      <c r="F476" s="115"/>
      <c r="G476" s="115"/>
      <c r="H476" s="116"/>
      <c r="I476" s="116"/>
      <c r="J476" s="116"/>
      <c r="K476" s="116"/>
      <c r="L476" s="116"/>
      <c r="M476" s="116"/>
      <c r="N476" s="116"/>
    </row>
    <row r="477" spans="2:14">
      <c r="B477" s="115"/>
      <c r="C477" s="115"/>
      <c r="D477" s="115"/>
      <c r="E477" s="115"/>
      <c r="F477" s="115"/>
      <c r="G477" s="115"/>
      <c r="H477" s="116"/>
      <c r="I477" s="116"/>
      <c r="J477" s="116"/>
      <c r="K477" s="116"/>
      <c r="L477" s="116"/>
      <c r="M477" s="116"/>
      <c r="N477" s="116"/>
    </row>
    <row r="478" spans="2:14">
      <c r="B478" s="115"/>
      <c r="C478" s="115"/>
      <c r="D478" s="115"/>
      <c r="E478" s="115"/>
      <c r="F478" s="115"/>
      <c r="G478" s="115"/>
      <c r="H478" s="116"/>
      <c r="I478" s="116"/>
      <c r="J478" s="116"/>
      <c r="K478" s="116"/>
      <c r="L478" s="116"/>
      <c r="M478" s="116"/>
      <c r="N478" s="116"/>
    </row>
    <row r="479" spans="2:14">
      <c r="B479" s="115"/>
      <c r="C479" s="115"/>
      <c r="D479" s="115"/>
      <c r="E479" s="115"/>
      <c r="F479" s="115"/>
      <c r="G479" s="115"/>
      <c r="H479" s="116"/>
      <c r="I479" s="116"/>
      <c r="J479" s="116"/>
      <c r="K479" s="116"/>
      <c r="L479" s="116"/>
      <c r="M479" s="116"/>
      <c r="N479" s="116"/>
    </row>
    <row r="480" spans="2:14">
      <c r="B480" s="115"/>
      <c r="C480" s="115"/>
      <c r="D480" s="115"/>
      <c r="E480" s="115"/>
      <c r="F480" s="115"/>
      <c r="G480" s="115"/>
      <c r="H480" s="116"/>
      <c r="I480" s="116"/>
      <c r="J480" s="116"/>
      <c r="K480" s="116"/>
      <c r="L480" s="116"/>
      <c r="M480" s="116"/>
      <c r="N480" s="116"/>
    </row>
    <row r="481" spans="2:14">
      <c r="B481" s="115"/>
      <c r="C481" s="115"/>
      <c r="D481" s="115"/>
      <c r="E481" s="115"/>
      <c r="F481" s="115"/>
      <c r="G481" s="115"/>
      <c r="H481" s="116"/>
      <c r="I481" s="116"/>
      <c r="J481" s="116"/>
      <c r="K481" s="116"/>
      <c r="L481" s="116"/>
      <c r="M481" s="116"/>
      <c r="N481" s="116"/>
    </row>
    <row r="482" spans="2:14">
      <c r="B482" s="115"/>
      <c r="C482" s="115"/>
      <c r="D482" s="115"/>
      <c r="E482" s="115"/>
      <c r="F482" s="115"/>
      <c r="G482" s="115"/>
      <c r="H482" s="116"/>
      <c r="I482" s="116"/>
      <c r="J482" s="116"/>
      <c r="K482" s="116"/>
      <c r="L482" s="116"/>
      <c r="M482" s="116"/>
      <c r="N482" s="116"/>
    </row>
    <row r="483" spans="2:14">
      <c r="B483" s="115"/>
      <c r="C483" s="115"/>
      <c r="D483" s="115"/>
      <c r="E483" s="115"/>
      <c r="F483" s="115"/>
      <c r="G483" s="115"/>
      <c r="H483" s="116"/>
      <c r="I483" s="116"/>
      <c r="J483" s="116"/>
      <c r="K483" s="116"/>
      <c r="L483" s="116"/>
      <c r="M483" s="116"/>
      <c r="N483" s="116"/>
    </row>
    <row r="484" spans="2:14">
      <c r="B484" s="115"/>
      <c r="C484" s="115"/>
      <c r="D484" s="115"/>
      <c r="E484" s="115"/>
      <c r="F484" s="115"/>
      <c r="G484" s="115"/>
      <c r="H484" s="116"/>
      <c r="I484" s="116"/>
      <c r="J484" s="116"/>
      <c r="K484" s="116"/>
      <c r="L484" s="116"/>
      <c r="M484" s="116"/>
      <c r="N484" s="116"/>
    </row>
    <row r="485" spans="2:14">
      <c r="B485" s="115"/>
      <c r="C485" s="115"/>
      <c r="D485" s="115"/>
      <c r="E485" s="115"/>
      <c r="F485" s="115"/>
      <c r="G485" s="115"/>
      <c r="H485" s="116"/>
      <c r="I485" s="116"/>
      <c r="J485" s="116"/>
      <c r="K485" s="116"/>
      <c r="L485" s="116"/>
      <c r="M485" s="116"/>
      <c r="N485" s="116"/>
    </row>
    <row r="486" spans="2:14">
      <c r="B486" s="115"/>
      <c r="C486" s="115"/>
      <c r="D486" s="115"/>
      <c r="E486" s="115"/>
      <c r="F486" s="115"/>
      <c r="G486" s="115"/>
      <c r="H486" s="116"/>
      <c r="I486" s="116"/>
      <c r="J486" s="116"/>
      <c r="K486" s="116"/>
      <c r="L486" s="116"/>
      <c r="M486" s="116"/>
      <c r="N486" s="116"/>
    </row>
    <row r="487" spans="2:14">
      <c r="B487" s="115"/>
      <c r="C487" s="115"/>
      <c r="D487" s="115"/>
      <c r="E487" s="115"/>
      <c r="F487" s="115"/>
      <c r="G487" s="115"/>
      <c r="H487" s="116"/>
      <c r="I487" s="116"/>
      <c r="J487" s="116"/>
      <c r="K487" s="116"/>
      <c r="L487" s="116"/>
      <c r="M487" s="116"/>
      <c r="N487" s="116"/>
    </row>
    <row r="488" spans="2:14">
      <c r="B488" s="115"/>
      <c r="C488" s="115"/>
      <c r="D488" s="115"/>
      <c r="E488" s="115"/>
      <c r="F488" s="115"/>
      <c r="G488" s="115"/>
      <c r="H488" s="116"/>
      <c r="I488" s="116"/>
      <c r="J488" s="116"/>
      <c r="K488" s="116"/>
      <c r="L488" s="116"/>
      <c r="M488" s="116"/>
      <c r="N488" s="116"/>
    </row>
    <row r="489" spans="2:14">
      <c r="B489" s="115"/>
      <c r="C489" s="115"/>
      <c r="D489" s="115"/>
      <c r="E489" s="115"/>
      <c r="F489" s="115"/>
      <c r="G489" s="115"/>
      <c r="H489" s="116"/>
      <c r="I489" s="116"/>
      <c r="J489" s="116"/>
      <c r="K489" s="116"/>
      <c r="L489" s="116"/>
      <c r="M489" s="116"/>
      <c r="N489" s="116"/>
    </row>
    <row r="490" spans="2:14">
      <c r="B490" s="115"/>
      <c r="C490" s="115"/>
      <c r="D490" s="115"/>
      <c r="E490" s="115"/>
      <c r="F490" s="115"/>
      <c r="G490" s="115"/>
      <c r="H490" s="116"/>
      <c r="I490" s="116"/>
      <c r="J490" s="116"/>
      <c r="K490" s="116"/>
      <c r="L490" s="116"/>
      <c r="M490" s="116"/>
      <c r="N490" s="116"/>
    </row>
    <row r="491" spans="2:14">
      <c r="B491" s="115"/>
      <c r="C491" s="115"/>
      <c r="D491" s="115"/>
      <c r="E491" s="115"/>
      <c r="F491" s="115"/>
      <c r="G491" s="115"/>
      <c r="H491" s="116"/>
      <c r="I491" s="116"/>
      <c r="J491" s="116"/>
      <c r="K491" s="116"/>
      <c r="L491" s="116"/>
      <c r="M491" s="116"/>
      <c r="N491" s="116"/>
    </row>
    <row r="492" spans="2:14">
      <c r="B492" s="115"/>
      <c r="C492" s="115"/>
      <c r="D492" s="115"/>
      <c r="E492" s="115"/>
      <c r="F492" s="115"/>
      <c r="G492" s="115"/>
      <c r="H492" s="116"/>
      <c r="I492" s="116"/>
      <c r="J492" s="116"/>
      <c r="K492" s="116"/>
      <c r="L492" s="116"/>
      <c r="M492" s="116"/>
      <c r="N492" s="116"/>
    </row>
    <row r="493" spans="2:14">
      <c r="B493" s="115"/>
      <c r="C493" s="115"/>
      <c r="D493" s="115"/>
      <c r="E493" s="115"/>
      <c r="F493" s="115"/>
      <c r="G493" s="115"/>
      <c r="H493" s="116"/>
      <c r="I493" s="116"/>
      <c r="J493" s="116"/>
      <c r="K493" s="116"/>
      <c r="L493" s="116"/>
      <c r="M493" s="116"/>
      <c r="N493" s="116"/>
    </row>
    <row r="494" spans="2:14">
      <c r="B494" s="115"/>
      <c r="C494" s="115"/>
      <c r="D494" s="115"/>
      <c r="E494" s="115"/>
      <c r="F494" s="115"/>
      <c r="G494" s="115"/>
      <c r="H494" s="116"/>
      <c r="I494" s="116"/>
      <c r="J494" s="116"/>
      <c r="K494" s="116"/>
      <c r="L494" s="116"/>
      <c r="M494" s="116"/>
      <c r="N494" s="116"/>
    </row>
    <row r="495" spans="2:14">
      <c r="B495" s="115"/>
      <c r="C495" s="115"/>
      <c r="D495" s="115"/>
      <c r="E495" s="115"/>
      <c r="F495" s="115"/>
      <c r="G495" s="115"/>
      <c r="H495" s="116"/>
      <c r="I495" s="116"/>
      <c r="J495" s="116"/>
      <c r="K495" s="116"/>
      <c r="L495" s="116"/>
      <c r="M495" s="116"/>
      <c r="N495" s="116"/>
    </row>
    <row r="496" spans="2:14">
      <c r="B496" s="115"/>
      <c r="C496" s="115"/>
      <c r="D496" s="115"/>
      <c r="E496" s="115"/>
      <c r="F496" s="115"/>
      <c r="G496" s="115"/>
      <c r="H496" s="116"/>
      <c r="I496" s="116"/>
      <c r="J496" s="116"/>
      <c r="K496" s="116"/>
      <c r="L496" s="116"/>
      <c r="M496" s="116"/>
      <c r="N496" s="116"/>
    </row>
    <row r="497" spans="2:14">
      <c r="B497" s="115"/>
      <c r="C497" s="115"/>
      <c r="D497" s="115"/>
      <c r="E497" s="115"/>
      <c r="F497" s="115"/>
      <c r="G497" s="115"/>
      <c r="H497" s="116"/>
      <c r="I497" s="116"/>
      <c r="J497" s="116"/>
      <c r="K497" s="116"/>
      <c r="L497" s="116"/>
      <c r="M497" s="116"/>
      <c r="N497" s="116"/>
    </row>
    <row r="498" spans="2:14">
      <c r="B498" s="115"/>
      <c r="C498" s="115"/>
      <c r="D498" s="115"/>
      <c r="E498" s="115"/>
      <c r="F498" s="115"/>
      <c r="G498" s="115"/>
      <c r="H498" s="116"/>
      <c r="I498" s="116"/>
      <c r="J498" s="116"/>
      <c r="K498" s="116"/>
      <c r="L498" s="116"/>
      <c r="M498" s="116"/>
      <c r="N498" s="116"/>
    </row>
    <row r="499" spans="2:14">
      <c r="B499" s="115"/>
      <c r="C499" s="115"/>
      <c r="D499" s="115"/>
      <c r="E499" s="115"/>
      <c r="F499" s="115"/>
      <c r="G499" s="115"/>
      <c r="H499" s="116"/>
      <c r="I499" s="116"/>
      <c r="J499" s="116"/>
      <c r="K499" s="116"/>
      <c r="L499" s="116"/>
      <c r="M499" s="116"/>
      <c r="N499" s="116"/>
    </row>
    <row r="500" spans="2:14">
      <c r="B500" s="115"/>
      <c r="C500" s="115"/>
      <c r="D500" s="115"/>
      <c r="E500" s="115"/>
      <c r="F500" s="115"/>
      <c r="G500" s="115"/>
      <c r="H500" s="116"/>
      <c r="I500" s="116"/>
      <c r="J500" s="116"/>
      <c r="K500" s="116"/>
      <c r="L500" s="116"/>
      <c r="M500" s="116"/>
      <c r="N500" s="116"/>
    </row>
    <row r="501" spans="2:14">
      <c r="B501" s="115"/>
      <c r="C501" s="115"/>
      <c r="D501" s="115"/>
      <c r="E501" s="115"/>
      <c r="F501" s="115"/>
      <c r="G501" s="115"/>
      <c r="H501" s="116"/>
      <c r="I501" s="116"/>
      <c r="J501" s="116"/>
      <c r="K501" s="116"/>
      <c r="L501" s="116"/>
      <c r="M501" s="116"/>
      <c r="N501" s="116"/>
    </row>
    <row r="502" spans="2:14">
      <c r="B502" s="115"/>
      <c r="C502" s="115"/>
      <c r="D502" s="115"/>
      <c r="E502" s="115"/>
      <c r="F502" s="115"/>
      <c r="G502" s="115"/>
      <c r="H502" s="116"/>
      <c r="I502" s="116"/>
      <c r="J502" s="116"/>
      <c r="K502" s="116"/>
      <c r="L502" s="116"/>
      <c r="M502" s="116"/>
      <c r="N502" s="116"/>
    </row>
    <row r="503" spans="2:14">
      <c r="B503" s="115"/>
      <c r="C503" s="115"/>
      <c r="D503" s="115"/>
      <c r="E503" s="115"/>
      <c r="F503" s="115"/>
      <c r="G503" s="115"/>
      <c r="H503" s="116"/>
      <c r="I503" s="116"/>
      <c r="J503" s="116"/>
      <c r="K503" s="116"/>
      <c r="L503" s="116"/>
      <c r="M503" s="116"/>
      <c r="N503" s="116"/>
    </row>
    <row r="504" spans="2:14">
      <c r="B504" s="115"/>
      <c r="C504" s="115"/>
      <c r="D504" s="115"/>
      <c r="E504" s="115"/>
      <c r="F504" s="115"/>
      <c r="G504" s="115"/>
      <c r="H504" s="116"/>
      <c r="I504" s="116"/>
      <c r="J504" s="116"/>
      <c r="K504" s="116"/>
      <c r="L504" s="116"/>
      <c r="M504" s="116"/>
      <c r="N504" s="116"/>
    </row>
    <row r="505" spans="2:14">
      <c r="B505" s="115"/>
      <c r="C505" s="115"/>
      <c r="D505" s="115"/>
      <c r="E505" s="115"/>
      <c r="F505" s="115"/>
      <c r="G505" s="115"/>
      <c r="H505" s="116"/>
      <c r="I505" s="116"/>
      <c r="J505" s="116"/>
      <c r="K505" s="116"/>
      <c r="L505" s="116"/>
      <c r="M505" s="116"/>
      <c r="N505" s="116"/>
    </row>
    <row r="506" spans="2:14">
      <c r="B506" s="115"/>
      <c r="C506" s="115"/>
      <c r="D506" s="115"/>
      <c r="E506" s="115"/>
      <c r="F506" s="115"/>
      <c r="G506" s="115"/>
      <c r="H506" s="116"/>
      <c r="I506" s="116"/>
      <c r="J506" s="116"/>
      <c r="K506" s="116"/>
      <c r="L506" s="116"/>
      <c r="M506" s="116"/>
      <c r="N506" s="116"/>
    </row>
    <row r="507" spans="2:14">
      <c r="B507" s="115"/>
      <c r="C507" s="115"/>
      <c r="D507" s="115"/>
      <c r="E507" s="115"/>
      <c r="F507" s="115"/>
      <c r="G507" s="115"/>
      <c r="H507" s="116"/>
      <c r="I507" s="116"/>
      <c r="J507" s="116"/>
      <c r="K507" s="116"/>
      <c r="L507" s="116"/>
      <c r="M507" s="116"/>
      <c r="N507" s="116"/>
    </row>
    <row r="508" spans="2:14">
      <c r="B508" s="115"/>
      <c r="C508" s="115"/>
      <c r="D508" s="115"/>
      <c r="E508" s="115"/>
      <c r="F508" s="115"/>
      <c r="G508" s="115"/>
      <c r="H508" s="116"/>
      <c r="I508" s="116"/>
      <c r="J508" s="116"/>
      <c r="K508" s="116"/>
      <c r="L508" s="116"/>
      <c r="M508" s="116"/>
      <c r="N508" s="116"/>
    </row>
    <row r="509" spans="2:14">
      <c r="B509" s="115"/>
      <c r="C509" s="115"/>
      <c r="D509" s="115"/>
      <c r="E509" s="115"/>
      <c r="F509" s="115"/>
      <c r="G509" s="115"/>
      <c r="H509" s="116"/>
      <c r="I509" s="116"/>
      <c r="J509" s="116"/>
      <c r="K509" s="116"/>
      <c r="L509" s="116"/>
      <c r="M509" s="116"/>
      <c r="N509" s="116"/>
    </row>
    <row r="510" spans="2:14">
      <c r="B510" s="115"/>
      <c r="C510" s="115"/>
      <c r="D510" s="115"/>
      <c r="E510" s="115"/>
      <c r="F510" s="115"/>
      <c r="G510" s="115"/>
      <c r="H510" s="116"/>
      <c r="I510" s="116"/>
      <c r="J510" s="116"/>
      <c r="K510" s="116"/>
      <c r="L510" s="116"/>
      <c r="M510" s="116"/>
      <c r="N510" s="116"/>
    </row>
    <row r="511" spans="2:14">
      <c r="B511" s="115"/>
      <c r="C511" s="115"/>
      <c r="D511" s="115"/>
      <c r="E511" s="115"/>
      <c r="F511" s="115"/>
      <c r="G511" s="115"/>
      <c r="H511" s="116"/>
      <c r="I511" s="116"/>
      <c r="J511" s="116"/>
      <c r="K511" s="116"/>
      <c r="L511" s="116"/>
      <c r="M511" s="116"/>
      <c r="N511" s="116"/>
    </row>
    <row r="512" spans="2:14">
      <c r="B512" s="115"/>
      <c r="C512" s="115"/>
      <c r="D512" s="115"/>
      <c r="E512" s="115"/>
      <c r="F512" s="115"/>
      <c r="G512" s="115"/>
      <c r="H512" s="116"/>
      <c r="I512" s="116"/>
      <c r="J512" s="116"/>
      <c r="K512" s="116"/>
      <c r="L512" s="116"/>
      <c r="M512" s="116"/>
      <c r="N512" s="116"/>
    </row>
    <row r="513" spans="2:14">
      <c r="B513" s="115"/>
      <c r="C513" s="115"/>
      <c r="D513" s="115"/>
      <c r="E513" s="115"/>
      <c r="F513" s="115"/>
      <c r="G513" s="115"/>
      <c r="H513" s="116"/>
      <c r="I513" s="116"/>
      <c r="J513" s="116"/>
      <c r="K513" s="116"/>
      <c r="L513" s="116"/>
      <c r="M513" s="116"/>
      <c r="N513" s="116"/>
    </row>
    <row r="514" spans="2:14">
      <c r="B514" s="115"/>
      <c r="C514" s="115"/>
      <c r="D514" s="115"/>
      <c r="E514" s="115"/>
      <c r="F514" s="115"/>
      <c r="G514" s="115"/>
      <c r="H514" s="116"/>
      <c r="I514" s="116"/>
      <c r="J514" s="116"/>
      <c r="K514" s="116"/>
      <c r="L514" s="116"/>
      <c r="M514" s="116"/>
      <c r="N514" s="116"/>
    </row>
    <row r="515" spans="2:14">
      <c r="B515" s="115"/>
      <c r="C515" s="115"/>
      <c r="D515" s="115"/>
      <c r="E515" s="115"/>
      <c r="F515" s="115"/>
      <c r="G515" s="115"/>
      <c r="H515" s="116"/>
      <c r="I515" s="116"/>
      <c r="J515" s="116"/>
      <c r="K515" s="116"/>
      <c r="L515" s="116"/>
      <c r="M515" s="116"/>
      <c r="N515" s="116"/>
    </row>
    <row r="516" spans="2:14">
      <c r="B516" s="115"/>
      <c r="C516" s="115"/>
      <c r="D516" s="115"/>
      <c r="E516" s="115"/>
      <c r="F516" s="115"/>
      <c r="G516" s="115"/>
      <c r="H516" s="116"/>
      <c r="I516" s="116"/>
      <c r="J516" s="116"/>
      <c r="K516" s="116"/>
      <c r="L516" s="116"/>
      <c r="M516" s="116"/>
      <c r="N516" s="116"/>
    </row>
    <row r="517" spans="2:14">
      <c r="B517" s="115"/>
      <c r="C517" s="115"/>
      <c r="D517" s="115"/>
      <c r="E517" s="115"/>
      <c r="F517" s="115"/>
      <c r="G517" s="115"/>
      <c r="H517" s="116"/>
      <c r="I517" s="116"/>
      <c r="J517" s="116"/>
      <c r="K517" s="116"/>
      <c r="L517" s="116"/>
      <c r="M517" s="116"/>
      <c r="N517" s="116"/>
    </row>
    <row r="518" spans="2:14">
      <c r="B518" s="115"/>
      <c r="C518" s="115"/>
      <c r="D518" s="115"/>
      <c r="E518" s="115"/>
      <c r="F518" s="115"/>
      <c r="G518" s="115"/>
      <c r="H518" s="116"/>
      <c r="I518" s="116"/>
      <c r="J518" s="116"/>
      <c r="K518" s="116"/>
      <c r="L518" s="116"/>
      <c r="M518" s="116"/>
      <c r="N518" s="116"/>
    </row>
    <row r="519" spans="2:14">
      <c r="B519" s="115"/>
      <c r="C519" s="115"/>
      <c r="D519" s="115"/>
      <c r="E519" s="115"/>
      <c r="F519" s="115"/>
      <c r="G519" s="115"/>
      <c r="H519" s="116"/>
      <c r="I519" s="116"/>
      <c r="J519" s="116"/>
      <c r="K519" s="116"/>
      <c r="L519" s="116"/>
      <c r="M519" s="116"/>
      <c r="N519" s="116"/>
    </row>
    <row r="520" spans="2:14">
      <c r="B520" s="115"/>
      <c r="C520" s="115"/>
      <c r="D520" s="115"/>
      <c r="E520" s="115"/>
      <c r="F520" s="115"/>
      <c r="G520" s="115"/>
      <c r="H520" s="116"/>
      <c r="I520" s="116"/>
      <c r="J520" s="116"/>
      <c r="K520" s="116"/>
      <c r="L520" s="116"/>
      <c r="M520" s="116"/>
      <c r="N520" s="116"/>
    </row>
    <row r="521" spans="2:14">
      <c r="B521" s="115"/>
      <c r="C521" s="115"/>
      <c r="D521" s="115"/>
      <c r="E521" s="115"/>
      <c r="F521" s="115"/>
      <c r="G521" s="115"/>
      <c r="H521" s="116"/>
      <c r="I521" s="116"/>
      <c r="J521" s="116"/>
      <c r="K521" s="116"/>
      <c r="L521" s="116"/>
      <c r="M521" s="116"/>
      <c r="N521" s="116"/>
    </row>
    <row r="522" spans="2:14">
      <c r="B522" s="115"/>
      <c r="C522" s="115"/>
      <c r="D522" s="115"/>
      <c r="E522" s="115"/>
      <c r="F522" s="115"/>
      <c r="G522" s="115"/>
      <c r="H522" s="116"/>
      <c r="I522" s="116"/>
      <c r="J522" s="116"/>
      <c r="K522" s="116"/>
      <c r="L522" s="116"/>
      <c r="M522" s="116"/>
      <c r="N522" s="116"/>
    </row>
    <row r="523" spans="2:14">
      <c r="B523" s="115"/>
      <c r="C523" s="115"/>
      <c r="D523" s="115"/>
      <c r="E523" s="115"/>
      <c r="F523" s="115"/>
      <c r="G523" s="115"/>
      <c r="H523" s="116"/>
      <c r="I523" s="116"/>
      <c r="J523" s="116"/>
      <c r="K523" s="116"/>
      <c r="L523" s="116"/>
      <c r="M523" s="116"/>
      <c r="N523" s="116"/>
    </row>
    <row r="524" spans="2:14">
      <c r="B524" s="115"/>
      <c r="C524" s="115"/>
      <c r="D524" s="115"/>
      <c r="E524" s="115"/>
      <c r="F524" s="115"/>
      <c r="G524" s="115"/>
      <c r="H524" s="116"/>
      <c r="I524" s="116"/>
      <c r="J524" s="116"/>
      <c r="K524" s="116"/>
      <c r="L524" s="116"/>
      <c r="M524" s="116"/>
      <c r="N524" s="116"/>
    </row>
    <row r="525" spans="2:14">
      <c r="B525" s="115"/>
      <c r="C525" s="115"/>
      <c r="D525" s="115"/>
      <c r="E525" s="115"/>
      <c r="F525" s="115"/>
      <c r="G525" s="115"/>
      <c r="H525" s="116"/>
      <c r="I525" s="116"/>
      <c r="J525" s="116"/>
      <c r="K525" s="116"/>
      <c r="L525" s="116"/>
      <c r="M525" s="116"/>
      <c r="N525" s="116"/>
    </row>
    <row r="526" spans="2:14">
      <c r="B526" s="115"/>
      <c r="C526" s="115"/>
      <c r="D526" s="115"/>
      <c r="E526" s="115"/>
      <c r="F526" s="115"/>
      <c r="G526" s="115"/>
      <c r="H526" s="116"/>
      <c r="I526" s="116"/>
      <c r="J526" s="116"/>
      <c r="K526" s="116"/>
      <c r="L526" s="116"/>
      <c r="M526" s="116"/>
      <c r="N526" s="116"/>
    </row>
    <row r="527" spans="2:14">
      <c r="B527" s="115"/>
      <c r="C527" s="115"/>
      <c r="D527" s="115"/>
      <c r="E527" s="115"/>
      <c r="F527" s="115"/>
      <c r="G527" s="115"/>
      <c r="H527" s="116"/>
      <c r="I527" s="116"/>
      <c r="J527" s="116"/>
      <c r="K527" s="116"/>
      <c r="L527" s="116"/>
      <c r="M527" s="116"/>
      <c r="N527" s="116"/>
    </row>
    <row r="528" spans="2:14">
      <c r="B528" s="115"/>
      <c r="C528" s="115"/>
      <c r="D528" s="115"/>
      <c r="E528" s="115"/>
      <c r="F528" s="115"/>
      <c r="G528" s="115"/>
      <c r="H528" s="116"/>
      <c r="I528" s="116"/>
      <c r="J528" s="116"/>
      <c r="K528" s="116"/>
      <c r="L528" s="116"/>
      <c r="M528" s="116"/>
      <c r="N528" s="116"/>
    </row>
    <row r="529" spans="2:14">
      <c r="B529" s="115"/>
      <c r="C529" s="115"/>
      <c r="D529" s="115"/>
      <c r="E529" s="115"/>
      <c r="F529" s="115"/>
      <c r="G529" s="115"/>
      <c r="H529" s="116"/>
      <c r="I529" s="116"/>
      <c r="J529" s="116"/>
      <c r="K529" s="116"/>
      <c r="L529" s="116"/>
      <c r="M529" s="116"/>
      <c r="N529" s="116"/>
    </row>
    <row r="530" spans="2:14">
      <c r="B530" s="115"/>
      <c r="C530" s="115"/>
      <c r="D530" s="115"/>
      <c r="E530" s="115"/>
      <c r="F530" s="115"/>
      <c r="G530" s="115"/>
      <c r="H530" s="116"/>
      <c r="I530" s="116"/>
      <c r="J530" s="116"/>
      <c r="K530" s="116"/>
      <c r="L530" s="116"/>
      <c r="M530" s="116"/>
      <c r="N530" s="116"/>
    </row>
    <row r="531" spans="2:14">
      <c r="B531" s="115"/>
      <c r="C531" s="115"/>
      <c r="D531" s="115"/>
      <c r="E531" s="115"/>
      <c r="F531" s="115"/>
      <c r="G531" s="115"/>
      <c r="H531" s="116"/>
      <c r="I531" s="116"/>
      <c r="J531" s="116"/>
      <c r="K531" s="116"/>
      <c r="L531" s="116"/>
      <c r="M531" s="116"/>
      <c r="N531" s="116"/>
    </row>
    <row r="532" spans="2:14">
      <c r="B532" s="115"/>
      <c r="C532" s="115"/>
      <c r="D532" s="115"/>
      <c r="E532" s="115"/>
      <c r="F532" s="115"/>
      <c r="G532" s="115"/>
      <c r="H532" s="116"/>
      <c r="I532" s="116"/>
      <c r="J532" s="116"/>
      <c r="K532" s="116"/>
      <c r="L532" s="116"/>
      <c r="M532" s="116"/>
      <c r="N532" s="116"/>
    </row>
    <row r="533" spans="2:14">
      <c r="B533" s="115"/>
      <c r="C533" s="115"/>
      <c r="D533" s="115"/>
      <c r="E533" s="115"/>
      <c r="F533" s="115"/>
      <c r="G533" s="115"/>
      <c r="H533" s="116"/>
      <c r="I533" s="116"/>
      <c r="J533" s="116"/>
      <c r="K533" s="116"/>
      <c r="L533" s="116"/>
      <c r="M533" s="116"/>
      <c r="N533" s="116"/>
    </row>
    <row r="534" spans="2:14">
      <c r="B534" s="115"/>
      <c r="C534" s="115"/>
      <c r="D534" s="115"/>
      <c r="E534" s="115"/>
      <c r="F534" s="115"/>
      <c r="G534" s="115"/>
      <c r="H534" s="116"/>
      <c r="I534" s="116"/>
      <c r="J534" s="116"/>
      <c r="K534" s="116"/>
      <c r="L534" s="116"/>
      <c r="M534" s="116"/>
      <c r="N534" s="116"/>
    </row>
    <row r="535" spans="2:14">
      <c r="B535" s="115"/>
      <c r="C535" s="115"/>
      <c r="D535" s="115"/>
      <c r="E535" s="115"/>
      <c r="F535" s="115"/>
      <c r="G535" s="115"/>
      <c r="H535" s="116"/>
      <c r="I535" s="116"/>
      <c r="J535" s="116"/>
      <c r="K535" s="116"/>
      <c r="L535" s="116"/>
      <c r="M535" s="116"/>
      <c r="N535" s="116"/>
    </row>
    <row r="536" spans="2:14">
      <c r="B536" s="115"/>
      <c r="C536" s="115"/>
      <c r="D536" s="115"/>
      <c r="E536" s="115"/>
      <c r="F536" s="115"/>
      <c r="G536" s="115"/>
      <c r="H536" s="116"/>
      <c r="I536" s="116"/>
      <c r="J536" s="116"/>
      <c r="K536" s="116"/>
      <c r="L536" s="116"/>
      <c r="M536" s="116"/>
      <c r="N536" s="116"/>
    </row>
    <row r="537" spans="2:14">
      <c r="B537" s="115"/>
      <c r="C537" s="115"/>
      <c r="D537" s="115"/>
      <c r="E537" s="115"/>
      <c r="F537" s="115"/>
      <c r="G537" s="115"/>
      <c r="H537" s="116"/>
      <c r="I537" s="116"/>
      <c r="J537" s="116"/>
      <c r="K537" s="116"/>
      <c r="L537" s="116"/>
      <c r="M537" s="116"/>
      <c r="N537" s="116"/>
    </row>
    <row r="538" spans="2:14">
      <c r="B538" s="115"/>
      <c r="C538" s="115"/>
      <c r="D538" s="115"/>
      <c r="E538" s="115"/>
      <c r="F538" s="115"/>
      <c r="G538" s="115"/>
      <c r="H538" s="116"/>
      <c r="I538" s="116"/>
      <c r="J538" s="116"/>
      <c r="K538" s="116"/>
      <c r="L538" s="116"/>
      <c r="M538" s="116"/>
      <c r="N538" s="116"/>
    </row>
    <row r="539" spans="2:14">
      <c r="B539" s="115"/>
      <c r="C539" s="115"/>
      <c r="D539" s="115"/>
      <c r="E539" s="115"/>
      <c r="F539" s="115"/>
      <c r="G539" s="115"/>
      <c r="H539" s="116"/>
      <c r="I539" s="116"/>
      <c r="J539" s="116"/>
      <c r="K539" s="116"/>
      <c r="L539" s="116"/>
      <c r="M539" s="116"/>
      <c r="N539" s="116"/>
    </row>
    <row r="540" spans="2:14">
      <c r="B540" s="115"/>
      <c r="C540" s="115"/>
      <c r="D540" s="115"/>
      <c r="E540" s="115"/>
      <c r="F540" s="115"/>
      <c r="G540" s="115"/>
      <c r="H540" s="116"/>
      <c r="I540" s="116"/>
      <c r="J540" s="116"/>
      <c r="K540" s="116"/>
      <c r="L540" s="116"/>
      <c r="M540" s="116"/>
      <c r="N540" s="116"/>
    </row>
    <row r="541" spans="2:14">
      <c r="B541" s="115"/>
      <c r="C541" s="115"/>
      <c r="D541" s="115"/>
      <c r="E541" s="115"/>
      <c r="F541" s="115"/>
      <c r="G541" s="115"/>
      <c r="H541" s="116"/>
      <c r="I541" s="116"/>
      <c r="J541" s="116"/>
      <c r="K541" s="116"/>
      <c r="L541" s="116"/>
      <c r="M541" s="116"/>
      <c r="N541" s="116"/>
    </row>
    <row r="542" spans="2:14">
      <c r="B542" s="115"/>
      <c r="C542" s="115"/>
      <c r="D542" s="115"/>
      <c r="E542" s="115"/>
      <c r="F542" s="115"/>
      <c r="G542" s="115"/>
      <c r="H542" s="116"/>
      <c r="I542" s="116"/>
      <c r="J542" s="116"/>
      <c r="K542" s="116"/>
      <c r="L542" s="116"/>
      <c r="M542" s="116"/>
      <c r="N542" s="116"/>
    </row>
    <row r="543" spans="2:14">
      <c r="B543" s="115"/>
      <c r="C543" s="115"/>
      <c r="D543" s="115"/>
      <c r="E543" s="115"/>
      <c r="F543" s="115"/>
      <c r="G543" s="115"/>
      <c r="H543" s="116"/>
      <c r="I543" s="116"/>
      <c r="J543" s="116"/>
      <c r="K543" s="116"/>
      <c r="L543" s="116"/>
      <c r="M543" s="116"/>
      <c r="N543" s="116"/>
    </row>
    <row r="544" spans="2:14">
      <c r="B544" s="115"/>
      <c r="C544" s="115"/>
      <c r="D544" s="115"/>
      <c r="E544" s="115"/>
      <c r="F544" s="115"/>
      <c r="G544" s="115"/>
      <c r="H544" s="116"/>
      <c r="I544" s="116"/>
      <c r="J544" s="116"/>
      <c r="K544" s="116"/>
      <c r="L544" s="116"/>
      <c r="M544" s="116"/>
      <c r="N544" s="116"/>
    </row>
    <row r="545" spans="2:14">
      <c r="B545" s="115"/>
      <c r="C545" s="115"/>
      <c r="D545" s="115"/>
      <c r="E545" s="115"/>
      <c r="F545" s="115"/>
      <c r="G545" s="115"/>
      <c r="H545" s="116"/>
      <c r="I545" s="116"/>
      <c r="J545" s="116"/>
      <c r="K545" s="116"/>
      <c r="L545" s="116"/>
      <c r="M545" s="116"/>
      <c r="N545" s="116"/>
    </row>
    <row r="546" spans="2:14">
      <c r="B546" s="115"/>
      <c r="C546" s="115"/>
      <c r="D546" s="115"/>
      <c r="E546" s="115"/>
      <c r="F546" s="115"/>
      <c r="G546" s="115"/>
      <c r="H546" s="116"/>
      <c r="I546" s="116"/>
      <c r="J546" s="116"/>
      <c r="K546" s="116"/>
      <c r="L546" s="116"/>
      <c r="M546" s="116"/>
      <c r="N546" s="116"/>
    </row>
    <row r="547" spans="2:14">
      <c r="B547" s="115"/>
      <c r="C547" s="115"/>
      <c r="D547" s="115"/>
      <c r="E547" s="115"/>
      <c r="F547" s="115"/>
      <c r="G547" s="115"/>
      <c r="H547" s="116"/>
      <c r="I547" s="116"/>
      <c r="J547" s="116"/>
      <c r="K547" s="116"/>
      <c r="L547" s="116"/>
      <c r="M547" s="116"/>
      <c r="N547" s="116"/>
    </row>
    <row r="548" spans="2:14">
      <c r="B548" s="115"/>
      <c r="C548" s="115"/>
      <c r="D548" s="115"/>
      <c r="E548" s="115"/>
      <c r="F548" s="115"/>
      <c r="G548" s="115"/>
      <c r="H548" s="116"/>
      <c r="I548" s="116"/>
      <c r="J548" s="116"/>
      <c r="K548" s="116"/>
      <c r="L548" s="116"/>
      <c r="M548" s="116"/>
      <c r="N548" s="116"/>
    </row>
    <row r="549" spans="2:14">
      <c r="B549" s="115"/>
      <c r="C549" s="115"/>
      <c r="D549" s="115"/>
      <c r="E549" s="115"/>
      <c r="F549" s="115"/>
      <c r="G549" s="115"/>
      <c r="H549" s="116"/>
      <c r="I549" s="116"/>
      <c r="J549" s="116"/>
      <c r="K549" s="116"/>
      <c r="L549" s="116"/>
      <c r="M549" s="116"/>
      <c r="N549" s="116"/>
    </row>
    <row r="550" spans="2:14">
      <c r="B550" s="115"/>
      <c r="C550" s="115"/>
      <c r="D550" s="115"/>
      <c r="E550" s="115"/>
      <c r="F550" s="115"/>
      <c r="G550" s="115"/>
      <c r="H550" s="116"/>
      <c r="I550" s="116"/>
      <c r="J550" s="116"/>
      <c r="K550" s="116"/>
      <c r="L550" s="116"/>
      <c r="M550" s="116"/>
      <c r="N550" s="116"/>
    </row>
    <row r="551" spans="2:14">
      <c r="B551" s="115"/>
      <c r="C551" s="115"/>
      <c r="D551" s="115"/>
      <c r="E551" s="115"/>
      <c r="F551" s="115"/>
      <c r="G551" s="115"/>
      <c r="H551" s="116"/>
      <c r="I551" s="116"/>
      <c r="J551" s="116"/>
      <c r="K551" s="116"/>
      <c r="L551" s="116"/>
      <c r="M551" s="116"/>
      <c r="N551" s="116"/>
    </row>
    <row r="552" spans="2:14">
      <c r="B552" s="115"/>
      <c r="C552" s="115"/>
      <c r="D552" s="115"/>
      <c r="E552" s="115"/>
      <c r="F552" s="115"/>
      <c r="G552" s="115"/>
      <c r="H552" s="116"/>
      <c r="I552" s="116"/>
      <c r="J552" s="116"/>
      <c r="K552" s="116"/>
      <c r="L552" s="116"/>
      <c r="M552" s="116"/>
      <c r="N552" s="116"/>
    </row>
    <row r="553" spans="2:14">
      <c r="B553" s="115"/>
      <c r="C553" s="115"/>
      <c r="D553" s="115"/>
      <c r="E553" s="115"/>
      <c r="F553" s="115"/>
      <c r="G553" s="115"/>
      <c r="H553" s="116"/>
      <c r="I553" s="116"/>
      <c r="J553" s="116"/>
      <c r="K553" s="116"/>
      <c r="L553" s="116"/>
      <c r="M553" s="116"/>
      <c r="N553" s="116"/>
    </row>
    <row r="554" spans="2:14">
      <c r="B554" s="115"/>
      <c r="C554" s="115"/>
      <c r="D554" s="115"/>
      <c r="E554" s="115"/>
      <c r="F554" s="115"/>
      <c r="G554" s="115"/>
      <c r="H554" s="116"/>
      <c r="I554" s="116"/>
      <c r="J554" s="116"/>
      <c r="K554" s="116"/>
      <c r="L554" s="116"/>
      <c r="M554" s="116"/>
      <c r="N554" s="116"/>
    </row>
    <row r="555" spans="2:14">
      <c r="B555" s="115"/>
      <c r="C555" s="115"/>
      <c r="D555" s="115"/>
      <c r="E555" s="115"/>
      <c r="F555" s="115"/>
      <c r="G555" s="115"/>
      <c r="H555" s="116"/>
      <c r="I555" s="116"/>
      <c r="J555" s="116"/>
      <c r="K555" s="116"/>
      <c r="L555" s="116"/>
      <c r="M555" s="116"/>
      <c r="N555" s="116"/>
    </row>
    <row r="556" spans="2:14">
      <c r="B556" s="115"/>
      <c r="C556" s="115"/>
      <c r="D556" s="115"/>
      <c r="E556" s="115"/>
      <c r="F556" s="115"/>
      <c r="G556" s="115"/>
      <c r="H556" s="116"/>
      <c r="I556" s="116"/>
      <c r="J556" s="116"/>
      <c r="K556" s="116"/>
      <c r="L556" s="116"/>
      <c r="M556" s="116"/>
      <c r="N556" s="116"/>
    </row>
    <row r="557" spans="2:14">
      <c r="B557" s="115"/>
      <c r="C557" s="115"/>
      <c r="D557" s="115"/>
      <c r="E557" s="115"/>
      <c r="F557" s="115"/>
      <c r="G557" s="115"/>
      <c r="H557" s="116"/>
      <c r="I557" s="116"/>
      <c r="J557" s="116"/>
      <c r="K557" s="116"/>
      <c r="L557" s="116"/>
      <c r="M557" s="116"/>
      <c r="N557" s="116"/>
    </row>
    <row r="558" spans="2:14">
      <c r="B558" s="115"/>
      <c r="C558" s="115"/>
      <c r="D558" s="115"/>
      <c r="E558" s="115"/>
      <c r="F558" s="115"/>
      <c r="G558" s="115"/>
      <c r="H558" s="116"/>
      <c r="I558" s="116"/>
      <c r="J558" s="116"/>
      <c r="K558" s="116"/>
      <c r="L558" s="116"/>
      <c r="M558" s="116"/>
      <c r="N558" s="116"/>
    </row>
    <row r="559" spans="2:14">
      <c r="B559" s="115"/>
      <c r="C559" s="115"/>
      <c r="D559" s="115"/>
      <c r="E559" s="115"/>
      <c r="F559" s="115"/>
      <c r="G559" s="115"/>
      <c r="H559" s="116"/>
      <c r="I559" s="116"/>
      <c r="J559" s="116"/>
      <c r="K559" s="116"/>
      <c r="L559" s="116"/>
      <c r="M559" s="116"/>
      <c r="N559" s="116"/>
    </row>
    <row r="560" spans="2:14">
      <c r="B560" s="115"/>
      <c r="C560" s="115"/>
      <c r="D560" s="115"/>
      <c r="E560" s="115"/>
      <c r="F560" s="115"/>
      <c r="G560" s="115"/>
      <c r="H560" s="116"/>
      <c r="I560" s="116"/>
      <c r="J560" s="116"/>
      <c r="K560" s="116"/>
      <c r="L560" s="116"/>
      <c r="M560" s="116"/>
      <c r="N560" s="116"/>
    </row>
    <row r="561" spans="2:14">
      <c r="B561" s="115"/>
      <c r="C561" s="115"/>
      <c r="D561" s="115"/>
      <c r="E561" s="115"/>
      <c r="F561" s="115"/>
      <c r="G561" s="115"/>
      <c r="H561" s="116"/>
      <c r="I561" s="116"/>
      <c r="J561" s="116"/>
      <c r="K561" s="116"/>
      <c r="L561" s="116"/>
      <c r="M561" s="116"/>
      <c r="N561" s="116"/>
    </row>
    <row r="562" spans="2:14">
      <c r="B562" s="115"/>
      <c r="C562" s="115"/>
      <c r="D562" s="115"/>
      <c r="E562" s="115"/>
      <c r="F562" s="115"/>
      <c r="G562" s="115"/>
      <c r="H562" s="116"/>
      <c r="I562" s="116"/>
      <c r="J562" s="116"/>
      <c r="K562" s="116"/>
      <c r="L562" s="116"/>
      <c r="M562" s="116"/>
      <c r="N562" s="116"/>
    </row>
    <row r="563" spans="2:14">
      <c r="B563" s="115"/>
      <c r="C563" s="115"/>
      <c r="D563" s="115"/>
      <c r="E563" s="115"/>
      <c r="F563" s="115"/>
      <c r="G563" s="115"/>
      <c r="H563" s="116"/>
      <c r="I563" s="116"/>
      <c r="J563" s="116"/>
      <c r="K563" s="116"/>
      <c r="L563" s="116"/>
      <c r="M563" s="116"/>
      <c r="N563" s="116"/>
    </row>
    <row r="564" spans="2:14">
      <c r="B564" s="115"/>
      <c r="C564" s="115"/>
      <c r="D564" s="115"/>
      <c r="E564" s="115"/>
      <c r="F564" s="115"/>
      <c r="G564" s="115"/>
      <c r="H564" s="116"/>
      <c r="I564" s="116"/>
      <c r="J564" s="116"/>
      <c r="K564" s="116"/>
      <c r="L564" s="116"/>
      <c r="M564" s="116"/>
      <c r="N564" s="116"/>
    </row>
    <row r="565" spans="2:14">
      <c r="B565" s="115"/>
      <c r="C565" s="115"/>
      <c r="D565" s="115"/>
      <c r="E565" s="115"/>
      <c r="F565" s="115"/>
      <c r="G565" s="115"/>
      <c r="H565" s="116"/>
      <c r="I565" s="116"/>
      <c r="J565" s="116"/>
      <c r="K565" s="116"/>
      <c r="L565" s="116"/>
      <c r="M565" s="116"/>
      <c r="N565" s="116"/>
    </row>
    <row r="566" spans="2:14">
      <c r="B566" s="115"/>
      <c r="C566" s="115"/>
      <c r="D566" s="115"/>
      <c r="E566" s="115"/>
      <c r="F566" s="115"/>
      <c r="G566" s="115"/>
      <c r="H566" s="116"/>
      <c r="I566" s="116"/>
      <c r="J566" s="116"/>
      <c r="K566" s="116"/>
      <c r="L566" s="116"/>
      <c r="M566" s="116"/>
      <c r="N566" s="116"/>
    </row>
    <row r="567" spans="2:14">
      <c r="B567" s="115"/>
      <c r="C567" s="115"/>
      <c r="D567" s="115"/>
      <c r="E567" s="115"/>
      <c r="F567" s="115"/>
      <c r="G567" s="115"/>
      <c r="H567" s="116"/>
      <c r="I567" s="116"/>
      <c r="J567" s="116"/>
      <c r="K567" s="116"/>
      <c r="L567" s="116"/>
      <c r="M567" s="116"/>
      <c r="N567" s="116"/>
    </row>
    <row r="568" spans="2:14">
      <c r="B568" s="115"/>
      <c r="C568" s="115"/>
      <c r="D568" s="115"/>
      <c r="E568" s="115"/>
      <c r="F568" s="115"/>
      <c r="G568" s="115"/>
      <c r="H568" s="116"/>
      <c r="I568" s="116"/>
      <c r="J568" s="116"/>
      <c r="K568" s="116"/>
      <c r="L568" s="116"/>
      <c r="M568" s="116"/>
      <c r="N568" s="116"/>
    </row>
    <row r="569" spans="2:14">
      <c r="B569" s="115"/>
      <c r="C569" s="115"/>
      <c r="D569" s="115"/>
      <c r="E569" s="115"/>
      <c r="F569" s="115"/>
      <c r="G569" s="115"/>
      <c r="H569" s="116"/>
      <c r="I569" s="116"/>
      <c r="J569" s="116"/>
      <c r="K569" s="116"/>
      <c r="L569" s="116"/>
      <c r="M569" s="116"/>
      <c r="N569" s="116"/>
    </row>
    <row r="570" spans="2:14">
      <c r="B570" s="115"/>
      <c r="C570" s="115"/>
      <c r="D570" s="115"/>
      <c r="E570" s="115"/>
      <c r="F570" s="115"/>
      <c r="G570" s="115"/>
      <c r="H570" s="116"/>
      <c r="I570" s="116"/>
      <c r="J570" s="116"/>
      <c r="K570" s="116"/>
      <c r="L570" s="116"/>
      <c r="M570" s="116"/>
      <c r="N570" s="116"/>
    </row>
    <row r="571" spans="2:14">
      <c r="B571" s="115"/>
      <c r="C571" s="115"/>
      <c r="D571" s="115"/>
      <c r="E571" s="115"/>
      <c r="F571" s="115"/>
      <c r="G571" s="115"/>
      <c r="H571" s="116"/>
      <c r="I571" s="116"/>
      <c r="J571" s="116"/>
      <c r="K571" s="116"/>
      <c r="L571" s="116"/>
      <c r="M571" s="116"/>
      <c r="N571" s="116"/>
    </row>
    <row r="572" spans="2:14">
      <c r="B572" s="115"/>
      <c r="C572" s="115"/>
      <c r="D572" s="115"/>
      <c r="E572" s="115"/>
      <c r="F572" s="115"/>
      <c r="G572" s="115"/>
      <c r="H572" s="116"/>
      <c r="I572" s="116"/>
      <c r="J572" s="116"/>
      <c r="K572" s="116"/>
      <c r="L572" s="116"/>
      <c r="M572" s="116"/>
      <c r="N572" s="116"/>
    </row>
    <row r="573" spans="2:14">
      <c r="B573" s="115"/>
      <c r="C573" s="115"/>
      <c r="D573" s="115"/>
      <c r="E573" s="115"/>
      <c r="F573" s="115"/>
      <c r="G573" s="115"/>
      <c r="H573" s="116"/>
      <c r="I573" s="116"/>
      <c r="J573" s="116"/>
      <c r="K573" s="116"/>
      <c r="L573" s="116"/>
      <c r="M573" s="116"/>
      <c r="N573" s="116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73 B7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63.140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9" style="1" bestFit="1" customWidth="1"/>
    <col min="11" max="11" width="11.28515625" style="1" bestFit="1" customWidth="1"/>
    <col min="12" max="12" width="7.28515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124</v>
      </c>
      <c r="C1" s="67" t="s" vm="1">
        <v>200</v>
      </c>
    </row>
    <row r="2" spans="2:15">
      <c r="B2" s="46" t="s">
        <v>123</v>
      </c>
      <c r="C2" s="67" t="s">
        <v>201</v>
      </c>
    </row>
    <row r="3" spans="2:15">
      <c r="B3" s="46" t="s">
        <v>125</v>
      </c>
      <c r="C3" s="67" t="s">
        <v>202</v>
      </c>
    </row>
    <row r="4" spans="2:15">
      <c r="B4" s="46" t="s">
        <v>126</v>
      </c>
      <c r="C4" s="67">
        <v>12147</v>
      </c>
    </row>
    <row r="6" spans="2:15" ht="26.25" customHeight="1">
      <c r="B6" s="134" t="s">
        <v>151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6"/>
    </row>
    <row r="7" spans="2:15" ht="26.25" customHeight="1">
      <c r="B7" s="134" t="s">
        <v>73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6"/>
    </row>
    <row r="8" spans="2:15" s="3" customFormat="1" ht="78.75">
      <c r="B8" s="21" t="s">
        <v>95</v>
      </c>
      <c r="C8" s="29" t="s">
        <v>35</v>
      </c>
      <c r="D8" s="29" t="s">
        <v>99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83</v>
      </c>
      <c r="J8" s="29" t="s">
        <v>178</v>
      </c>
      <c r="K8" s="29" t="s">
        <v>177</v>
      </c>
      <c r="L8" s="29" t="s">
        <v>46</v>
      </c>
      <c r="M8" s="29" t="s">
        <v>45</v>
      </c>
      <c r="N8" s="29" t="s">
        <v>127</v>
      </c>
      <c r="O8" s="19" t="s">
        <v>129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185</v>
      </c>
      <c r="K9" s="31"/>
      <c r="L9" s="31" t="s">
        <v>181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27</v>
      </c>
      <c r="C11" s="92"/>
      <c r="D11" s="92"/>
      <c r="E11" s="92"/>
      <c r="F11" s="92"/>
      <c r="G11" s="92"/>
      <c r="H11" s="92"/>
      <c r="I11" s="92"/>
      <c r="J11" s="94"/>
      <c r="K11" s="75"/>
      <c r="L11" s="94">
        <v>229.07589243900006</v>
      </c>
      <c r="M11" s="92"/>
      <c r="N11" s="76">
        <f>IFERROR(L11/$L$11,0)</f>
        <v>1</v>
      </c>
      <c r="O11" s="76">
        <f>L11/'סכום נכסי הקרן'!$C$42</f>
        <v>6.8899527415029402E-3</v>
      </c>
    </row>
    <row r="12" spans="2:15" s="4" customFormat="1" ht="18" customHeight="1">
      <c r="B12" s="69" t="s">
        <v>171</v>
      </c>
      <c r="C12" s="92"/>
      <c r="D12" s="92"/>
      <c r="E12" s="92"/>
      <c r="F12" s="92"/>
      <c r="G12" s="92"/>
      <c r="H12" s="92"/>
      <c r="I12" s="92"/>
      <c r="J12" s="94"/>
      <c r="K12" s="75"/>
      <c r="L12" s="94">
        <v>229.07589243900006</v>
      </c>
      <c r="M12" s="92"/>
      <c r="N12" s="76">
        <f t="shared" ref="N12:N15" si="0">IFERROR(L12/$L$11,0)</f>
        <v>1</v>
      </c>
      <c r="O12" s="76">
        <f>L12/'סכום נכסי הקרן'!$C$42</f>
        <v>6.8899527415029402E-3</v>
      </c>
    </row>
    <row r="13" spans="2:15">
      <c r="B13" s="70" t="s">
        <v>26</v>
      </c>
      <c r="C13" s="71"/>
      <c r="D13" s="71"/>
      <c r="E13" s="71"/>
      <c r="F13" s="71"/>
      <c r="G13" s="71"/>
      <c r="H13" s="71"/>
      <c r="I13" s="71"/>
      <c r="J13" s="77"/>
      <c r="K13" s="79"/>
      <c r="L13" s="77">
        <v>229.07589243900006</v>
      </c>
      <c r="M13" s="71"/>
      <c r="N13" s="80">
        <f t="shared" si="0"/>
        <v>1</v>
      </c>
      <c r="O13" s="80">
        <f>L13/'סכום נכסי הקרן'!$C$42</f>
        <v>6.8899527415029402E-3</v>
      </c>
    </row>
    <row r="14" spans="2:15">
      <c r="B14" s="93" t="s">
        <v>999</v>
      </c>
      <c r="C14" s="92" t="s">
        <v>1000</v>
      </c>
      <c r="D14" s="72" t="s">
        <v>104</v>
      </c>
      <c r="E14" s="92"/>
      <c r="F14" s="72" t="s">
        <v>888</v>
      </c>
      <c r="G14" s="92" t="s">
        <v>208</v>
      </c>
      <c r="H14" s="92"/>
      <c r="I14" s="72" t="s">
        <v>110</v>
      </c>
      <c r="J14" s="94">
        <v>1712.4387690000001</v>
      </c>
      <c r="K14" s="108">
        <v>1419.8</v>
      </c>
      <c r="L14" s="94">
        <v>85.558170509000021</v>
      </c>
      <c r="M14" s="76">
        <v>2.6761610639236774E-6</v>
      </c>
      <c r="N14" s="76">
        <f t="shared" si="0"/>
        <v>0.37349268662909629</v>
      </c>
      <c r="O14" s="76">
        <f>L14/'סכום נכסי הקרן'!$C$42</f>
        <v>2.5733469601714408E-3</v>
      </c>
    </row>
    <row r="15" spans="2:15">
      <c r="B15" s="93" t="s">
        <v>1001</v>
      </c>
      <c r="C15" s="92" t="s">
        <v>1002</v>
      </c>
      <c r="D15" s="72" t="s">
        <v>104</v>
      </c>
      <c r="E15" s="92"/>
      <c r="F15" s="72" t="s">
        <v>888</v>
      </c>
      <c r="G15" s="92" t="s">
        <v>208</v>
      </c>
      <c r="H15" s="92"/>
      <c r="I15" s="72" t="s">
        <v>110</v>
      </c>
      <c r="J15" s="94">
        <v>349.77205300000003</v>
      </c>
      <c r="K15" s="108">
        <v>11660.07</v>
      </c>
      <c r="L15" s="94">
        <v>143.51772193000002</v>
      </c>
      <c r="M15" s="76">
        <v>3.827745030395178E-6</v>
      </c>
      <c r="N15" s="76">
        <f t="shared" si="0"/>
        <v>0.6265073133709036</v>
      </c>
      <c r="O15" s="76">
        <f>L15/'סכום נכסי הקרן'!$C$42</f>
        <v>4.3166057813314989E-3</v>
      </c>
    </row>
    <row r="16" spans="2:15">
      <c r="B16" s="73"/>
      <c r="C16" s="92"/>
      <c r="D16" s="92"/>
      <c r="E16" s="92"/>
      <c r="F16" s="92"/>
      <c r="G16" s="92"/>
      <c r="H16" s="92"/>
      <c r="I16" s="92"/>
      <c r="J16" s="94"/>
      <c r="K16" s="75"/>
      <c r="L16" s="92"/>
      <c r="M16" s="92"/>
      <c r="N16" s="76"/>
      <c r="O16" s="92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123" t="s">
        <v>193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23" t="s">
        <v>92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23" t="s">
        <v>176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23" t="s">
        <v>184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</row>
    <row r="117" spans="2:15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</row>
    <row r="118" spans="2:15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</row>
    <row r="119" spans="2:15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</row>
    <row r="120" spans="2:15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</row>
    <row r="121" spans="2:15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</row>
    <row r="122" spans="2:15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</row>
    <row r="123" spans="2:15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</row>
    <row r="124" spans="2:15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</row>
    <row r="125" spans="2:15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</row>
    <row r="126" spans="2:15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2:15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5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2:15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2:15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2:15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2:15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2:15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2:15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2:15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2:15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2:15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2:15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2:15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2:15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2:15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2:15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2:15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2:15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2:15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2:15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2:15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5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2:15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2:15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2:15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2:15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2:15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2:15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2:15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2:15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2:15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2:15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2:15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2:15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2:15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2:15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2:15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2:15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5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2:15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2:15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2:15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2:15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2:15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2:15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2:15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2:15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2:15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2:15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2:15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2:15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2:15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2:15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2:15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2:15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5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2:15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2:15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2:15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2:15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2:15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</row>
    <row r="188" spans="2:15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</row>
    <row r="189" spans="2:15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2:15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</row>
    <row r="191" spans="2:15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</row>
    <row r="192" spans="2:15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</row>
    <row r="193" spans="2:15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</row>
    <row r="194" spans="2:15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</row>
    <row r="195" spans="2:15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</row>
    <row r="196" spans="2:15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2:15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2:15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5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</row>
    <row r="200" spans="2:15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2:15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</row>
    <row r="202" spans="2:15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</row>
    <row r="203" spans="2:15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</row>
    <row r="204" spans="2:15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</row>
    <row r="205" spans="2:15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2:15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</row>
    <row r="207" spans="2:15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</row>
    <row r="208" spans="2:15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2:15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2:15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</row>
    <row r="211" spans="2:15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</row>
    <row r="212" spans="2:15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</row>
    <row r="213" spans="2:15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</row>
    <row r="214" spans="2:15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2:15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2:15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2:15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2:15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2:15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</row>
    <row r="220" spans="2:15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5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2:15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</row>
    <row r="223" spans="2:15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</row>
    <row r="224" spans="2:15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</row>
    <row r="225" spans="2:15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</row>
    <row r="226" spans="2:15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</row>
    <row r="227" spans="2:15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</row>
    <row r="228" spans="2:15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2:15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2:15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</row>
    <row r="231" spans="2:15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</row>
    <row r="232" spans="2:15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</row>
    <row r="233" spans="2:15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</row>
    <row r="234" spans="2:15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</row>
    <row r="235" spans="2:15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</row>
    <row r="236" spans="2:15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</row>
    <row r="237" spans="2:15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</row>
    <row r="238" spans="2:15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2:15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</row>
    <row r="240" spans="2:15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2:15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</row>
    <row r="242" spans="2:15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</row>
    <row r="243" spans="2:15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  <row r="301" spans="2:15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</row>
    <row r="302" spans="2:15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</row>
    <row r="303" spans="2:15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</row>
    <row r="304" spans="2:15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</row>
    <row r="305" spans="2:15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</row>
    <row r="306" spans="2:15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</row>
    <row r="307" spans="2:15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</row>
    <row r="308" spans="2:15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</row>
    <row r="309" spans="2:15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</row>
    <row r="310" spans="2:15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</row>
    <row r="311" spans="2:15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</row>
    <row r="312" spans="2:15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</row>
    <row r="313" spans="2:15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</row>
    <row r="314" spans="2:15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</row>
    <row r="315" spans="2:15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</row>
    <row r="316" spans="2:15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</row>
    <row r="317" spans="2:15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</row>
    <row r="318" spans="2:15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</row>
    <row r="319" spans="2:15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</row>
    <row r="320" spans="2:15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</row>
    <row r="321" spans="2:15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</row>
    <row r="322" spans="2:15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</row>
    <row r="323" spans="2:15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</row>
    <row r="324" spans="2:15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</row>
    <row r="325" spans="2:15">
      <c r="B325" s="124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</row>
    <row r="326" spans="2:15">
      <c r="B326" s="124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</row>
    <row r="327" spans="2:15">
      <c r="B327" s="12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</row>
    <row r="328" spans="2:15">
      <c r="B328" s="115"/>
      <c r="C328" s="115"/>
      <c r="D328" s="115"/>
      <c r="E328" s="115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</row>
    <row r="329" spans="2:15">
      <c r="B329" s="115"/>
      <c r="C329" s="115"/>
      <c r="D329" s="115"/>
      <c r="E329" s="115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</row>
    <row r="330" spans="2:15">
      <c r="B330" s="115"/>
      <c r="C330" s="115"/>
      <c r="D330" s="115"/>
      <c r="E330" s="115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</row>
    <row r="331" spans="2:15">
      <c r="B331" s="115"/>
      <c r="C331" s="115"/>
      <c r="D331" s="115"/>
      <c r="E331" s="115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</row>
    <row r="332" spans="2:15">
      <c r="B332" s="115"/>
      <c r="C332" s="115"/>
      <c r="D332" s="115"/>
      <c r="E332" s="115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</row>
    <row r="333" spans="2:15">
      <c r="B333" s="115"/>
      <c r="C333" s="115"/>
      <c r="D333" s="115"/>
      <c r="E333" s="115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</row>
    <row r="334" spans="2:15">
      <c r="B334" s="115"/>
      <c r="C334" s="115"/>
      <c r="D334" s="115"/>
      <c r="E334" s="115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</row>
    <row r="335" spans="2:15">
      <c r="B335" s="115"/>
      <c r="C335" s="115"/>
      <c r="D335" s="115"/>
      <c r="E335" s="115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</row>
    <row r="336" spans="2:15">
      <c r="B336" s="115"/>
      <c r="C336" s="115"/>
      <c r="D336" s="115"/>
      <c r="E336" s="115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</row>
    <row r="337" spans="2:15">
      <c r="B337" s="115"/>
      <c r="C337" s="115"/>
      <c r="D337" s="115"/>
      <c r="E337" s="115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</row>
    <row r="338" spans="2:15">
      <c r="B338" s="115"/>
      <c r="C338" s="115"/>
      <c r="D338" s="115"/>
      <c r="E338" s="115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</row>
    <row r="339" spans="2:15">
      <c r="B339" s="115"/>
      <c r="C339" s="115"/>
      <c r="D339" s="115"/>
      <c r="E339" s="115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</row>
    <row r="340" spans="2:15">
      <c r="B340" s="115"/>
      <c r="C340" s="115"/>
      <c r="D340" s="115"/>
      <c r="E340" s="115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</row>
    <row r="341" spans="2:15">
      <c r="B341" s="115"/>
      <c r="C341" s="115"/>
      <c r="D341" s="115"/>
      <c r="E341" s="115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</row>
    <row r="342" spans="2:15">
      <c r="B342" s="115"/>
      <c r="C342" s="115"/>
      <c r="D342" s="115"/>
      <c r="E342" s="115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</row>
    <row r="343" spans="2:15">
      <c r="B343" s="115"/>
      <c r="C343" s="115"/>
      <c r="D343" s="115"/>
      <c r="E343" s="115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</row>
    <row r="344" spans="2:15">
      <c r="B344" s="115"/>
      <c r="C344" s="115"/>
      <c r="D344" s="115"/>
      <c r="E344" s="115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</row>
    <row r="345" spans="2:15">
      <c r="B345" s="115"/>
      <c r="C345" s="115"/>
      <c r="D345" s="115"/>
      <c r="E345" s="115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</row>
    <row r="346" spans="2:15">
      <c r="B346" s="115"/>
      <c r="C346" s="115"/>
      <c r="D346" s="115"/>
      <c r="E346" s="115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</row>
    <row r="347" spans="2:15">
      <c r="B347" s="115"/>
      <c r="C347" s="115"/>
      <c r="D347" s="115"/>
      <c r="E347" s="115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</row>
    <row r="348" spans="2:15">
      <c r="B348" s="115"/>
      <c r="C348" s="115"/>
      <c r="D348" s="115"/>
      <c r="E348" s="115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</row>
    <row r="349" spans="2:15">
      <c r="B349" s="115"/>
      <c r="C349" s="115"/>
      <c r="D349" s="115"/>
      <c r="E349" s="115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</row>
    <row r="350" spans="2:15">
      <c r="B350" s="115"/>
      <c r="C350" s="115"/>
      <c r="D350" s="115"/>
      <c r="E350" s="115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</row>
    <row r="351" spans="2:15">
      <c r="B351" s="115"/>
      <c r="C351" s="115"/>
      <c r="D351" s="115"/>
      <c r="E351" s="115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</row>
    <row r="352" spans="2:15">
      <c r="B352" s="115"/>
      <c r="C352" s="115"/>
      <c r="D352" s="115"/>
      <c r="E352" s="115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</row>
    <row r="353" spans="2:15">
      <c r="B353" s="115"/>
      <c r="C353" s="115"/>
      <c r="D353" s="115"/>
      <c r="E353" s="115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</row>
    <row r="354" spans="2:15">
      <c r="B354" s="115"/>
      <c r="C354" s="115"/>
      <c r="D354" s="115"/>
      <c r="E354" s="115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</row>
    <row r="355" spans="2:15">
      <c r="B355" s="115"/>
      <c r="C355" s="115"/>
      <c r="D355" s="115"/>
      <c r="E355" s="115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</row>
    <row r="356" spans="2:15">
      <c r="B356" s="115"/>
      <c r="C356" s="115"/>
      <c r="D356" s="115"/>
      <c r="E356" s="115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</row>
    <row r="357" spans="2:15">
      <c r="B357" s="115"/>
      <c r="C357" s="115"/>
      <c r="D357" s="115"/>
      <c r="E357" s="115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</row>
    <row r="358" spans="2:15">
      <c r="B358" s="115"/>
      <c r="C358" s="115"/>
      <c r="D358" s="115"/>
      <c r="E358" s="115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</row>
    <row r="359" spans="2:15">
      <c r="B359" s="115"/>
      <c r="C359" s="115"/>
      <c r="D359" s="115"/>
      <c r="E359" s="115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</row>
    <row r="360" spans="2:15">
      <c r="B360" s="115"/>
      <c r="C360" s="115"/>
      <c r="D360" s="115"/>
      <c r="E360" s="115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</row>
    <row r="361" spans="2:15">
      <c r="B361" s="115"/>
      <c r="C361" s="115"/>
      <c r="D361" s="115"/>
      <c r="E361" s="115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</row>
    <row r="362" spans="2:15">
      <c r="B362" s="115"/>
      <c r="C362" s="115"/>
      <c r="D362" s="115"/>
      <c r="E362" s="115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</row>
    <row r="363" spans="2:15">
      <c r="B363" s="115"/>
      <c r="C363" s="115"/>
      <c r="D363" s="115"/>
      <c r="E363" s="115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</row>
    <row r="364" spans="2:15">
      <c r="B364" s="115"/>
      <c r="C364" s="115"/>
      <c r="D364" s="115"/>
      <c r="E364" s="115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</row>
    <row r="365" spans="2:15">
      <c r="B365" s="115"/>
      <c r="C365" s="115"/>
      <c r="D365" s="115"/>
      <c r="E365" s="115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</row>
    <row r="366" spans="2:15">
      <c r="B366" s="115"/>
      <c r="C366" s="115"/>
      <c r="D366" s="115"/>
      <c r="E366" s="115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</row>
    <row r="367" spans="2:15">
      <c r="B367" s="115"/>
      <c r="C367" s="115"/>
      <c r="D367" s="115"/>
      <c r="E367" s="115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</row>
    <row r="368" spans="2:15">
      <c r="B368" s="115"/>
      <c r="C368" s="115"/>
      <c r="D368" s="115"/>
      <c r="E368" s="115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</row>
    <row r="369" spans="2:15">
      <c r="B369" s="115"/>
      <c r="C369" s="115"/>
      <c r="D369" s="115"/>
      <c r="E369" s="115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</row>
    <row r="370" spans="2:15">
      <c r="B370" s="115"/>
      <c r="C370" s="115"/>
      <c r="D370" s="115"/>
      <c r="E370" s="115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</row>
    <row r="371" spans="2:15">
      <c r="B371" s="115"/>
      <c r="C371" s="115"/>
      <c r="D371" s="115"/>
      <c r="E371" s="115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</row>
    <row r="372" spans="2:15">
      <c r="B372" s="115"/>
      <c r="C372" s="115"/>
      <c r="D372" s="115"/>
      <c r="E372" s="115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</row>
    <row r="373" spans="2:15">
      <c r="B373" s="115"/>
      <c r="C373" s="115"/>
      <c r="D373" s="115"/>
      <c r="E373" s="115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</row>
    <row r="374" spans="2:15">
      <c r="B374" s="115"/>
      <c r="C374" s="115"/>
      <c r="D374" s="115"/>
      <c r="E374" s="115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</row>
    <row r="375" spans="2:15">
      <c r="B375" s="115"/>
      <c r="C375" s="115"/>
      <c r="D375" s="115"/>
      <c r="E375" s="115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</row>
    <row r="376" spans="2:15">
      <c r="B376" s="115"/>
      <c r="C376" s="115"/>
      <c r="D376" s="115"/>
      <c r="E376" s="115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</row>
    <row r="377" spans="2:15">
      <c r="B377" s="115"/>
      <c r="C377" s="115"/>
      <c r="D377" s="115"/>
      <c r="E377" s="115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</row>
    <row r="378" spans="2:15">
      <c r="B378" s="115"/>
      <c r="C378" s="115"/>
      <c r="D378" s="115"/>
      <c r="E378" s="115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</row>
    <row r="379" spans="2:15">
      <c r="B379" s="115"/>
      <c r="C379" s="115"/>
      <c r="D379" s="115"/>
      <c r="E379" s="115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</row>
    <row r="380" spans="2:15">
      <c r="B380" s="115"/>
      <c r="C380" s="115"/>
      <c r="D380" s="115"/>
      <c r="E380" s="115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</row>
    <row r="381" spans="2:15">
      <c r="B381" s="115"/>
      <c r="C381" s="115"/>
      <c r="D381" s="115"/>
      <c r="E381" s="115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</row>
    <row r="382" spans="2:15">
      <c r="B382" s="115"/>
      <c r="C382" s="115"/>
      <c r="D382" s="115"/>
      <c r="E382" s="115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</row>
    <row r="383" spans="2:15">
      <c r="B383" s="115"/>
      <c r="C383" s="115"/>
      <c r="D383" s="115"/>
      <c r="E383" s="115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</row>
    <row r="384" spans="2:15">
      <c r="B384" s="115"/>
      <c r="C384" s="115"/>
      <c r="D384" s="115"/>
      <c r="E384" s="115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</row>
    <row r="385" spans="2:15">
      <c r="B385" s="115"/>
      <c r="C385" s="115"/>
      <c r="D385" s="115"/>
      <c r="E385" s="115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</row>
    <row r="386" spans="2:15">
      <c r="B386" s="115"/>
      <c r="C386" s="115"/>
      <c r="D386" s="115"/>
      <c r="E386" s="115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</row>
    <row r="387" spans="2:15">
      <c r="B387" s="115"/>
      <c r="C387" s="115"/>
      <c r="D387" s="115"/>
      <c r="E387" s="115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</row>
    <row r="388" spans="2:15">
      <c r="B388" s="115"/>
      <c r="C388" s="115"/>
      <c r="D388" s="115"/>
      <c r="E388" s="115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</row>
    <row r="389" spans="2:15">
      <c r="B389" s="115"/>
      <c r="C389" s="115"/>
      <c r="D389" s="115"/>
      <c r="E389" s="115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</row>
    <row r="390" spans="2:15">
      <c r="B390" s="115"/>
      <c r="C390" s="115"/>
      <c r="D390" s="115"/>
      <c r="E390" s="115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</row>
    <row r="391" spans="2:15">
      <c r="B391" s="115"/>
      <c r="C391" s="115"/>
      <c r="D391" s="115"/>
      <c r="E391" s="115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</row>
    <row r="392" spans="2:15">
      <c r="B392" s="115"/>
      <c r="C392" s="115"/>
      <c r="D392" s="115"/>
      <c r="E392" s="115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</row>
    <row r="393" spans="2:15">
      <c r="B393" s="115"/>
      <c r="C393" s="115"/>
      <c r="D393" s="115"/>
      <c r="E393" s="115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</row>
    <row r="394" spans="2:15">
      <c r="B394" s="115"/>
      <c r="C394" s="115"/>
      <c r="D394" s="115"/>
      <c r="E394" s="115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</row>
    <row r="395" spans="2:15">
      <c r="B395" s="115"/>
      <c r="C395" s="115"/>
      <c r="D395" s="115"/>
      <c r="E395" s="115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</row>
    <row r="396" spans="2:15">
      <c r="B396" s="115"/>
      <c r="C396" s="115"/>
      <c r="D396" s="115"/>
      <c r="E396" s="115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</row>
    <row r="397" spans="2:15">
      <c r="B397" s="115"/>
      <c r="C397" s="115"/>
      <c r="D397" s="115"/>
      <c r="E397" s="115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</row>
    <row r="398" spans="2:15">
      <c r="B398" s="115"/>
      <c r="C398" s="115"/>
      <c r="D398" s="115"/>
      <c r="E398" s="115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</row>
    <row r="399" spans="2:15">
      <c r="B399" s="115"/>
      <c r="C399" s="115"/>
      <c r="D399" s="115"/>
      <c r="E399" s="115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</row>
    <row r="400" spans="2:15">
      <c r="B400" s="115"/>
      <c r="C400" s="115"/>
      <c r="D400" s="115"/>
      <c r="E400" s="115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</row>
    <row r="401" spans="2:15">
      <c r="B401" s="115"/>
      <c r="C401" s="115"/>
      <c r="D401" s="115"/>
      <c r="E401" s="115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</row>
    <row r="402" spans="2:15">
      <c r="B402" s="115"/>
      <c r="C402" s="115"/>
      <c r="D402" s="115"/>
      <c r="E402" s="115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</row>
    <row r="403" spans="2:15">
      <c r="B403" s="115"/>
      <c r="C403" s="115"/>
      <c r="D403" s="115"/>
      <c r="E403" s="115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</row>
    <row r="404" spans="2:15">
      <c r="B404" s="115"/>
      <c r="C404" s="115"/>
      <c r="D404" s="115"/>
      <c r="E404" s="115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</row>
    <row r="405" spans="2:15">
      <c r="B405" s="115"/>
      <c r="C405" s="115"/>
      <c r="D405" s="115"/>
      <c r="E405" s="115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</row>
    <row r="406" spans="2:15">
      <c r="B406" s="115"/>
      <c r="C406" s="115"/>
      <c r="D406" s="115"/>
      <c r="E406" s="115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</row>
    <row r="407" spans="2:15">
      <c r="B407" s="115"/>
      <c r="C407" s="115"/>
      <c r="D407" s="115"/>
      <c r="E407" s="115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</row>
    <row r="408" spans="2:15">
      <c r="B408" s="115"/>
      <c r="C408" s="115"/>
      <c r="D408" s="115"/>
      <c r="E408" s="115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</row>
    <row r="409" spans="2:15">
      <c r="B409" s="115"/>
      <c r="C409" s="115"/>
      <c r="D409" s="115"/>
      <c r="E409" s="115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</row>
    <row r="410" spans="2:15">
      <c r="B410" s="115"/>
      <c r="C410" s="115"/>
      <c r="D410" s="115"/>
      <c r="E410" s="115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</row>
    <row r="411" spans="2:15">
      <c r="B411" s="115"/>
      <c r="C411" s="115"/>
      <c r="D411" s="115"/>
      <c r="E411" s="115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</row>
    <row r="412" spans="2:15">
      <c r="B412" s="115"/>
      <c r="C412" s="115"/>
      <c r="D412" s="115"/>
      <c r="E412" s="115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</row>
    <row r="413" spans="2:15">
      <c r="B413" s="115"/>
      <c r="C413" s="115"/>
      <c r="D413" s="115"/>
      <c r="E413" s="115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</row>
    <row r="414" spans="2:15">
      <c r="B414" s="115"/>
      <c r="C414" s="115"/>
      <c r="D414" s="115"/>
      <c r="E414" s="115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</row>
    <row r="415" spans="2:15">
      <c r="B415" s="115"/>
      <c r="C415" s="115"/>
      <c r="D415" s="115"/>
      <c r="E415" s="115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</row>
    <row r="416" spans="2:15">
      <c r="B416" s="115"/>
      <c r="C416" s="115"/>
      <c r="D416" s="115"/>
      <c r="E416" s="115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</row>
    <row r="417" spans="2:15">
      <c r="B417" s="115"/>
      <c r="C417" s="115"/>
      <c r="D417" s="115"/>
      <c r="E417" s="115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</row>
    <row r="418" spans="2:15">
      <c r="B418" s="115"/>
      <c r="C418" s="115"/>
      <c r="D418" s="115"/>
      <c r="E418" s="115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</row>
    <row r="419" spans="2:15">
      <c r="B419" s="115"/>
      <c r="C419" s="115"/>
      <c r="D419" s="115"/>
      <c r="E419" s="115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</row>
    <row r="420" spans="2:15">
      <c r="B420" s="115"/>
      <c r="C420" s="115"/>
      <c r="D420" s="115"/>
      <c r="E420" s="115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</row>
    <row r="421" spans="2:15">
      <c r="B421" s="115"/>
      <c r="C421" s="115"/>
      <c r="D421" s="115"/>
      <c r="E421" s="115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</row>
    <row r="422" spans="2:15">
      <c r="B422" s="115"/>
      <c r="C422" s="115"/>
      <c r="D422" s="115"/>
      <c r="E422" s="115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</row>
    <row r="423" spans="2:15">
      <c r="B423" s="115"/>
      <c r="C423" s="115"/>
      <c r="D423" s="115"/>
      <c r="E423" s="115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</row>
    <row r="424" spans="2:15">
      <c r="B424" s="115"/>
      <c r="C424" s="115"/>
      <c r="D424" s="115"/>
      <c r="E424" s="115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</row>
    <row r="425" spans="2:15">
      <c r="B425" s="115"/>
      <c r="C425" s="115"/>
      <c r="D425" s="115"/>
      <c r="E425" s="115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</row>
    <row r="426" spans="2:15">
      <c r="B426" s="115"/>
      <c r="C426" s="115"/>
      <c r="D426" s="115"/>
      <c r="E426" s="115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</row>
    <row r="427" spans="2:15">
      <c r="B427" s="115"/>
      <c r="C427" s="115"/>
      <c r="D427" s="115"/>
      <c r="E427" s="115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</row>
    <row r="428" spans="2:15">
      <c r="B428" s="115"/>
      <c r="C428" s="115"/>
      <c r="D428" s="115"/>
      <c r="E428" s="115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</row>
    <row r="429" spans="2:15">
      <c r="B429" s="115"/>
      <c r="C429" s="115"/>
      <c r="D429" s="115"/>
      <c r="E429" s="115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</row>
    <row r="430" spans="2:15">
      <c r="B430" s="115"/>
      <c r="C430" s="115"/>
      <c r="D430" s="115"/>
      <c r="E430" s="115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</row>
    <row r="431" spans="2:15">
      <c r="B431" s="115"/>
      <c r="C431" s="115"/>
      <c r="D431" s="115"/>
      <c r="E431" s="115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</row>
    <row r="432" spans="2:15">
      <c r="B432" s="115"/>
      <c r="C432" s="115"/>
      <c r="D432" s="115"/>
      <c r="E432" s="115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</row>
    <row r="433" spans="2:15">
      <c r="B433" s="115"/>
      <c r="C433" s="115"/>
      <c r="D433" s="115"/>
      <c r="E433" s="115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</row>
    <row r="434" spans="2:15">
      <c r="B434" s="115"/>
      <c r="C434" s="115"/>
      <c r="D434" s="115"/>
      <c r="E434" s="115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</row>
    <row r="435" spans="2:15">
      <c r="B435" s="115"/>
      <c r="C435" s="115"/>
      <c r="D435" s="115"/>
      <c r="E435" s="115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</row>
    <row r="436" spans="2:15">
      <c r="B436" s="115"/>
      <c r="C436" s="115"/>
      <c r="D436" s="115"/>
      <c r="E436" s="115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</row>
    <row r="437" spans="2:15">
      <c r="B437" s="115"/>
      <c r="C437" s="115"/>
      <c r="D437" s="115"/>
      <c r="E437" s="115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</row>
    <row r="438" spans="2:15">
      <c r="B438" s="115"/>
      <c r="C438" s="115"/>
      <c r="D438" s="115"/>
      <c r="E438" s="115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</row>
    <row r="439" spans="2:15">
      <c r="B439" s="115"/>
      <c r="C439" s="115"/>
      <c r="D439" s="115"/>
      <c r="E439" s="115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</row>
    <row r="440" spans="2:15">
      <c r="B440" s="115"/>
      <c r="C440" s="115"/>
      <c r="D440" s="115"/>
      <c r="E440" s="115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</row>
    <row r="441" spans="2:15">
      <c r="B441" s="115"/>
      <c r="C441" s="115"/>
      <c r="D441" s="115"/>
      <c r="E441" s="115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</row>
    <row r="442" spans="2:15">
      <c r="B442" s="115"/>
      <c r="C442" s="115"/>
      <c r="D442" s="115"/>
      <c r="E442" s="115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</row>
    <row r="443" spans="2:15">
      <c r="B443" s="115"/>
      <c r="C443" s="115"/>
      <c r="D443" s="115"/>
      <c r="E443" s="115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</row>
    <row r="444" spans="2:15">
      <c r="B444" s="115"/>
      <c r="C444" s="115"/>
      <c r="D444" s="115"/>
      <c r="E444" s="115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</row>
    <row r="445" spans="2:15">
      <c r="B445" s="115"/>
      <c r="C445" s="115"/>
      <c r="D445" s="115"/>
      <c r="E445" s="115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</row>
    <row r="446" spans="2:15">
      <c r="B446" s="115"/>
      <c r="C446" s="115"/>
      <c r="D446" s="115"/>
      <c r="E446" s="115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</row>
    <row r="447" spans="2:15">
      <c r="B447" s="115"/>
      <c r="C447" s="115"/>
      <c r="D447" s="115"/>
      <c r="E447" s="115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</row>
    <row r="448" spans="2:15">
      <c r="B448" s="115"/>
      <c r="C448" s="115"/>
      <c r="D448" s="115"/>
      <c r="E448" s="115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</row>
    <row r="449" spans="2:15">
      <c r="B449" s="115"/>
      <c r="C449" s="115"/>
      <c r="D449" s="115"/>
      <c r="E449" s="115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</row>
    <row r="450" spans="2:15">
      <c r="B450" s="115"/>
      <c r="C450" s="115"/>
      <c r="D450" s="115"/>
      <c r="E450" s="115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</row>
    <row r="451" spans="2:15">
      <c r="B451" s="115"/>
      <c r="C451" s="115"/>
      <c r="D451" s="115"/>
      <c r="E451" s="115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</row>
    <row r="452" spans="2:15">
      <c r="B452" s="115"/>
      <c r="C452" s="115"/>
      <c r="D452" s="115"/>
      <c r="E452" s="115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</row>
    <row r="453" spans="2:15">
      <c r="B453" s="115"/>
      <c r="C453" s="115"/>
      <c r="D453" s="115"/>
      <c r="E453" s="115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</row>
    <row r="454" spans="2:15">
      <c r="B454" s="115"/>
      <c r="C454" s="115"/>
      <c r="D454" s="115"/>
      <c r="E454" s="115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</row>
    <row r="455" spans="2:15">
      <c r="B455" s="115"/>
      <c r="C455" s="115"/>
      <c r="D455" s="115"/>
      <c r="E455" s="115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</row>
    <row r="456" spans="2:15">
      <c r="B456" s="115"/>
      <c r="C456" s="115"/>
      <c r="D456" s="115"/>
      <c r="E456" s="115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</row>
    <row r="457" spans="2:15">
      <c r="B457" s="115"/>
      <c r="C457" s="115"/>
      <c r="D457" s="115"/>
      <c r="E457" s="115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</row>
    <row r="458" spans="2:15">
      <c r="B458" s="115"/>
      <c r="C458" s="115"/>
      <c r="D458" s="115"/>
      <c r="E458" s="115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</row>
    <row r="459" spans="2:15">
      <c r="B459" s="115"/>
      <c r="C459" s="115"/>
      <c r="D459" s="115"/>
      <c r="E459" s="115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</row>
    <row r="460" spans="2:15">
      <c r="B460" s="115"/>
      <c r="C460" s="115"/>
      <c r="D460" s="115"/>
      <c r="E460" s="115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</row>
    <row r="461" spans="2:15">
      <c r="B461" s="115"/>
      <c r="C461" s="115"/>
      <c r="D461" s="115"/>
      <c r="E461" s="115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</row>
    <row r="462" spans="2:15">
      <c r="B462" s="115"/>
      <c r="C462" s="115"/>
      <c r="D462" s="115"/>
      <c r="E462" s="115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</row>
    <row r="463" spans="2:15">
      <c r="B463" s="115"/>
      <c r="C463" s="115"/>
      <c r="D463" s="115"/>
      <c r="E463" s="115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</row>
    <row r="464" spans="2:15">
      <c r="B464" s="115"/>
      <c r="C464" s="115"/>
      <c r="D464" s="115"/>
      <c r="E464" s="115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</row>
    <row r="465" spans="2:15">
      <c r="B465" s="115"/>
      <c r="C465" s="115"/>
      <c r="D465" s="115"/>
      <c r="E465" s="115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</row>
    <row r="466" spans="2:15">
      <c r="B466" s="115"/>
      <c r="C466" s="115"/>
      <c r="D466" s="115"/>
      <c r="E466" s="115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</row>
    <row r="467" spans="2:15">
      <c r="B467" s="115"/>
      <c r="C467" s="115"/>
      <c r="D467" s="115"/>
      <c r="E467" s="115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</row>
    <row r="468" spans="2:15">
      <c r="B468" s="115"/>
      <c r="C468" s="115"/>
      <c r="D468" s="115"/>
      <c r="E468" s="115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</row>
    <row r="469" spans="2:15">
      <c r="B469" s="115"/>
      <c r="C469" s="115"/>
      <c r="D469" s="115"/>
      <c r="E469" s="115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</row>
    <row r="470" spans="2:15">
      <c r="B470" s="115"/>
      <c r="C470" s="115"/>
      <c r="D470" s="115"/>
      <c r="E470" s="115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</row>
    <row r="471" spans="2:15">
      <c r="B471" s="115"/>
      <c r="C471" s="115"/>
      <c r="D471" s="115"/>
      <c r="E471" s="115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</row>
    <row r="472" spans="2:15">
      <c r="B472" s="115"/>
      <c r="C472" s="115"/>
      <c r="D472" s="115"/>
      <c r="E472" s="115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</row>
    <row r="473" spans="2:15">
      <c r="B473" s="115"/>
      <c r="C473" s="115"/>
      <c r="D473" s="115"/>
      <c r="E473" s="115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</row>
    <row r="474" spans="2:15">
      <c r="B474" s="115"/>
      <c r="C474" s="115"/>
      <c r="D474" s="115"/>
      <c r="E474" s="115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</row>
    <row r="475" spans="2:15">
      <c r="B475" s="115"/>
      <c r="C475" s="115"/>
      <c r="D475" s="115"/>
      <c r="E475" s="115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</row>
    <row r="476" spans="2:15">
      <c r="B476" s="115"/>
      <c r="C476" s="115"/>
      <c r="D476" s="115"/>
      <c r="E476" s="115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</row>
    <row r="477" spans="2:15">
      <c r="B477" s="115"/>
      <c r="C477" s="115"/>
      <c r="D477" s="115"/>
      <c r="E477" s="115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</row>
    <row r="478" spans="2:15">
      <c r="B478" s="115"/>
      <c r="C478" s="115"/>
      <c r="D478" s="115"/>
      <c r="E478" s="115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</row>
    <row r="479" spans="2:15">
      <c r="B479" s="115"/>
      <c r="C479" s="115"/>
      <c r="D479" s="115"/>
      <c r="E479" s="115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</row>
    <row r="480" spans="2:15">
      <c r="B480" s="115"/>
      <c r="C480" s="115"/>
      <c r="D480" s="115"/>
      <c r="E480" s="115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</row>
    <row r="481" spans="2:15">
      <c r="B481" s="115"/>
      <c r="C481" s="115"/>
      <c r="D481" s="115"/>
      <c r="E481" s="115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</row>
    <row r="482" spans="2:15">
      <c r="B482" s="115"/>
      <c r="C482" s="115"/>
      <c r="D482" s="115"/>
      <c r="E482" s="115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</row>
    <row r="483" spans="2:15">
      <c r="B483" s="115"/>
      <c r="C483" s="115"/>
      <c r="D483" s="115"/>
      <c r="E483" s="115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</row>
    <row r="484" spans="2:15">
      <c r="B484" s="115"/>
      <c r="C484" s="115"/>
      <c r="D484" s="115"/>
      <c r="E484" s="115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</row>
    <row r="485" spans="2:15">
      <c r="B485" s="115"/>
      <c r="C485" s="115"/>
      <c r="D485" s="115"/>
      <c r="E485" s="115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</row>
    <row r="486" spans="2:15">
      <c r="B486" s="115"/>
      <c r="C486" s="115"/>
      <c r="D486" s="115"/>
      <c r="E486" s="115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</row>
    <row r="487" spans="2:15">
      <c r="B487" s="115"/>
      <c r="C487" s="115"/>
      <c r="D487" s="115"/>
      <c r="E487" s="115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</row>
    <row r="488" spans="2:15">
      <c r="B488" s="115"/>
      <c r="C488" s="115"/>
      <c r="D488" s="115"/>
      <c r="E488" s="115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</row>
    <row r="489" spans="2:15">
      <c r="B489" s="115"/>
      <c r="C489" s="115"/>
      <c r="D489" s="115"/>
      <c r="E489" s="115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</row>
    <row r="490" spans="2:15">
      <c r="B490" s="115"/>
      <c r="C490" s="115"/>
      <c r="D490" s="115"/>
      <c r="E490" s="115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</row>
    <row r="491" spans="2:15">
      <c r="B491" s="115"/>
      <c r="C491" s="115"/>
      <c r="D491" s="115"/>
      <c r="E491" s="115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</row>
    <row r="492" spans="2:15">
      <c r="B492" s="115"/>
      <c r="C492" s="115"/>
      <c r="D492" s="115"/>
      <c r="E492" s="115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</row>
    <row r="493" spans="2:15">
      <c r="B493" s="115"/>
      <c r="C493" s="115"/>
      <c r="D493" s="115"/>
      <c r="E493" s="115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</row>
    <row r="494" spans="2:15">
      <c r="B494" s="115"/>
      <c r="C494" s="115"/>
      <c r="D494" s="115"/>
      <c r="E494" s="115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</row>
    <row r="495" spans="2:15">
      <c r="B495" s="115"/>
      <c r="C495" s="115"/>
      <c r="D495" s="115"/>
      <c r="E495" s="115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</row>
    <row r="496" spans="2:15">
      <c r="B496" s="115"/>
      <c r="C496" s="115"/>
      <c r="D496" s="115"/>
      <c r="E496" s="115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</row>
    <row r="497" spans="2:15">
      <c r="B497" s="115"/>
      <c r="C497" s="115"/>
      <c r="D497" s="115"/>
      <c r="E497" s="115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</row>
    <row r="498" spans="2:15">
      <c r="B498" s="115"/>
      <c r="C498" s="115"/>
      <c r="D498" s="115"/>
      <c r="E498" s="115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</row>
    <row r="499" spans="2:15">
      <c r="B499" s="115"/>
      <c r="C499" s="115"/>
      <c r="D499" s="115"/>
      <c r="E499" s="115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</row>
    <row r="500" spans="2:15">
      <c r="B500" s="115"/>
      <c r="C500" s="115"/>
      <c r="D500" s="115"/>
      <c r="E500" s="115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</row>
    <row r="501" spans="2:15"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</row>
    <row r="502" spans="2:15">
      <c r="B502" s="115"/>
      <c r="C502" s="115"/>
      <c r="D502" s="115"/>
      <c r="E502" s="115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</row>
    <row r="503" spans="2:15"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</row>
    <row r="504" spans="2:15"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</row>
    <row r="505" spans="2:15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</row>
    <row r="506" spans="2:15"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</row>
    <row r="507" spans="2:15">
      <c r="B507" s="115"/>
      <c r="C507" s="115"/>
      <c r="D507" s="115"/>
      <c r="E507" s="115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</row>
    <row r="508" spans="2:15">
      <c r="B508" s="115"/>
      <c r="C508" s="115"/>
      <c r="D508" s="115"/>
      <c r="E508" s="115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</row>
    <row r="509" spans="2:15">
      <c r="B509" s="115"/>
      <c r="C509" s="115"/>
      <c r="D509" s="115"/>
      <c r="E509" s="115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</row>
    <row r="510" spans="2:15">
      <c r="B510" s="115"/>
      <c r="C510" s="115"/>
      <c r="D510" s="115"/>
      <c r="E510" s="115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</row>
    <row r="511" spans="2:15">
      <c r="B511" s="115"/>
      <c r="C511" s="115"/>
      <c r="D511" s="115"/>
      <c r="E511" s="115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</row>
    <row r="512" spans="2:15">
      <c r="B512" s="115"/>
      <c r="C512" s="115"/>
      <c r="D512" s="115"/>
      <c r="E512" s="115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</row>
    <row r="513" spans="2:15">
      <c r="B513" s="115"/>
      <c r="C513" s="115"/>
      <c r="D513" s="115"/>
      <c r="E513" s="115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</row>
    <row r="514" spans="2:15">
      <c r="B514" s="115"/>
      <c r="C514" s="115"/>
      <c r="D514" s="115"/>
      <c r="E514" s="115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</row>
    <row r="515" spans="2:15">
      <c r="B515" s="115"/>
      <c r="C515" s="115"/>
      <c r="D515" s="115"/>
      <c r="E515" s="115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</row>
    <row r="516" spans="2:15">
      <c r="B516" s="115"/>
      <c r="C516" s="115"/>
      <c r="D516" s="115"/>
      <c r="E516" s="115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</row>
    <row r="517" spans="2:15">
      <c r="B517" s="115"/>
      <c r="C517" s="115"/>
      <c r="D517" s="115"/>
      <c r="E517" s="115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</row>
    <row r="518" spans="2:15">
      <c r="B518" s="115"/>
      <c r="C518" s="115"/>
      <c r="D518" s="115"/>
      <c r="E518" s="115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</row>
    <row r="519" spans="2:15">
      <c r="B519" s="115"/>
      <c r="C519" s="115"/>
      <c r="D519" s="115"/>
      <c r="E519" s="115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</row>
    <row r="520" spans="2:15">
      <c r="B520" s="115"/>
      <c r="C520" s="115"/>
      <c r="D520" s="115"/>
      <c r="E520" s="115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</row>
    <row r="521" spans="2:15">
      <c r="B521" s="115"/>
      <c r="C521" s="115"/>
      <c r="D521" s="115"/>
      <c r="E521" s="115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</row>
    <row r="522" spans="2:15">
      <c r="B522" s="115"/>
      <c r="C522" s="115"/>
      <c r="D522" s="115"/>
      <c r="E522" s="115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</row>
    <row r="523" spans="2:15">
      <c r="B523" s="115"/>
      <c r="C523" s="115"/>
      <c r="D523" s="115"/>
      <c r="E523" s="115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</row>
    <row r="524" spans="2:15">
      <c r="B524" s="115"/>
      <c r="C524" s="115"/>
      <c r="D524" s="115"/>
      <c r="E524" s="115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</row>
    <row r="525" spans="2:15">
      <c r="B525" s="115"/>
      <c r="C525" s="115"/>
      <c r="D525" s="115"/>
      <c r="E525" s="115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18 B20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63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7.28515625" style="1" bestFit="1" customWidth="1"/>
    <col min="8" max="8" width="10.1406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124</v>
      </c>
      <c r="C1" s="67" t="s" vm="1">
        <v>200</v>
      </c>
    </row>
    <row r="2" spans="2:12">
      <c r="B2" s="46" t="s">
        <v>123</v>
      </c>
      <c r="C2" s="67" t="s">
        <v>201</v>
      </c>
    </row>
    <row r="3" spans="2:12">
      <c r="B3" s="46" t="s">
        <v>125</v>
      </c>
      <c r="C3" s="67" t="s">
        <v>202</v>
      </c>
    </row>
    <row r="4" spans="2:12">
      <c r="B4" s="46" t="s">
        <v>126</v>
      </c>
      <c r="C4" s="67">
        <v>12147</v>
      </c>
    </row>
    <row r="6" spans="2:12" ht="26.25" customHeight="1">
      <c r="B6" s="134" t="s">
        <v>151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ht="26.25" customHeight="1">
      <c r="B7" s="134" t="s">
        <v>74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s="3" customFormat="1" ht="78.75"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178</v>
      </c>
      <c r="H8" s="29" t="s">
        <v>177</v>
      </c>
      <c r="I8" s="29" t="s">
        <v>46</v>
      </c>
      <c r="J8" s="29" t="s">
        <v>45</v>
      </c>
      <c r="K8" s="29" t="s">
        <v>127</v>
      </c>
      <c r="L8" s="65" t="s">
        <v>129</v>
      </c>
    </row>
    <row r="9" spans="2:12" s="3" customFormat="1" ht="25.5">
      <c r="B9" s="14"/>
      <c r="C9" s="15"/>
      <c r="D9" s="15"/>
      <c r="E9" s="15"/>
      <c r="F9" s="15"/>
      <c r="G9" s="15" t="s">
        <v>185</v>
      </c>
      <c r="H9" s="15"/>
      <c r="I9" s="15" t="s">
        <v>181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36</v>
      </c>
      <c r="C11" s="92"/>
      <c r="D11" s="92"/>
      <c r="E11" s="92"/>
      <c r="F11" s="92"/>
      <c r="G11" s="94"/>
      <c r="H11" s="75"/>
      <c r="I11" s="94">
        <v>1.0918428099999999</v>
      </c>
      <c r="J11" s="92"/>
      <c r="K11" s="76">
        <f>IFERROR(I11/$I$11,0)</f>
        <v>1</v>
      </c>
      <c r="L11" s="76">
        <f>I11/'סכום נכסי הקרן'!$C$42</f>
        <v>3.2839533143161206E-5</v>
      </c>
    </row>
    <row r="12" spans="2:12" s="4" customFormat="1" ht="18" customHeight="1">
      <c r="B12" s="69" t="s">
        <v>22</v>
      </c>
      <c r="C12" s="92"/>
      <c r="D12" s="92"/>
      <c r="E12" s="92"/>
      <c r="F12" s="92"/>
      <c r="G12" s="94"/>
      <c r="H12" s="75"/>
      <c r="I12" s="94">
        <v>1.0399644880000001</v>
      </c>
      <c r="J12" s="92"/>
      <c r="K12" s="76">
        <f t="shared" ref="K12:K21" si="0">IFERROR(I12/$I$11,0)</f>
        <v>0.95248553956223803</v>
      </c>
      <c r="L12" s="76">
        <f>I12/'סכום נכסי הקרן'!$C$42</f>
        <v>3.1279180444835895E-5</v>
      </c>
    </row>
    <row r="13" spans="2:12">
      <c r="B13" s="70" t="s">
        <v>1003</v>
      </c>
      <c r="C13" s="71"/>
      <c r="D13" s="71"/>
      <c r="E13" s="71"/>
      <c r="F13" s="71"/>
      <c r="G13" s="77"/>
      <c r="H13" s="79"/>
      <c r="I13" s="77">
        <v>1.0399644880000001</v>
      </c>
      <c r="J13" s="71"/>
      <c r="K13" s="80">
        <f t="shared" si="0"/>
        <v>0.95248553956223803</v>
      </c>
      <c r="L13" s="80">
        <f>I13/'סכום נכסי הקרן'!$C$42</f>
        <v>3.1279180444835895E-5</v>
      </c>
    </row>
    <row r="14" spans="2:12">
      <c r="B14" s="93" t="s">
        <v>1004</v>
      </c>
      <c r="C14" s="92" t="s">
        <v>1005</v>
      </c>
      <c r="D14" s="72" t="s">
        <v>100</v>
      </c>
      <c r="E14" s="72" t="s">
        <v>249</v>
      </c>
      <c r="F14" s="72" t="s">
        <v>111</v>
      </c>
      <c r="G14" s="94">
        <v>41.680484999999997</v>
      </c>
      <c r="H14" s="108">
        <v>1920</v>
      </c>
      <c r="I14" s="94">
        <v>0.80026531199999995</v>
      </c>
      <c r="J14" s="76">
        <v>2.0840242499999997E-5</v>
      </c>
      <c r="K14" s="76">
        <f t="shared" si="0"/>
        <v>0.73294919806267722</v>
      </c>
      <c r="L14" s="76">
        <f>I14/'סכום נכסי הקרן'!$C$42</f>
        <v>2.4069709482032714E-5</v>
      </c>
    </row>
    <row r="15" spans="2:12">
      <c r="B15" s="93" t="s">
        <v>1006</v>
      </c>
      <c r="C15" s="92" t="s">
        <v>1007</v>
      </c>
      <c r="D15" s="72" t="s">
        <v>100</v>
      </c>
      <c r="E15" s="72" t="s">
        <v>135</v>
      </c>
      <c r="F15" s="72" t="s">
        <v>111</v>
      </c>
      <c r="G15" s="94">
        <v>525.96802500000001</v>
      </c>
      <c r="H15" s="75">
        <v>8.9</v>
      </c>
      <c r="I15" s="94">
        <v>4.6811154000000008E-2</v>
      </c>
      <c r="J15" s="76">
        <v>3.5075413054768719E-5</v>
      </c>
      <c r="K15" s="76">
        <f t="shared" si="0"/>
        <v>4.2873528653817862E-2</v>
      </c>
      <c r="L15" s="76">
        <f>I15/'סכום נכסי הקרן'!$C$42</f>
        <v>1.4079466651913232E-6</v>
      </c>
    </row>
    <row r="16" spans="2:12">
      <c r="B16" s="93" t="s">
        <v>1008</v>
      </c>
      <c r="C16" s="92" t="s">
        <v>1009</v>
      </c>
      <c r="D16" s="72" t="s">
        <v>100</v>
      </c>
      <c r="E16" s="72" t="s">
        <v>249</v>
      </c>
      <c r="F16" s="72" t="s">
        <v>111</v>
      </c>
      <c r="G16" s="94">
        <v>324.18155000000002</v>
      </c>
      <c r="H16" s="75">
        <v>59.5</v>
      </c>
      <c r="I16" s="94">
        <v>0.19288802200000002</v>
      </c>
      <c r="J16" s="76">
        <v>2.6463800000000002E-5</v>
      </c>
      <c r="K16" s="76">
        <f t="shared" si="0"/>
        <v>0.17666281284574289</v>
      </c>
      <c r="L16" s="76">
        <f>I16/'סכום נכסי הקרן'!$C$42</f>
        <v>5.8015242976118591E-6</v>
      </c>
    </row>
    <row r="17" spans="2:12">
      <c r="B17" s="73"/>
      <c r="C17" s="92"/>
      <c r="D17" s="92"/>
      <c r="E17" s="92"/>
      <c r="F17" s="92"/>
      <c r="G17" s="94"/>
      <c r="H17" s="75"/>
      <c r="I17" s="92"/>
      <c r="J17" s="92"/>
      <c r="K17" s="76"/>
      <c r="L17" s="92"/>
    </row>
    <row r="18" spans="2:12">
      <c r="B18" s="69" t="s">
        <v>31</v>
      </c>
      <c r="C18" s="92"/>
      <c r="D18" s="92"/>
      <c r="E18" s="92"/>
      <c r="F18" s="92"/>
      <c r="G18" s="94"/>
      <c r="H18" s="75"/>
      <c r="I18" s="94">
        <v>5.1878321999999998E-2</v>
      </c>
      <c r="J18" s="92"/>
      <c r="K18" s="76">
        <f t="shared" si="0"/>
        <v>4.7514460437762099E-2</v>
      </c>
      <c r="L18" s="76">
        <f>I18/'סכום נכסי הקרן'!$C$42</f>
        <v>1.5603526983253103E-6</v>
      </c>
    </row>
    <row r="19" spans="2:12">
      <c r="B19" s="70" t="s">
        <v>1010</v>
      </c>
      <c r="C19" s="71"/>
      <c r="D19" s="71"/>
      <c r="E19" s="71"/>
      <c r="F19" s="71"/>
      <c r="G19" s="77"/>
      <c r="H19" s="79"/>
      <c r="I19" s="77">
        <v>5.1878321999999998E-2</v>
      </c>
      <c r="J19" s="71"/>
      <c r="K19" s="80">
        <f t="shared" si="0"/>
        <v>4.7514460437762099E-2</v>
      </c>
      <c r="L19" s="80">
        <f>I19/'סכום נכסי הקרן'!$C$42</f>
        <v>1.5603526983253103E-6</v>
      </c>
    </row>
    <row r="20" spans="2:12">
      <c r="B20" s="93" t="s">
        <v>1011</v>
      </c>
      <c r="C20" s="92" t="s">
        <v>1012</v>
      </c>
      <c r="D20" s="72" t="s">
        <v>742</v>
      </c>
      <c r="E20" s="72" t="s">
        <v>837</v>
      </c>
      <c r="F20" s="72" t="s">
        <v>110</v>
      </c>
      <c r="G20" s="94">
        <v>79.391400000000004</v>
      </c>
      <c r="H20" s="75">
        <v>8</v>
      </c>
      <c r="I20" s="94">
        <v>2.2350267E-2</v>
      </c>
      <c r="J20" s="76">
        <v>2.3769880239520961E-6</v>
      </c>
      <c r="K20" s="76">
        <f t="shared" si="0"/>
        <v>2.0470224097551185E-2</v>
      </c>
      <c r="L20" s="76">
        <f>I20/'סכום נכסי הקרן'!$C$42</f>
        <v>6.7223260269946932E-7</v>
      </c>
    </row>
    <row r="21" spans="2:12">
      <c r="B21" s="93" t="s">
        <v>1013</v>
      </c>
      <c r="C21" s="92" t="s">
        <v>1014</v>
      </c>
      <c r="D21" s="72" t="s">
        <v>758</v>
      </c>
      <c r="E21" s="72" t="s">
        <v>771</v>
      </c>
      <c r="F21" s="72" t="s">
        <v>110</v>
      </c>
      <c r="G21" s="94">
        <v>20.977589999999999</v>
      </c>
      <c r="H21" s="75">
        <v>40</v>
      </c>
      <c r="I21" s="94">
        <v>2.9528054999999997E-2</v>
      </c>
      <c r="J21" s="76">
        <v>8.291537549407114E-7</v>
      </c>
      <c r="K21" s="76">
        <f t="shared" si="0"/>
        <v>2.7044236340210914E-2</v>
      </c>
      <c r="L21" s="76">
        <f>I21/'סכום נכסי הקרן'!$C$42</f>
        <v>8.8812009562584095E-7</v>
      </c>
    </row>
    <row r="22" spans="2:12">
      <c r="B22" s="73"/>
      <c r="C22" s="92"/>
      <c r="D22" s="92"/>
      <c r="E22" s="92"/>
      <c r="F22" s="92"/>
      <c r="G22" s="94"/>
      <c r="H22" s="75"/>
      <c r="I22" s="92"/>
      <c r="J22" s="92"/>
      <c r="K22" s="76"/>
      <c r="L22" s="92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23" t="s">
        <v>193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23" t="s">
        <v>92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23" t="s">
        <v>176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23" t="s">
        <v>184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24 B26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63.1406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4.2851562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124</v>
      </c>
      <c r="C1" s="67" t="s" vm="1">
        <v>200</v>
      </c>
    </row>
    <row r="2" spans="2:13">
      <c r="B2" s="46" t="s">
        <v>123</v>
      </c>
      <c r="C2" s="67" t="s">
        <v>201</v>
      </c>
    </row>
    <row r="3" spans="2:13">
      <c r="B3" s="46" t="s">
        <v>125</v>
      </c>
      <c r="C3" s="67" t="s">
        <v>202</v>
      </c>
    </row>
    <row r="4" spans="2:13">
      <c r="B4" s="46" t="s">
        <v>126</v>
      </c>
      <c r="C4" s="67">
        <v>12147</v>
      </c>
    </row>
    <row r="6" spans="2:13" ht="26.25" customHeight="1">
      <c r="B6" s="134" t="s">
        <v>151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3" ht="26.25" customHeight="1">
      <c r="B7" s="134" t="s">
        <v>75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3"/>
    </row>
    <row r="8" spans="2:13" s="3" customFormat="1" ht="78.75"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178</v>
      </c>
      <c r="H8" s="29" t="s">
        <v>177</v>
      </c>
      <c r="I8" s="29" t="s">
        <v>46</v>
      </c>
      <c r="J8" s="29" t="s">
        <v>45</v>
      </c>
      <c r="K8" s="29" t="s">
        <v>127</v>
      </c>
      <c r="L8" s="30" t="s">
        <v>129</v>
      </c>
    </row>
    <row r="9" spans="2:13" s="3" customFormat="1">
      <c r="B9" s="14"/>
      <c r="C9" s="29"/>
      <c r="D9" s="29"/>
      <c r="E9" s="29"/>
      <c r="F9" s="29"/>
      <c r="G9" s="15" t="s">
        <v>185</v>
      </c>
      <c r="H9" s="15"/>
      <c r="I9" s="15" t="s">
        <v>181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7" t="s">
        <v>38</v>
      </c>
      <c r="C11" s="71"/>
      <c r="D11" s="71"/>
      <c r="E11" s="71"/>
      <c r="F11" s="71"/>
      <c r="G11" s="77"/>
      <c r="H11" s="79"/>
      <c r="I11" s="77">
        <v>5.359840954</v>
      </c>
      <c r="J11" s="71"/>
      <c r="K11" s="80">
        <f>IFERROR(I11/$I$11,0)</f>
        <v>1</v>
      </c>
      <c r="L11" s="80">
        <f>I11/'סכום נכסי הקרן'!$C$42</f>
        <v>1.6120880500276023E-4</v>
      </c>
    </row>
    <row r="12" spans="2:13">
      <c r="B12" s="69" t="s">
        <v>172</v>
      </c>
      <c r="C12" s="92"/>
      <c r="D12" s="92"/>
      <c r="E12" s="92"/>
      <c r="F12" s="92"/>
      <c r="G12" s="94"/>
      <c r="H12" s="75"/>
      <c r="I12" s="94">
        <v>4.3618323199999995</v>
      </c>
      <c r="J12" s="92"/>
      <c r="K12" s="76">
        <f t="shared" ref="K12:K24" si="0">IFERROR(I12/$I$11,0)</f>
        <v>0.81379883422563204</v>
      </c>
      <c r="L12" s="76">
        <f>I12/'סכום נכסי הקרן'!$C$42</f>
        <v>1.311915375781535E-4</v>
      </c>
    </row>
    <row r="13" spans="2:13">
      <c r="B13" s="70" t="s">
        <v>169</v>
      </c>
      <c r="C13" s="71"/>
      <c r="D13" s="71"/>
      <c r="E13" s="71"/>
      <c r="F13" s="71"/>
      <c r="G13" s="77"/>
      <c r="H13" s="79"/>
      <c r="I13" s="77">
        <v>4.3618323199999995</v>
      </c>
      <c r="J13" s="71"/>
      <c r="K13" s="80">
        <f t="shared" si="0"/>
        <v>0.81379883422563204</v>
      </c>
      <c r="L13" s="80">
        <f>I13/'סכום נכסי הקרן'!$C$42</f>
        <v>1.311915375781535E-4</v>
      </c>
    </row>
    <row r="14" spans="2:13">
      <c r="B14" s="93" t="s">
        <v>1015</v>
      </c>
      <c r="C14" s="92" t="s">
        <v>1016</v>
      </c>
      <c r="D14" s="72" t="s">
        <v>100</v>
      </c>
      <c r="E14" s="72" t="s">
        <v>655</v>
      </c>
      <c r="F14" s="72" t="s">
        <v>111</v>
      </c>
      <c r="G14" s="94">
        <v>0.28779399999999999</v>
      </c>
      <c r="H14" s="108">
        <v>287800</v>
      </c>
      <c r="I14" s="94">
        <v>0.82827062799999995</v>
      </c>
      <c r="J14" s="92"/>
      <c r="K14" s="76">
        <f t="shared" si="0"/>
        <v>0.15453268765034328</v>
      </c>
      <c r="L14" s="76">
        <f>I14/'סכום נכסי הקרן'!$C$42</f>
        <v>2.4912029909976644E-5</v>
      </c>
    </row>
    <row r="15" spans="2:13">
      <c r="B15" s="93" t="s">
        <v>1017</v>
      </c>
      <c r="C15" s="92" t="s">
        <v>1018</v>
      </c>
      <c r="D15" s="72" t="s">
        <v>100</v>
      </c>
      <c r="E15" s="72" t="s">
        <v>655</v>
      </c>
      <c r="F15" s="72" t="s">
        <v>111</v>
      </c>
      <c r="G15" s="94">
        <v>1.2054260000000001</v>
      </c>
      <c r="H15" s="108">
        <v>768200</v>
      </c>
      <c r="I15" s="94">
        <v>9.2600832229999988</v>
      </c>
      <c r="J15" s="92"/>
      <c r="K15" s="76">
        <f t="shared" si="0"/>
        <v>1.7276787319760456</v>
      </c>
      <c r="L15" s="76">
        <f>I15/'סכום נכסי הקרן'!$C$42</f>
        <v>2.7851702381054239E-4</v>
      </c>
    </row>
    <row r="16" spans="2:13">
      <c r="B16" s="93" t="s">
        <v>1019</v>
      </c>
      <c r="C16" s="92" t="s">
        <v>1020</v>
      </c>
      <c r="D16" s="72" t="s">
        <v>100</v>
      </c>
      <c r="E16" s="72" t="s">
        <v>655</v>
      </c>
      <c r="F16" s="72" t="s">
        <v>111</v>
      </c>
      <c r="G16" s="94">
        <v>-1.2054260000000001</v>
      </c>
      <c r="H16" s="108">
        <v>1E-4</v>
      </c>
      <c r="I16" s="94">
        <v>-9.9999999999999986E-10</v>
      </c>
      <c r="J16" s="92"/>
      <c r="K16" s="76">
        <f t="shared" si="0"/>
        <v>-1.8657270030628597E-10</v>
      </c>
      <c r="L16" s="76">
        <f>I16/'סכום נכסי הקרן'!$C$42</f>
        <v>-3.0077162062514478E-14</v>
      </c>
    </row>
    <row r="17" spans="2:12">
      <c r="B17" s="93" t="s">
        <v>1021</v>
      </c>
      <c r="C17" s="92" t="s">
        <v>1022</v>
      </c>
      <c r="D17" s="72" t="s">
        <v>100</v>
      </c>
      <c r="E17" s="72" t="s">
        <v>655</v>
      </c>
      <c r="F17" s="72" t="s">
        <v>111</v>
      </c>
      <c r="G17" s="94">
        <v>-0.28779399999999999</v>
      </c>
      <c r="H17" s="108">
        <v>1989800</v>
      </c>
      <c r="I17" s="94">
        <v>-5.7265215300000012</v>
      </c>
      <c r="J17" s="92"/>
      <c r="K17" s="76">
        <f t="shared" si="0"/>
        <v>-1.0684125852141846</v>
      </c>
      <c r="L17" s="76">
        <f>I17/'סכום נכסי הקרן'!$C$42</f>
        <v>-1.7223751611228843E-4</v>
      </c>
    </row>
    <row r="18" spans="2:12">
      <c r="B18" s="73"/>
      <c r="C18" s="92"/>
      <c r="D18" s="92"/>
      <c r="E18" s="92"/>
      <c r="F18" s="92"/>
      <c r="G18" s="94"/>
      <c r="H18" s="75"/>
      <c r="I18" s="92"/>
      <c r="J18" s="92"/>
      <c r="K18" s="76"/>
      <c r="L18" s="92"/>
    </row>
    <row r="19" spans="2:12">
      <c r="B19" s="69" t="s">
        <v>171</v>
      </c>
      <c r="C19" s="92"/>
      <c r="D19" s="92"/>
      <c r="E19" s="92"/>
      <c r="F19" s="92"/>
      <c r="G19" s="94"/>
      <c r="H19" s="75"/>
      <c r="I19" s="94">
        <v>0.99800863399999973</v>
      </c>
      <c r="J19" s="92"/>
      <c r="K19" s="76">
        <f t="shared" si="0"/>
        <v>0.18620116577436782</v>
      </c>
      <c r="L19" s="76">
        <f>I19/'סכום נכסי הקרן'!$C$42</f>
        <v>3.0017267424606691E-5</v>
      </c>
    </row>
    <row r="20" spans="2:12">
      <c r="B20" s="70" t="s">
        <v>169</v>
      </c>
      <c r="C20" s="71"/>
      <c r="D20" s="71"/>
      <c r="E20" s="71"/>
      <c r="F20" s="71"/>
      <c r="G20" s="77"/>
      <c r="H20" s="79"/>
      <c r="I20" s="77">
        <v>0.99800863399999973</v>
      </c>
      <c r="J20" s="71"/>
      <c r="K20" s="80">
        <f t="shared" si="0"/>
        <v>0.18620116577436782</v>
      </c>
      <c r="L20" s="80">
        <f>I20/'סכום נכסי הקרן'!$C$42</f>
        <v>3.0017267424606691E-5</v>
      </c>
    </row>
    <row r="21" spans="2:12">
      <c r="B21" s="93" t="s">
        <v>1023</v>
      </c>
      <c r="C21" s="92" t="s">
        <v>1023</v>
      </c>
      <c r="D21" s="72" t="s">
        <v>24</v>
      </c>
      <c r="E21" s="72" t="s">
        <v>655</v>
      </c>
      <c r="F21" s="72" t="s">
        <v>110</v>
      </c>
      <c r="G21" s="94">
        <v>3.7814100000000002</v>
      </c>
      <c r="H21" s="75">
        <v>262</v>
      </c>
      <c r="I21" s="94">
        <v>3.4863768289999992</v>
      </c>
      <c r="J21" s="92"/>
      <c r="K21" s="76">
        <f t="shared" si="0"/>
        <v>0.65046273927179654</v>
      </c>
      <c r="L21" s="76">
        <f>I21/'סכום נכסי הקרן'!$C$42</f>
        <v>1.0486032089682831E-4</v>
      </c>
    </row>
    <row r="22" spans="2:12">
      <c r="B22" s="93" t="s">
        <v>1024</v>
      </c>
      <c r="C22" s="92" t="s">
        <v>1024</v>
      </c>
      <c r="D22" s="72" t="s">
        <v>24</v>
      </c>
      <c r="E22" s="72" t="s">
        <v>655</v>
      </c>
      <c r="F22" s="72" t="s">
        <v>110</v>
      </c>
      <c r="G22" s="94">
        <v>-3.7814100000000002</v>
      </c>
      <c r="H22" s="75">
        <v>71</v>
      </c>
      <c r="I22" s="94">
        <v>-0.94478150700000008</v>
      </c>
      <c r="J22" s="92"/>
      <c r="K22" s="76">
        <f t="shared" si="0"/>
        <v>-0.17627043696043226</v>
      </c>
      <c r="L22" s="76">
        <f>I22/'סכום נכסי הקרן'!$C$42</f>
        <v>-2.8416346499705661E-5</v>
      </c>
    </row>
    <row r="23" spans="2:12">
      <c r="B23" s="93" t="s">
        <v>1025</v>
      </c>
      <c r="C23" s="92" t="s">
        <v>1025</v>
      </c>
      <c r="D23" s="72" t="s">
        <v>24</v>
      </c>
      <c r="E23" s="72" t="s">
        <v>655</v>
      </c>
      <c r="F23" s="72" t="s">
        <v>110</v>
      </c>
      <c r="G23" s="94">
        <v>3.7814100000000002</v>
      </c>
      <c r="H23" s="75">
        <v>105</v>
      </c>
      <c r="I23" s="94">
        <v>1.3972120880000001</v>
      </c>
      <c r="J23" s="92"/>
      <c r="K23" s="76">
        <f t="shared" si="0"/>
        <v>0.26068163215874413</v>
      </c>
      <c r="L23" s="76">
        <f>I23/'סכום נכסי הקרן'!$C$42</f>
        <v>4.2024174406480248E-5</v>
      </c>
    </row>
    <row r="24" spans="2:12">
      <c r="B24" s="93" t="s">
        <v>1026</v>
      </c>
      <c r="C24" s="92" t="s">
        <v>1026</v>
      </c>
      <c r="D24" s="72" t="s">
        <v>24</v>
      </c>
      <c r="E24" s="72" t="s">
        <v>655</v>
      </c>
      <c r="F24" s="72" t="s">
        <v>110</v>
      </c>
      <c r="G24" s="94">
        <v>-3.7814100000000002</v>
      </c>
      <c r="H24" s="75">
        <v>221</v>
      </c>
      <c r="I24" s="94">
        <v>-2.9407987760000003</v>
      </c>
      <c r="J24" s="92"/>
      <c r="K24" s="76">
        <f t="shared" si="0"/>
        <v>-0.54867276869574066</v>
      </c>
      <c r="L24" s="76">
        <f>I24/'סכום נכסי הקרן'!$C$42</f>
        <v>-8.8450881378996231E-5</v>
      </c>
    </row>
    <row r="25" spans="2:12">
      <c r="B25" s="73"/>
      <c r="C25" s="92"/>
      <c r="D25" s="92"/>
      <c r="E25" s="92"/>
      <c r="F25" s="92"/>
      <c r="G25" s="94"/>
      <c r="H25" s="75"/>
      <c r="I25" s="92"/>
      <c r="J25" s="92"/>
      <c r="K25" s="76"/>
      <c r="L25" s="92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23" t="s">
        <v>193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23" t="s">
        <v>92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23" t="s">
        <v>176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123" t="s">
        <v>184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</row>
    <row r="531" spans="2:12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</row>
    <row r="532" spans="2:12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</row>
    <row r="533" spans="2:12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</row>
    <row r="534" spans="2:12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</row>
    <row r="535" spans="2:12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</row>
    <row r="536" spans="2:12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</row>
    <row r="537" spans="2:12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</row>
    <row r="538" spans="2:12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</row>
    <row r="539" spans="2:12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</row>
    <row r="540" spans="2:12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</row>
    <row r="541" spans="2:12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</row>
    <row r="542" spans="2:12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</row>
    <row r="543" spans="2:12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</row>
    <row r="544" spans="2:12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</row>
    <row r="545" spans="2:12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</row>
    <row r="546" spans="2:12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</row>
    <row r="547" spans="2:12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</row>
    <row r="548" spans="2:12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</row>
    <row r="549" spans="2:12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</row>
    <row r="550" spans="2:12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</row>
    <row r="551" spans="2:12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</row>
    <row r="552" spans="2:12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</row>
    <row r="553" spans="2:12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</row>
    <row r="554" spans="2:12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</row>
    <row r="555" spans="2:12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</row>
    <row r="556" spans="2:12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</row>
    <row r="557" spans="2:12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</row>
    <row r="558" spans="2:12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</row>
    <row r="559" spans="2:12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</row>
    <row r="560" spans="2:12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</row>
    <row r="561" spans="2:12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</row>
    <row r="562" spans="2:12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</row>
    <row r="563" spans="2:12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</row>
    <row r="564" spans="2:12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</row>
    <row r="565" spans="2:12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</row>
    <row r="566" spans="2:12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</row>
    <row r="567" spans="2:12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</row>
    <row r="568" spans="2:12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</row>
    <row r="569" spans="2:12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</row>
    <row r="570" spans="2:12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</row>
    <row r="571" spans="2:12">
      <c r="B571" s="115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</row>
    <row r="572" spans="2:12">
      <c r="B572" s="115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</row>
    <row r="573" spans="2:12">
      <c r="B573" s="115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</row>
    <row r="574" spans="2:12">
      <c r="B574" s="115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</row>
    <row r="575" spans="2:12">
      <c r="B575" s="115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</row>
    <row r="576" spans="2:12">
      <c r="B576" s="115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</row>
    <row r="577" spans="2:12">
      <c r="B577" s="115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</row>
    <row r="578" spans="2:12">
      <c r="B578" s="115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</row>
    <row r="579" spans="2:12">
      <c r="B579" s="115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</row>
    <row r="580" spans="2:12">
      <c r="B580" s="115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</row>
    <row r="581" spans="2:12">
      <c r="B581" s="115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</row>
    <row r="582" spans="2:12">
      <c r="B582" s="115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</row>
    <row r="583" spans="2:12">
      <c r="B583" s="115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</row>
    <row r="584" spans="2:12">
      <c r="B584" s="115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</row>
    <row r="585" spans="2:12">
      <c r="B585" s="115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</row>
    <row r="586" spans="2:12">
      <c r="B586" s="115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3" style="2" bestFit="1" customWidth="1"/>
    <col min="3" max="3" width="63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4.2851562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124</v>
      </c>
      <c r="C1" s="67" t="s" vm="1">
        <v>200</v>
      </c>
    </row>
    <row r="2" spans="1:11">
      <c r="B2" s="46" t="s">
        <v>123</v>
      </c>
      <c r="C2" s="67" t="s">
        <v>201</v>
      </c>
    </row>
    <row r="3" spans="1:11">
      <c r="B3" s="46" t="s">
        <v>125</v>
      </c>
      <c r="C3" s="67" t="s">
        <v>202</v>
      </c>
    </row>
    <row r="4" spans="1:11">
      <c r="B4" s="46" t="s">
        <v>126</v>
      </c>
      <c r="C4" s="67">
        <v>12147</v>
      </c>
    </row>
    <row r="6" spans="1:11" ht="26.25" customHeight="1">
      <c r="B6" s="134" t="s">
        <v>151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1:11" ht="26.25" customHeight="1">
      <c r="B7" s="134" t="s">
        <v>76</v>
      </c>
      <c r="C7" s="135"/>
      <c r="D7" s="135"/>
      <c r="E7" s="135"/>
      <c r="F7" s="135"/>
      <c r="G7" s="135"/>
      <c r="H7" s="135"/>
      <c r="I7" s="135"/>
      <c r="J7" s="135"/>
      <c r="K7" s="136"/>
    </row>
    <row r="8" spans="1:11" s="3" customFormat="1" ht="78.75">
      <c r="A8" s="2"/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178</v>
      </c>
      <c r="H8" s="29" t="s">
        <v>177</v>
      </c>
      <c r="I8" s="29" t="s">
        <v>46</v>
      </c>
      <c r="J8" s="29" t="s">
        <v>127</v>
      </c>
      <c r="K8" s="30" t="s">
        <v>129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185</v>
      </c>
      <c r="H9" s="15"/>
      <c r="I9" s="15" t="s">
        <v>181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37</v>
      </c>
      <c r="C11" s="92"/>
      <c r="D11" s="92"/>
      <c r="E11" s="92"/>
      <c r="F11" s="92"/>
      <c r="G11" s="94"/>
      <c r="H11" s="75"/>
      <c r="I11" s="94">
        <v>-90.705621448999992</v>
      </c>
      <c r="J11" s="76">
        <f>IFERROR(I11/$I$11,0)</f>
        <v>1</v>
      </c>
      <c r="K11" s="76">
        <f>I11/'סכום נכסי הקרן'!$C$42</f>
        <v>-2.7281676763026624E-3</v>
      </c>
    </row>
    <row r="12" spans="1:11">
      <c r="B12" s="69" t="s">
        <v>174</v>
      </c>
      <c r="C12" s="92"/>
      <c r="D12" s="92"/>
      <c r="E12" s="92"/>
      <c r="F12" s="92"/>
      <c r="G12" s="94"/>
      <c r="H12" s="75"/>
      <c r="I12" s="94">
        <v>-90.705621448999992</v>
      </c>
      <c r="J12" s="76">
        <f t="shared" ref="J12:J17" si="0">IFERROR(I12/$I$11,0)</f>
        <v>1</v>
      </c>
      <c r="K12" s="76">
        <f>I12/'סכום נכסי הקרן'!$C$42</f>
        <v>-2.7281676763026624E-3</v>
      </c>
    </row>
    <row r="13" spans="1:11">
      <c r="B13" s="73" t="s">
        <v>1027</v>
      </c>
      <c r="C13" s="92" t="s">
        <v>1028</v>
      </c>
      <c r="D13" s="72" t="s">
        <v>24</v>
      </c>
      <c r="E13" s="72" t="s">
        <v>655</v>
      </c>
      <c r="F13" s="72" t="s">
        <v>110</v>
      </c>
      <c r="G13" s="94">
        <v>0.75741599999999987</v>
      </c>
      <c r="H13" s="108">
        <v>95940</v>
      </c>
      <c r="I13" s="94">
        <v>-2.9820230479999998</v>
      </c>
      <c r="J13" s="76">
        <f t="shared" si="0"/>
        <v>3.2875835040462931E-2</v>
      </c>
      <c r="K13" s="76">
        <f>I13/'סכום נכסי הקרן'!$C$42</f>
        <v>-8.969079048884939E-5</v>
      </c>
    </row>
    <row r="14" spans="1:11">
      <c r="B14" s="73" t="s">
        <v>1029</v>
      </c>
      <c r="C14" s="92" t="s">
        <v>1030</v>
      </c>
      <c r="D14" s="72" t="s">
        <v>24</v>
      </c>
      <c r="E14" s="72" t="s">
        <v>655</v>
      </c>
      <c r="F14" s="72" t="s">
        <v>110</v>
      </c>
      <c r="G14" s="94">
        <v>0.13424</v>
      </c>
      <c r="H14" s="108">
        <v>1102225</v>
      </c>
      <c r="I14" s="94">
        <v>-6.9689878399999996</v>
      </c>
      <c r="J14" s="76">
        <f t="shared" si="0"/>
        <v>7.6830826234054003E-2</v>
      </c>
      <c r="K14" s="76">
        <f>I14/'סכום נכסי הקרן'!$C$42</f>
        <v>-2.0960737667537272E-4</v>
      </c>
    </row>
    <row r="15" spans="1:11">
      <c r="B15" s="73" t="s">
        <v>1031</v>
      </c>
      <c r="C15" s="92" t="s">
        <v>1032</v>
      </c>
      <c r="D15" s="72" t="s">
        <v>24</v>
      </c>
      <c r="E15" s="72" t="s">
        <v>655</v>
      </c>
      <c r="F15" s="72" t="s">
        <v>118</v>
      </c>
      <c r="G15" s="94">
        <v>0.121005</v>
      </c>
      <c r="H15" s="108">
        <v>116990</v>
      </c>
      <c r="I15" s="94">
        <v>-2.6093858409999999</v>
      </c>
      <c r="J15" s="76">
        <f t="shared" si="0"/>
        <v>2.8767630928664651E-2</v>
      </c>
      <c r="K15" s="76">
        <f>I15/'סכום נכסי הקרן'!$C$42</f>
        <v>-7.8482920823387645E-5</v>
      </c>
    </row>
    <row r="16" spans="1:11">
      <c r="B16" s="73" t="s">
        <v>1033</v>
      </c>
      <c r="C16" s="92" t="s">
        <v>1034</v>
      </c>
      <c r="D16" s="72" t="s">
        <v>24</v>
      </c>
      <c r="E16" s="72" t="s">
        <v>655</v>
      </c>
      <c r="F16" s="72" t="s">
        <v>110</v>
      </c>
      <c r="G16" s="94">
        <v>2.9189959999999995</v>
      </c>
      <c r="H16" s="108">
        <v>386100</v>
      </c>
      <c r="I16" s="94">
        <v>-73.278770054999995</v>
      </c>
      <c r="J16" s="76">
        <f t="shared" si="0"/>
        <v>0.80787462655996034</v>
      </c>
      <c r="K16" s="76">
        <f>I16/'סכום נכסי הקרן'!$C$42</f>
        <v>-2.2040174426859681E-3</v>
      </c>
    </row>
    <row r="17" spans="2:11">
      <c r="B17" s="73" t="s">
        <v>1035</v>
      </c>
      <c r="C17" s="92" t="s">
        <v>1036</v>
      </c>
      <c r="D17" s="72" t="s">
        <v>24</v>
      </c>
      <c r="E17" s="72" t="s">
        <v>655</v>
      </c>
      <c r="F17" s="72" t="s">
        <v>112</v>
      </c>
      <c r="G17" s="94">
        <v>1.5715539999999999</v>
      </c>
      <c r="H17" s="108">
        <v>42410</v>
      </c>
      <c r="I17" s="94">
        <v>-4.866454665</v>
      </c>
      <c r="J17" s="76">
        <f t="shared" si="0"/>
        <v>5.3651081236858134E-2</v>
      </c>
      <c r="K17" s="76">
        <f>I17/'סכום נכסי הקרן'!$C$42</f>
        <v>-1.4636914562908462E-4</v>
      </c>
    </row>
    <row r="18" spans="2:11">
      <c r="B18" s="69"/>
      <c r="C18" s="92"/>
      <c r="D18" s="92"/>
      <c r="E18" s="92"/>
      <c r="F18" s="92"/>
      <c r="G18" s="94"/>
      <c r="H18" s="75"/>
      <c r="I18" s="92"/>
      <c r="J18" s="76"/>
      <c r="K18" s="92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23" t="s">
        <v>193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23" t="s">
        <v>92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23" t="s">
        <v>176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23" t="s">
        <v>184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115"/>
      <c r="C118" s="125"/>
      <c r="D118" s="125"/>
      <c r="E118" s="125"/>
      <c r="F118" s="125"/>
      <c r="G118" s="125"/>
      <c r="H118" s="125"/>
      <c r="I118" s="116"/>
      <c r="J118" s="116"/>
      <c r="K118" s="125"/>
    </row>
    <row r="119" spans="2:11">
      <c r="B119" s="115"/>
      <c r="C119" s="125"/>
      <c r="D119" s="125"/>
      <c r="E119" s="125"/>
      <c r="F119" s="125"/>
      <c r="G119" s="125"/>
      <c r="H119" s="125"/>
      <c r="I119" s="116"/>
      <c r="J119" s="116"/>
      <c r="K119" s="125"/>
    </row>
    <row r="120" spans="2:11">
      <c r="B120" s="115"/>
      <c r="C120" s="125"/>
      <c r="D120" s="125"/>
      <c r="E120" s="125"/>
      <c r="F120" s="125"/>
      <c r="G120" s="125"/>
      <c r="H120" s="125"/>
      <c r="I120" s="116"/>
      <c r="J120" s="116"/>
      <c r="K120" s="125"/>
    </row>
    <row r="121" spans="2:11">
      <c r="B121" s="115"/>
      <c r="C121" s="125"/>
      <c r="D121" s="125"/>
      <c r="E121" s="125"/>
      <c r="F121" s="125"/>
      <c r="G121" s="125"/>
      <c r="H121" s="125"/>
      <c r="I121" s="116"/>
      <c r="J121" s="116"/>
      <c r="K121" s="125"/>
    </row>
    <row r="122" spans="2:11">
      <c r="B122" s="115"/>
      <c r="C122" s="125"/>
      <c r="D122" s="125"/>
      <c r="E122" s="125"/>
      <c r="F122" s="125"/>
      <c r="G122" s="125"/>
      <c r="H122" s="125"/>
      <c r="I122" s="116"/>
      <c r="J122" s="116"/>
      <c r="K122" s="125"/>
    </row>
    <row r="123" spans="2:11">
      <c r="B123" s="115"/>
      <c r="C123" s="125"/>
      <c r="D123" s="125"/>
      <c r="E123" s="125"/>
      <c r="F123" s="125"/>
      <c r="G123" s="125"/>
      <c r="H123" s="125"/>
      <c r="I123" s="116"/>
      <c r="J123" s="116"/>
      <c r="K123" s="125"/>
    </row>
    <row r="124" spans="2:11">
      <c r="B124" s="115"/>
      <c r="C124" s="125"/>
      <c r="D124" s="125"/>
      <c r="E124" s="125"/>
      <c r="F124" s="125"/>
      <c r="G124" s="125"/>
      <c r="H124" s="125"/>
      <c r="I124" s="116"/>
      <c r="J124" s="116"/>
      <c r="K124" s="125"/>
    </row>
    <row r="125" spans="2:11">
      <c r="B125" s="115"/>
      <c r="C125" s="125"/>
      <c r="D125" s="125"/>
      <c r="E125" s="125"/>
      <c r="F125" s="125"/>
      <c r="G125" s="125"/>
      <c r="H125" s="125"/>
      <c r="I125" s="116"/>
      <c r="J125" s="116"/>
      <c r="K125" s="125"/>
    </row>
    <row r="126" spans="2:11">
      <c r="B126" s="115"/>
      <c r="C126" s="125"/>
      <c r="D126" s="125"/>
      <c r="E126" s="125"/>
      <c r="F126" s="125"/>
      <c r="G126" s="125"/>
      <c r="H126" s="125"/>
      <c r="I126" s="116"/>
      <c r="J126" s="116"/>
      <c r="K126" s="125"/>
    </row>
    <row r="127" spans="2:11">
      <c r="B127" s="115"/>
      <c r="C127" s="125"/>
      <c r="D127" s="125"/>
      <c r="E127" s="125"/>
      <c r="F127" s="125"/>
      <c r="G127" s="125"/>
      <c r="H127" s="125"/>
      <c r="I127" s="116"/>
      <c r="J127" s="116"/>
      <c r="K127" s="125"/>
    </row>
    <row r="128" spans="2:11">
      <c r="B128" s="115"/>
      <c r="C128" s="125"/>
      <c r="D128" s="125"/>
      <c r="E128" s="125"/>
      <c r="F128" s="125"/>
      <c r="G128" s="125"/>
      <c r="H128" s="125"/>
      <c r="I128" s="116"/>
      <c r="J128" s="116"/>
      <c r="K128" s="125"/>
    </row>
    <row r="129" spans="2:11">
      <c r="B129" s="115"/>
      <c r="C129" s="125"/>
      <c r="D129" s="125"/>
      <c r="E129" s="125"/>
      <c r="F129" s="125"/>
      <c r="G129" s="125"/>
      <c r="H129" s="125"/>
      <c r="I129" s="116"/>
      <c r="J129" s="116"/>
      <c r="K129" s="125"/>
    </row>
    <row r="130" spans="2:11">
      <c r="B130" s="115"/>
      <c r="C130" s="125"/>
      <c r="D130" s="125"/>
      <c r="E130" s="125"/>
      <c r="F130" s="125"/>
      <c r="G130" s="125"/>
      <c r="H130" s="125"/>
      <c r="I130" s="116"/>
      <c r="J130" s="116"/>
      <c r="K130" s="125"/>
    </row>
    <row r="131" spans="2:11">
      <c r="B131" s="115"/>
      <c r="C131" s="125"/>
      <c r="D131" s="125"/>
      <c r="E131" s="125"/>
      <c r="F131" s="125"/>
      <c r="G131" s="125"/>
      <c r="H131" s="125"/>
      <c r="I131" s="116"/>
      <c r="J131" s="116"/>
      <c r="K131" s="125"/>
    </row>
    <row r="132" spans="2:11">
      <c r="B132" s="115"/>
      <c r="C132" s="125"/>
      <c r="D132" s="125"/>
      <c r="E132" s="125"/>
      <c r="F132" s="125"/>
      <c r="G132" s="125"/>
      <c r="H132" s="125"/>
      <c r="I132" s="116"/>
      <c r="J132" s="116"/>
      <c r="K132" s="125"/>
    </row>
    <row r="133" spans="2:11">
      <c r="B133" s="115"/>
      <c r="C133" s="125"/>
      <c r="D133" s="125"/>
      <c r="E133" s="125"/>
      <c r="F133" s="125"/>
      <c r="G133" s="125"/>
      <c r="H133" s="125"/>
      <c r="I133" s="116"/>
      <c r="J133" s="116"/>
      <c r="K133" s="125"/>
    </row>
    <row r="134" spans="2:11">
      <c r="B134" s="115"/>
      <c r="C134" s="125"/>
      <c r="D134" s="125"/>
      <c r="E134" s="125"/>
      <c r="F134" s="125"/>
      <c r="G134" s="125"/>
      <c r="H134" s="125"/>
      <c r="I134" s="116"/>
      <c r="J134" s="116"/>
      <c r="K134" s="125"/>
    </row>
    <row r="135" spans="2:11">
      <c r="B135" s="115"/>
      <c r="C135" s="125"/>
      <c r="D135" s="125"/>
      <c r="E135" s="125"/>
      <c r="F135" s="125"/>
      <c r="G135" s="125"/>
      <c r="H135" s="125"/>
      <c r="I135" s="116"/>
      <c r="J135" s="116"/>
      <c r="K135" s="125"/>
    </row>
    <row r="136" spans="2:11">
      <c r="B136" s="115"/>
      <c r="C136" s="125"/>
      <c r="D136" s="125"/>
      <c r="E136" s="125"/>
      <c r="F136" s="125"/>
      <c r="G136" s="125"/>
      <c r="H136" s="125"/>
      <c r="I136" s="116"/>
      <c r="J136" s="116"/>
      <c r="K136" s="125"/>
    </row>
    <row r="137" spans="2:11">
      <c r="B137" s="115"/>
      <c r="C137" s="125"/>
      <c r="D137" s="125"/>
      <c r="E137" s="125"/>
      <c r="F137" s="125"/>
      <c r="G137" s="125"/>
      <c r="H137" s="125"/>
      <c r="I137" s="116"/>
      <c r="J137" s="116"/>
      <c r="K137" s="125"/>
    </row>
    <row r="138" spans="2:11">
      <c r="B138" s="115"/>
      <c r="C138" s="125"/>
      <c r="D138" s="125"/>
      <c r="E138" s="125"/>
      <c r="F138" s="125"/>
      <c r="G138" s="125"/>
      <c r="H138" s="125"/>
      <c r="I138" s="116"/>
      <c r="J138" s="116"/>
      <c r="K138" s="125"/>
    </row>
    <row r="139" spans="2:11">
      <c r="B139" s="115"/>
      <c r="C139" s="125"/>
      <c r="D139" s="125"/>
      <c r="E139" s="125"/>
      <c r="F139" s="125"/>
      <c r="G139" s="125"/>
      <c r="H139" s="125"/>
      <c r="I139" s="116"/>
      <c r="J139" s="116"/>
      <c r="K139" s="125"/>
    </row>
    <row r="140" spans="2:11">
      <c r="B140" s="115"/>
      <c r="C140" s="125"/>
      <c r="D140" s="125"/>
      <c r="E140" s="125"/>
      <c r="F140" s="125"/>
      <c r="G140" s="125"/>
      <c r="H140" s="125"/>
      <c r="I140" s="116"/>
      <c r="J140" s="116"/>
      <c r="K140" s="125"/>
    </row>
    <row r="141" spans="2:11">
      <c r="B141" s="115"/>
      <c r="C141" s="125"/>
      <c r="D141" s="125"/>
      <c r="E141" s="125"/>
      <c r="F141" s="125"/>
      <c r="G141" s="125"/>
      <c r="H141" s="125"/>
      <c r="I141" s="116"/>
      <c r="J141" s="116"/>
      <c r="K141" s="125"/>
    </row>
    <row r="142" spans="2:11">
      <c r="B142" s="115"/>
      <c r="C142" s="125"/>
      <c r="D142" s="125"/>
      <c r="E142" s="125"/>
      <c r="F142" s="125"/>
      <c r="G142" s="125"/>
      <c r="H142" s="125"/>
      <c r="I142" s="116"/>
      <c r="J142" s="116"/>
      <c r="K142" s="125"/>
    </row>
    <row r="143" spans="2:11">
      <c r="B143" s="115"/>
      <c r="C143" s="125"/>
      <c r="D143" s="125"/>
      <c r="E143" s="125"/>
      <c r="F143" s="125"/>
      <c r="G143" s="125"/>
      <c r="H143" s="125"/>
      <c r="I143" s="116"/>
      <c r="J143" s="116"/>
      <c r="K143" s="125"/>
    </row>
    <row r="144" spans="2:11">
      <c r="B144" s="115"/>
      <c r="C144" s="125"/>
      <c r="D144" s="125"/>
      <c r="E144" s="125"/>
      <c r="F144" s="125"/>
      <c r="G144" s="125"/>
      <c r="H144" s="125"/>
      <c r="I144" s="116"/>
      <c r="J144" s="116"/>
      <c r="K144" s="125"/>
    </row>
    <row r="145" spans="2:11">
      <c r="B145" s="115"/>
      <c r="C145" s="125"/>
      <c r="D145" s="125"/>
      <c r="E145" s="125"/>
      <c r="F145" s="125"/>
      <c r="G145" s="125"/>
      <c r="H145" s="125"/>
      <c r="I145" s="116"/>
      <c r="J145" s="116"/>
      <c r="K145" s="125"/>
    </row>
    <row r="146" spans="2:11">
      <c r="B146" s="115"/>
      <c r="C146" s="125"/>
      <c r="D146" s="125"/>
      <c r="E146" s="125"/>
      <c r="F146" s="125"/>
      <c r="G146" s="125"/>
      <c r="H146" s="125"/>
      <c r="I146" s="116"/>
      <c r="J146" s="116"/>
      <c r="K146" s="125"/>
    </row>
    <row r="147" spans="2:11">
      <c r="B147" s="115"/>
      <c r="C147" s="125"/>
      <c r="D147" s="125"/>
      <c r="E147" s="125"/>
      <c r="F147" s="125"/>
      <c r="G147" s="125"/>
      <c r="H147" s="125"/>
      <c r="I147" s="116"/>
      <c r="J147" s="116"/>
      <c r="K147" s="125"/>
    </row>
    <row r="148" spans="2:11">
      <c r="B148" s="115"/>
      <c r="C148" s="125"/>
      <c r="D148" s="125"/>
      <c r="E148" s="125"/>
      <c r="F148" s="125"/>
      <c r="G148" s="125"/>
      <c r="H148" s="125"/>
      <c r="I148" s="116"/>
      <c r="J148" s="116"/>
      <c r="K148" s="125"/>
    </row>
    <row r="149" spans="2:11">
      <c r="B149" s="115"/>
      <c r="C149" s="125"/>
      <c r="D149" s="125"/>
      <c r="E149" s="125"/>
      <c r="F149" s="125"/>
      <c r="G149" s="125"/>
      <c r="H149" s="125"/>
      <c r="I149" s="116"/>
      <c r="J149" s="116"/>
      <c r="K149" s="125"/>
    </row>
    <row r="150" spans="2:11">
      <c r="B150" s="115"/>
      <c r="C150" s="125"/>
      <c r="D150" s="125"/>
      <c r="E150" s="125"/>
      <c r="F150" s="125"/>
      <c r="G150" s="125"/>
      <c r="H150" s="125"/>
      <c r="I150" s="116"/>
      <c r="J150" s="116"/>
      <c r="K150" s="125"/>
    </row>
    <row r="151" spans="2:11">
      <c r="B151" s="115"/>
      <c r="C151" s="125"/>
      <c r="D151" s="125"/>
      <c r="E151" s="125"/>
      <c r="F151" s="125"/>
      <c r="G151" s="125"/>
      <c r="H151" s="125"/>
      <c r="I151" s="116"/>
      <c r="J151" s="116"/>
      <c r="K151" s="125"/>
    </row>
    <row r="152" spans="2:11">
      <c r="B152" s="115"/>
      <c r="C152" s="125"/>
      <c r="D152" s="125"/>
      <c r="E152" s="125"/>
      <c r="F152" s="125"/>
      <c r="G152" s="125"/>
      <c r="H152" s="125"/>
      <c r="I152" s="116"/>
      <c r="J152" s="116"/>
      <c r="K152" s="125"/>
    </row>
    <row r="153" spans="2:11">
      <c r="B153" s="115"/>
      <c r="C153" s="125"/>
      <c r="D153" s="125"/>
      <c r="E153" s="125"/>
      <c r="F153" s="125"/>
      <c r="G153" s="125"/>
      <c r="H153" s="125"/>
      <c r="I153" s="116"/>
      <c r="J153" s="116"/>
      <c r="K153" s="125"/>
    </row>
    <row r="154" spans="2:11">
      <c r="B154" s="115"/>
      <c r="C154" s="125"/>
      <c r="D154" s="125"/>
      <c r="E154" s="125"/>
      <c r="F154" s="125"/>
      <c r="G154" s="125"/>
      <c r="H154" s="125"/>
      <c r="I154" s="116"/>
      <c r="J154" s="116"/>
      <c r="K154" s="125"/>
    </row>
    <row r="155" spans="2:11">
      <c r="B155" s="115"/>
      <c r="C155" s="125"/>
      <c r="D155" s="125"/>
      <c r="E155" s="125"/>
      <c r="F155" s="125"/>
      <c r="G155" s="125"/>
      <c r="H155" s="125"/>
      <c r="I155" s="116"/>
      <c r="J155" s="116"/>
      <c r="K155" s="125"/>
    </row>
    <row r="156" spans="2:11">
      <c r="B156" s="115"/>
      <c r="C156" s="125"/>
      <c r="D156" s="125"/>
      <c r="E156" s="125"/>
      <c r="F156" s="125"/>
      <c r="G156" s="125"/>
      <c r="H156" s="125"/>
      <c r="I156" s="116"/>
      <c r="J156" s="116"/>
      <c r="K156" s="125"/>
    </row>
    <row r="157" spans="2:11">
      <c r="B157" s="115"/>
      <c r="C157" s="125"/>
      <c r="D157" s="125"/>
      <c r="E157" s="125"/>
      <c r="F157" s="125"/>
      <c r="G157" s="125"/>
      <c r="H157" s="125"/>
      <c r="I157" s="116"/>
      <c r="J157" s="116"/>
      <c r="K157" s="125"/>
    </row>
    <row r="158" spans="2:11">
      <c r="B158" s="115"/>
      <c r="C158" s="125"/>
      <c r="D158" s="125"/>
      <c r="E158" s="125"/>
      <c r="F158" s="125"/>
      <c r="G158" s="125"/>
      <c r="H158" s="125"/>
      <c r="I158" s="116"/>
      <c r="J158" s="116"/>
      <c r="K158" s="125"/>
    </row>
    <row r="159" spans="2:11">
      <c r="B159" s="115"/>
      <c r="C159" s="125"/>
      <c r="D159" s="125"/>
      <c r="E159" s="125"/>
      <c r="F159" s="125"/>
      <c r="G159" s="125"/>
      <c r="H159" s="125"/>
      <c r="I159" s="116"/>
      <c r="J159" s="116"/>
      <c r="K159" s="125"/>
    </row>
    <row r="160" spans="2:11">
      <c r="B160" s="115"/>
      <c r="C160" s="125"/>
      <c r="D160" s="125"/>
      <c r="E160" s="125"/>
      <c r="F160" s="125"/>
      <c r="G160" s="125"/>
      <c r="H160" s="125"/>
      <c r="I160" s="116"/>
      <c r="J160" s="116"/>
      <c r="K160" s="125"/>
    </row>
    <row r="161" spans="2:11">
      <c r="B161" s="115"/>
      <c r="C161" s="125"/>
      <c r="D161" s="125"/>
      <c r="E161" s="125"/>
      <c r="F161" s="125"/>
      <c r="G161" s="125"/>
      <c r="H161" s="125"/>
      <c r="I161" s="116"/>
      <c r="J161" s="116"/>
      <c r="K161" s="125"/>
    </row>
    <row r="162" spans="2:11">
      <c r="B162" s="115"/>
      <c r="C162" s="125"/>
      <c r="D162" s="125"/>
      <c r="E162" s="125"/>
      <c r="F162" s="125"/>
      <c r="G162" s="125"/>
      <c r="H162" s="125"/>
      <c r="I162" s="116"/>
      <c r="J162" s="116"/>
      <c r="K162" s="125"/>
    </row>
    <row r="163" spans="2:11">
      <c r="B163" s="115"/>
      <c r="C163" s="125"/>
      <c r="D163" s="125"/>
      <c r="E163" s="125"/>
      <c r="F163" s="125"/>
      <c r="G163" s="125"/>
      <c r="H163" s="125"/>
      <c r="I163" s="116"/>
      <c r="J163" s="116"/>
      <c r="K163" s="125"/>
    </row>
    <row r="164" spans="2:11">
      <c r="B164" s="115"/>
      <c r="C164" s="125"/>
      <c r="D164" s="125"/>
      <c r="E164" s="125"/>
      <c r="F164" s="125"/>
      <c r="G164" s="125"/>
      <c r="H164" s="125"/>
      <c r="I164" s="116"/>
      <c r="J164" s="116"/>
      <c r="K164" s="125"/>
    </row>
    <row r="165" spans="2:11">
      <c r="B165" s="115"/>
      <c r="C165" s="125"/>
      <c r="D165" s="125"/>
      <c r="E165" s="125"/>
      <c r="F165" s="125"/>
      <c r="G165" s="125"/>
      <c r="H165" s="125"/>
      <c r="I165" s="116"/>
      <c r="J165" s="116"/>
      <c r="K165" s="125"/>
    </row>
    <row r="166" spans="2:11">
      <c r="B166" s="115"/>
      <c r="C166" s="125"/>
      <c r="D166" s="125"/>
      <c r="E166" s="125"/>
      <c r="F166" s="125"/>
      <c r="G166" s="125"/>
      <c r="H166" s="125"/>
      <c r="I166" s="116"/>
      <c r="J166" s="116"/>
      <c r="K166" s="125"/>
    </row>
    <row r="167" spans="2:11">
      <c r="B167" s="115"/>
      <c r="C167" s="125"/>
      <c r="D167" s="125"/>
      <c r="E167" s="125"/>
      <c r="F167" s="125"/>
      <c r="G167" s="125"/>
      <c r="H167" s="125"/>
      <c r="I167" s="116"/>
      <c r="J167" s="116"/>
      <c r="K167" s="125"/>
    </row>
    <row r="168" spans="2:11">
      <c r="B168" s="115"/>
      <c r="C168" s="125"/>
      <c r="D168" s="125"/>
      <c r="E168" s="125"/>
      <c r="F168" s="125"/>
      <c r="G168" s="125"/>
      <c r="H168" s="125"/>
      <c r="I168" s="116"/>
      <c r="J168" s="116"/>
      <c r="K168" s="125"/>
    </row>
    <row r="169" spans="2:11">
      <c r="B169" s="115"/>
      <c r="C169" s="125"/>
      <c r="D169" s="125"/>
      <c r="E169" s="125"/>
      <c r="F169" s="125"/>
      <c r="G169" s="125"/>
      <c r="H169" s="125"/>
      <c r="I169" s="116"/>
      <c r="J169" s="116"/>
      <c r="K169" s="125"/>
    </row>
    <row r="170" spans="2:11">
      <c r="B170" s="115"/>
      <c r="C170" s="125"/>
      <c r="D170" s="125"/>
      <c r="E170" s="125"/>
      <c r="F170" s="125"/>
      <c r="G170" s="125"/>
      <c r="H170" s="125"/>
      <c r="I170" s="116"/>
      <c r="J170" s="116"/>
      <c r="K170" s="125"/>
    </row>
    <row r="171" spans="2:11">
      <c r="B171" s="115"/>
      <c r="C171" s="125"/>
      <c r="D171" s="125"/>
      <c r="E171" s="125"/>
      <c r="F171" s="125"/>
      <c r="G171" s="125"/>
      <c r="H171" s="125"/>
      <c r="I171" s="116"/>
      <c r="J171" s="116"/>
      <c r="K171" s="125"/>
    </row>
    <row r="172" spans="2:11">
      <c r="B172" s="115"/>
      <c r="C172" s="125"/>
      <c r="D172" s="125"/>
      <c r="E172" s="125"/>
      <c r="F172" s="125"/>
      <c r="G172" s="125"/>
      <c r="H172" s="125"/>
      <c r="I172" s="116"/>
      <c r="J172" s="116"/>
      <c r="K172" s="125"/>
    </row>
    <row r="173" spans="2:11">
      <c r="B173" s="115"/>
      <c r="C173" s="125"/>
      <c r="D173" s="125"/>
      <c r="E173" s="125"/>
      <c r="F173" s="125"/>
      <c r="G173" s="125"/>
      <c r="H173" s="125"/>
      <c r="I173" s="116"/>
      <c r="J173" s="116"/>
      <c r="K173" s="125"/>
    </row>
    <row r="174" spans="2:11">
      <c r="B174" s="115"/>
      <c r="C174" s="125"/>
      <c r="D174" s="125"/>
      <c r="E174" s="125"/>
      <c r="F174" s="125"/>
      <c r="G174" s="125"/>
      <c r="H174" s="125"/>
      <c r="I174" s="116"/>
      <c r="J174" s="116"/>
      <c r="K174" s="125"/>
    </row>
    <row r="175" spans="2:11">
      <c r="B175" s="115"/>
      <c r="C175" s="125"/>
      <c r="D175" s="125"/>
      <c r="E175" s="125"/>
      <c r="F175" s="125"/>
      <c r="G175" s="125"/>
      <c r="H175" s="125"/>
      <c r="I175" s="116"/>
      <c r="J175" s="116"/>
      <c r="K175" s="125"/>
    </row>
    <row r="176" spans="2:11">
      <c r="B176" s="115"/>
      <c r="C176" s="125"/>
      <c r="D176" s="125"/>
      <c r="E176" s="125"/>
      <c r="F176" s="125"/>
      <c r="G176" s="125"/>
      <c r="H176" s="125"/>
      <c r="I176" s="116"/>
      <c r="J176" s="116"/>
      <c r="K176" s="125"/>
    </row>
    <row r="177" spans="2:11">
      <c r="B177" s="115"/>
      <c r="C177" s="125"/>
      <c r="D177" s="125"/>
      <c r="E177" s="125"/>
      <c r="F177" s="125"/>
      <c r="G177" s="125"/>
      <c r="H177" s="125"/>
      <c r="I177" s="116"/>
      <c r="J177" s="116"/>
      <c r="K177" s="125"/>
    </row>
    <row r="178" spans="2:11">
      <c r="B178" s="115"/>
      <c r="C178" s="125"/>
      <c r="D178" s="125"/>
      <c r="E178" s="125"/>
      <c r="F178" s="125"/>
      <c r="G178" s="125"/>
      <c r="H178" s="125"/>
      <c r="I178" s="116"/>
      <c r="J178" s="116"/>
      <c r="K178" s="125"/>
    </row>
    <row r="179" spans="2:11">
      <c r="B179" s="115"/>
      <c r="C179" s="125"/>
      <c r="D179" s="125"/>
      <c r="E179" s="125"/>
      <c r="F179" s="125"/>
      <c r="G179" s="125"/>
      <c r="H179" s="125"/>
      <c r="I179" s="116"/>
      <c r="J179" s="116"/>
      <c r="K179" s="125"/>
    </row>
    <row r="180" spans="2:11">
      <c r="B180" s="115"/>
      <c r="C180" s="125"/>
      <c r="D180" s="125"/>
      <c r="E180" s="125"/>
      <c r="F180" s="125"/>
      <c r="G180" s="125"/>
      <c r="H180" s="125"/>
      <c r="I180" s="116"/>
      <c r="J180" s="116"/>
      <c r="K180" s="125"/>
    </row>
    <row r="181" spans="2:11">
      <c r="B181" s="115"/>
      <c r="C181" s="125"/>
      <c r="D181" s="125"/>
      <c r="E181" s="125"/>
      <c r="F181" s="125"/>
      <c r="G181" s="125"/>
      <c r="H181" s="125"/>
      <c r="I181" s="116"/>
      <c r="J181" s="116"/>
      <c r="K181" s="125"/>
    </row>
    <row r="182" spans="2:11">
      <c r="B182" s="115"/>
      <c r="C182" s="125"/>
      <c r="D182" s="125"/>
      <c r="E182" s="125"/>
      <c r="F182" s="125"/>
      <c r="G182" s="125"/>
      <c r="H182" s="125"/>
      <c r="I182" s="116"/>
      <c r="J182" s="116"/>
      <c r="K182" s="125"/>
    </row>
    <row r="183" spans="2:11">
      <c r="B183" s="115"/>
      <c r="C183" s="125"/>
      <c r="D183" s="125"/>
      <c r="E183" s="125"/>
      <c r="F183" s="125"/>
      <c r="G183" s="125"/>
      <c r="H183" s="125"/>
      <c r="I183" s="116"/>
      <c r="J183" s="116"/>
      <c r="K183" s="125"/>
    </row>
    <row r="184" spans="2:11">
      <c r="B184" s="115"/>
      <c r="C184" s="125"/>
      <c r="D184" s="125"/>
      <c r="E184" s="125"/>
      <c r="F184" s="125"/>
      <c r="G184" s="125"/>
      <c r="H184" s="125"/>
      <c r="I184" s="116"/>
      <c r="J184" s="116"/>
      <c r="K184" s="125"/>
    </row>
    <row r="185" spans="2:11">
      <c r="B185" s="115"/>
      <c r="C185" s="125"/>
      <c r="D185" s="125"/>
      <c r="E185" s="125"/>
      <c r="F185" s="125"/>
      <c r="G185" s="125"/>
      <c r="H185" s="125"/>
      <c r="I185" s="116"/>
      <c r="J185" s="116"/>
      <c r="K185" s="125"/>
    </row>
    <row r="186" spans="2:11">
      <c r="B186" s="115"/>
      <c r="C186" s="125"/>
      <c r="D186" s="125"/>
      <c r="E186" s="125"/>
      <c r="F186" s="125"/>
      <c r="G186" s="125"/>
      <c r="H186" s="125"/>
      <c r="I186" s="116"/>
      <c r="J186" s="116"/>
      <c r="K186" s="125"/>
    </row>
    <row r="187" spans="2:11">
      <c r="B187" s="115"/>
      <c r="C187" s="125"/>
      <c r="D187" s="125"/>
      <c r="E187" s="125"/>
      <c r="F187" s="125"/>
      <c r="G187" s="125"/>
      <c r="H187" s="125"/>
      <c r="I187" s="116"/>
      <c r="J187" s="116"/>
      <c r="K187" s="125"/>
    </row>
    <row r="188" spans="2:11">
      <c r="B188" s="115"/>
      <c r="C188" s="125"/>
      <c r="D188" s="125"/>
      <c r="E188" s="125"/>
      <c r="F188" s="125"/>
      <c r="G188" s="125"/>
      <c r="H188" s="125"/>
      <c r="I188" s="116"/>
      <c r="J188" s="116"/>
      <c r="K188" s="125"/>
    </row>
    <row r="189" spans="2:11">
      <c r="B189" s="115"/>
      <c r="C189" s="125"/>
      <c r="D189" s="125"/>
      <c r="E189" s="125"/>
      <c r="F189" s="125"/>
      <c r="G189" s="125"/>
      <c r="H189" s="125"/>
      <c r="I189" s="116"/>
      <c r="J189" s="116"/>
      <c r="K189" s="125"/>
    </row>
    <row r="190" spans="2:11">
      <c r="B190" s="115"/>
      <c r="C190" s="125"/>
      <c r="D190" s="125"/>
      <c r="E190" s="125"/>
      <c r="F190" s="125"/>
      <c r="G190" s="125"/>
      <c r="H190" s="125"/>
      <c r="I190" s="116"/>
      <c r="J190" s="116"/>
      <c r="K190" s="125"/>
    </row>
    <row r="191" spans="2:11">
      <c r="B191" s="115"/>
      <c r="C191" s="125"/>
      <c r="D191" s="125"/>
      <c r="E191" s="125"/>
      <c r="F191" s="125"/>
      <c r="G191" s="125"/>
      <c r="H191" s="125"/>
      <c r="I191" s="116"/>
      <c r="J191" s="116"/>
      <c r="K191" s="125"/>
    </row>
    <row r="192" spans="2:11">
      <c r="B192" s="115"/>
      <c r="C192" s="125"/>
      <c r="D192" s="125"/>
      <c r="E192" s="125"/>
      <c r="F192" s="125"/>
      <c r="G192" s="125"/>
      <c r="H192" s="125"/>
      <c r="I192" s="116"/>
      <c r="J192" s="116"/>
      <c r="K192" s="125"/>
    </row>
    <row r="193" spans="2:11">
      <c r="B193" s="115"/>
      <c r="C193" s="125"/>
      <c r="D193" s="125"/>
      <c r="E193" s="125"/>
      <c r="F193" s="125"/>
      <c r="G193" s="125"/>
      <c r="H193" s="125"/>
      <c r="I193" s="116"/>
      <c r="J193" s="116"/>
      <c r="K193" s="125"/>
    </row>
    <row r="194" spans="2:11">
      <c r="B194" s="115"/>
      <c r="C194" s="125"/>
      <c r="D194" s="125"/>
      <c r="E194" s="125"/>
      <c r="F194" s="125"/>
      <c r="G194" s="125"/>
      <c r="H194" s="125"/>
      <c r="I194" s="116"/>
      <c r="J194" s="116"/>
      <c r="K194" s="125"/>
    </row>
    <row r="195" spans="2:11">
      <c r="B195" s="115"/>
      <c r="C195" s="125"/>
      <c r="D195" s="125"/>
      <c r="E195" s="125"/>
      <c r="F195" s="125"/>
      <c r="G195" s="125"/>
      <c r="H195" s="125"/>
      <c r="I195" s="116"/>
      <c r="J195" s="116"/>
      <c r="K195" s="125"/>
    </row>
    <row r="196" spans="2:11">
      <c r="B196" s="115"/>
      <c r="C196" s="125"/>
      <c r="D196" s="125"/>
      <c r="E196" s="125"/>
      <c r="F196" s="125"/>
      <c r="G196" s="125"/>
      <c r="H196" s="125"/>
      <c r="I196" s="116"/>
      <c r="J196" s="116"/>
      <c r="K196" s="125"/>
    </row>
    <row r="197" spans="2:11">
      <c r="B197" s="115"/>
      <c r="C197" s="125"/>
      <c r="D197" s="125"/>
      <c r="E197" s="125"/>
      <c r="F197" s="125"/>
      <c r="G197" s="125"/>
      <c r="H197" s="125"/>
      <c r="I197" s="116"/>
      <c r="J197" s="116"/>
      <c r="K197" s="125"/>
    </row>
    <row r="198" spans="2:11">
      <c r="B198" s="115"/>
      <c r="C198" s="125"/>
      <c r="D198" s="125"/>
      <c r="E198" s="125"/>
      <c r="F198" s="125"/>
      <c r="G198" s="125"/>
      <c r="H198" s="125"/>
      <c r="I198" s="116"/>
      <c r="J198" s="116"/>
      <c r="K198" s="125"/>
    </row>
    <row r="199" spans="2:11">
      <c r="B199" s="115"/>
      <c r="C199" s="125"/>
      <c r="D199" s="125"/>
      <c r="E199" s="125"/>
      <c r="F199" s="125"/>
      <c r="G199" s="125"/>
      <c r="H199" s="125"/>
      <c r="I199" s="116"/>
      <c r="J199" s="116"/>
      <c r="K199" s="125"/>
    </row>
    <row r="200" spans="2:11">
      <c r="B200" s="115"/>
      <c r="C200" s="125"/>
      <c r="D200" s="125"/>
      <c r="E200" s="125"/>
      <c r="F200" s="125"/>
      <c r="G200" s="125"/>
      <c r="H200" s="125"/>
      <c r="I200" s="116"/>
      <c r="J200" s="116"/>
      <c r="K200" s="125"/>
    </row>
    <row r="201" spans="2:11">
      <c r="B201" s="115"/>
      <c r="C201" s="125"/>
      <c r="D201" s="125"/>
      <c r="E201" s="125"/>
      <c r="F201" s="125"/>
      <c r="G201" s="125"/>
      <c r="H201" s="125"/>
      <c r="I201" s="116"/>
      <c r="J201" s="116"/>
      <c r="K201" s="125"/>
    </row>
    <row r="202" spans="2:11">
      <c r="B202" s="115"/>
      <c r="C202" s="125"/>
      <c r="D202" s="125"/>
      <c r="E202" s="125"/>
      <c r="F202" s="125"/>
      <c r="G202" s="125"/>
      <c r="H202" s="125"/>
      <c r="I202" s="116"/>
      <c r="J202" s="116"/>
      <c r="K202" s="125"/>
    </row>
    <row r="203" spans="2:11">
      <c r="B203" s="115"/>
      <c r="C203" s="125"/>
      <c r="D203" s="125"/>
      <c r="E203" s="125"/>
      <c r="F203" s="125"/>
      <c r="G203" s="125"/>
      <c r="H203" s="125"/>
      <c r="I203" s="116"/>
      <c r="J203" s="116"/>
      <c r="K203" s="125"/>
    </row>
    <row r="204" spans="2:11">
      <c r="B204" s="115"/>
      <c r="C204" s="125"/>
      <c r="D204" s="125"/>
      <c r="E204" s="125"/>
      <c r="F204" s="125"/>
      <c r="G204" s="125"/>
      <c r="H204" s="125"/>
      <c r="I204" s="116"/>
      <c r="J204" s="116"/>
      <c r="K204" s="125"/>
    </row>
    <row r="205" spans="2:11">
      <c r="B205" s="115"/>
      <c r="C205" s="125"/>
      <c r="D205" s="125"/>
      <c r="E205" s="125"/>
      <c r="F205" s="125"/>
      <c r="G205" s="125"/>
      <c r="H205" s="125"/>
      <c r="I205" s="116"/>
      <c r="J205" s="116"/>
      <c r="K205" s="125"/>
    </row>
    <row r="206" spans="2:11">
      <c r="B206" s="115"/>
      <c r="C206" s="125"/>
      <c r="D206" s="125"/>
      <c r="E206" s="125"/>
      <c r="F206" s="125"/>
      <c r="G206" s="125"/>
      <c r="H206" s="125"/>
      <c r="I206" s="116"/>
      <c r="J206" s="116"/>
      <c r="K206" s="125"/>
    </row>
    <row r="207" spans="2:11">
      <c r="B207" s="115"/>
      <c r="C207" s="125"/>
      <c r="D207" s="125"/>
      <c r="E207" s="125"/>
      <c r="F207" s="125"/>
      <c r="G207" s="125"/>
      <c r="H207" s="125"/>
      <c r="I207" s="116"/>
      <c r="J207" s="116"/>
      <c r="K207" s="125"/>
    </row>
    <row r="208" spans="2:11">
      <c r="B208" s="115"/>
      <c r="C208" s="125"/>
      <c r="D208" s="125"/>
      <c r="E208" s="125"/>
      <c r="F208" s="125"/>
      <c r="G208" s="125"/>
      <c r="H208" s="125"/>
      <c r="I208" s="116"/>
      <c r="J208" s="116"/>
      <c r="K208" s="125"/>
    </row>
    <row r="209" spans="2:11">
      <c r="B209" s="115"/>
      <c r="C209" s="125"/>
      <c r="D209" s="125"/>
      <c r="E209" s="125"/>
      <c r="F209" s="125"/>
      <c r="G209" s="125"/>
      <c r="H209" s="125"/>
      <c r="I209" s="116"/>
      <c r="J209" s="116"/>
      <c r="K209" s="125"/>
    </row>
    <row r="210" spans="2:11">
      <c r="B210" s="115"/>
      <c r="C210" s="125"/>
      <c r="D210" s="125"/>
      <c r="E210" s="125"/>
      <c r="F210" s="125"/>
      <c r="G210" s="125"/>
      <c r="H210" s="125"/>
      <c r="I210" s="116"/>
      <c r="J210" s="116"/>
      <c r="K210" s="125"/>
    </row>
    <row r="211" spans="2:11">
      <c r="B211" s="115"/>
      <c r="C211" s="125"/>
      <c r="D211" s="125"/>
      <c r="E211" s="125"/>
      <c r="F211" s="125"/>
      <c r="G211" s="125"/>
      <c r="H211" s="125"/>
      <c r="I211" s="116"/>
      <c r="J211" s="116"/>
      <c r="K211" s="125"/>
    </row>
    <row r="212" spans="2:11">
      <c r="B212" s="115"/>
      <c r="C212" s="125"/>
      <c r="D212" s="125"/>
      <c r="E212" s="125"/>
      <c r="F212" s="125"/>
      <c r="G212" s="125"/>
      <c r="H212" s="125"/>
      <c r="I212" s="116"/>
      <c r="J212" s="116"/>
      <c r="K212" s="125"/>
    </row>
    <row r="213" spans="2:11">
      <c r="B213" s="115"/>
      <c r="C213" s="125"/>
      <c r="D213" s="125"/>
      <c r="E213" s="125"/>
      <c r="F213" s="125"/>
      <c r="G213" s="125"/>
      <c r="H213" s="125"/>
      <c r="I213" s="116"/>
      <c r="J213" s="116"/>
      <c r="K213" s="125"/>
    </row>
    <row r="214" spans="2:11">
      <c r="B214" s="115"/>
      <c r="C214" s="125"/>
      <c r="D214" s="125"/>
      <c r="E214" s="125"/>
      <c r="F214" s="125"/>
      <c r="G214" s="125"/>
      <c r="H214" s="125"/>
      <c r="I214" s="116"/>
      <c r="J214" s="116"/>
      <c r="K214" s="125"/>
    </row>
    <row r="215" spans="2:11">
      <c r="B215" s="115"/>
      <c r="C215" s="125"/>
      <c r="D215" s="125"/>
      <c r="E215" s="125"/>
      <c r="F215" s="125"/>
      <c r="G215" s="125"/>
      <c r="H215" s="125"/>
      <c r="I215" s="116"/>
      <c r="J215" s="116"/>
      <c r="K215" s="125"/>
    </row>
    <row r="216" spans="2:11">
      <c r="B216" s="115"/>
      <c r="C216" s="125"/>
      <c r="D216" s="125"/>
      <c r="E216" s="125"/>
      <c r="F216" s="125"/>
      <c r="G216" s="125"/>
      <c r="H216" s="125"/>
      <c r="I216" s="116"/>
      <c r="J216" s="116"/>
      <c r="K216" s="125"/>
    </row>
    <row r="217" spans="2:11">
      <c r="B217" s="115"/>
      <c r="C217" s="125"/>
      <c r="D217" s="125"/>
      <c r="E217" s="125"/>
      <c r="F217" s="125"/>
      <c r="G217" s="125"/>
      <c r="H217" s="125"/>
      <c r="I217" s="116"/>
      <c r="J217" s="116"/>
      <c r="K217" s="125"/>
    </row>
    <row r="218" spans="2:11">
      <c r="B218" s="115"/>
      <c r="C218" s="125"/>
      <c r="D218" s="125"/>
      <c r="E218" s="125"/>
      <c r="F218" s="125"/>
      <c r="G218" s="125"/>
      <c r="H218" s="125"/>
      <c r="I218" s="116"/>
      <c r="J218" s="116"/>
      <c r="K218" s="125"/>
    </row>
    <row r="219" spans="2:11">
      <c r="B219" s="115"/>
      <c r="C219" s="125"/>
      <c r="D219" s="125"/>
      <c r="E219" s="125"/>
      <c r="F219" s="125"/>
      <c r="G219" s="125"/>
      <c r="H219" s="125"/>
      <c r="I219" s="116"/>
      <c r="J219" s="116"/>
      <c r="K219" s="125"/>
    </row>
    <row r="220" spans="2:11">
      <c r="B220" s="115"/>
      <c r="C220" s="125"/>
      <c r="D220" s="125"/>
      <c r="E220" s="125"/>
      <c r="F220" s="125"/>
      <c r="G220" s="125"/>
      <c r="H220" s="125"/>
      <c r="I220" s="116"/>
      <c r="J220" s="116"/>
      <c r="K220" s="125"/>
    </row>
    <row r="221" spans="2:11">
      <c r="B221" s="115"/>
      <c r="C221" s="125"/>
      <c r="D221" s="125"/>
      <c r="E221" s="125"/>
      <c r="F221" s="125"/>
      <c r="G221" s="125"/>
      <c r="H221" s="125"/>
      <c r="I221" s="116"/>
      <c r="J221" s="116"/>
      <c r="K221" s="125"/>
    </row>
    <row r="222" spans="2:11">
      <c r="B222" s="115"/>
      <c r="C222" s="125"/>
      <c r="D222" s="125"/>
      <c r="E222" s="125"/>
      <c r="F222" s="125"/>
      <c r="G222" s="125"/>
      <c r="H222" s="125"/>
      <c r="I222" s="116"/>
      <c r="J222" s="116"/>
      <c r="K222" s="125"/>
    </row>
    <row r="223" spans="2:11">
      <c r="B223" s="115"/>
      <c r="C223" s="125"/>
      <c r="D223" s="125"/>
      <c r="E223" s="125"/>
      <c r="F223" s="125"/>
      <c r="G223" s="125"/>
      <c r="H223" s="125"/>
      <c r="I223" s="116"/>
      <c r="J223" s="116"/>
      <c r="K223" s="125"/>
    </row>
    <row r="224" spans="2:11">
      <c r="B224" s="115"/>
      <c r="C224" s="125"/>
      <c r="D224" s="125"/>
      <c r="E224" s="125"/>
      <c r="F224" s="125"/>
      <c r="G224" s="125"/>
      <c r="H224" s="125"/>
      <c r="I224" s="116"/>
      <c r="J224" s="116"/>
      <c r="K224" s="125"/>
    </row>
    <row r="225" spans="2:11">
      <c r="B225" s="115"/>
      <c r="C225" s="125"/>
      <c r="D225" s="125"/>
      <c r="E225" s="125"/>
      <c r="F225" s="125"/>
      <c r="G225" s="125"/>
      <c r="H225" s="125"/>
      <c r="I225" s="116"/>
      <c r="J225" s="116"/>
      <c r="K225" s="125"/>
    </row>
    <row r="226" spans="2:11">
      <c r="B226" s="115"/>
      <c r="C226" s="125"/>
      <c r="D226" s="125"/>
      <c r="E226" s="125"/>
      <c r="F226" s="125"/>
      <c r="G226" s="125"/>
      <c r="H226" s="125"/>
      <c r="I226" s="116"/>
      <c r="J226" s="116"/>
      <c r="K226" s="125"/>
    </row>
    <row r="227" spans="2:11">
      <c r="B227" s="115"/>
      <c r="C227" s="125"/>
      <c r="D227" s="125"/>
      <c r="E227" s="125"/>
      <c r="F227" s="125"/>
      <c r="G227" s="125"/>
      <c r="H227" s="125"/>
      <c r="I227" s="116"/>
      <c r="J227" s="116"/>
      <c r="K227" s="125"/>
    </row>
    <row r="228" spans="2:11">
      <c r="B228" s="115"/>
      <c r="C228" s="125"/>
      <c r="D228" s="125"/>
      <c r="E228" s="125"/>
      <c r="F228" s="125"/>
      <c r="G228" s="125"/>
      <c r="H228" s="125"/>
      <c r="I228" s="116"/>
      <c r="J228" s="116"/>
      <c r="K228" s="125"/>
    </row>
    <row r="229" spans="2:11">
      <c r="B229" s="115"/>
      <c r="C229" s="125"/>
      <c r="D229" s="125"/>
      <c r="E229" s="125"/>
      <c r="F229" s="125"/>
      <c r="G229" s="125"/>
      <c r="H229" s="125"/>
      <c r="I229" s="116"/>
      <c r="J229" s="116"/>
      <c r="K229" s="125"/>
    </row>
    <row r="230" spans="2:11">
      <c r="B230" s="115"/>
      <c r="C230" s="125"/>
      <c r="D230" s="125"/>
      <c r="E230" s="125"/>
      <c r="F230" s="125"/>
      <c r="G230" s="125"/>
      <c r="H230" s="125"/>
      <c r="I230" s="116"/>
      <c r="J230" s="116"/>
      <c r="K230" s="125"/>
    </row>
    <row r="231" spans="2:11">
      <c r="B231" s="115"/>
      <c r="C231" s="125"/>
      <c r="D231" s="125"/>
      <c r="E231" s="125"/>
      <c r="F231" s="125"/>
      <c r="G231" s="125"/>
      <c r="H231" s="125"/>
      <c r="I231" s="116"/>
      <c r="J231" s="116"/>
      <c r="K231" s="125"/>
    </row>
    <row r="232" spans="2:11">
      <c r="B232" s="115"/>
      <c r="C232" s="125"/>
      <c r="D232" s="125"/>
      <c r="E232" s="125"/>
      <c r="F232" s="125"/>
      <c r="G232" s="125"/>
      <c r="H232" s="125"/>
      <c r="I232" s="116"/>
      <c r="J232" s="116"/>
      <c r="K232" s="125"/>
    </row>
    <row r="233" spans="2:11">
      <c r="B233" s="115"/>
      <c r="C233" s="125"/>
      <c r="D233" s="125"/>
      <c r="E233" s="125"/>
      <c r="F233" s="125"/>
      <c r="G233" s="125"/>
      <c r="H233" s="125"/>
      <c r="I233" s="116"/>
      <c r="J233" s="116"/>
      <c r="K233" s="125"/>
    </row>
    <row r="234" spans="2:11">
      <c r="B234" s="115"/>
      <c r="C234" s="125"/>
      <c r="D234" s="125"/>
      <c r="E234" s="125"/>
      <c r="F234" s="125"/>
      <c r="G234" s="125"/>
      <c r="H234" s="125"/>
      <c r="I234" s="116"/>
      <c r="J234" s="116"/>
      <c r="K234" s="125"/>
    </row>
    <row r="235" spans="2:11">
      <c r="B235" s="115"/>
      <c r="C235" s="125"/>
      <c r="D235" s="125"/>
      <c r="E235" s="125"/>
      <c r="F235" s="125"/>
      <c r="G235" s="125"/>
      <c r="H235" s="125"/>
      <c r="I235" s="116"/>
      <c r="J235" s="116"/>
      <c r="K235" s="125"/>
    </row>
    <row r="236" spans="2:11">
      <c r="B236" s="115"/>
      <c r="C236" s="125"/>
      <c r="D236" s="125"/>
      <c r="E236" s="125"/>
      <c r="F236" s="125"/>
      <c r="G236" s="125"/>
      <c r="H236" s="125"/>
      <c r="I236" s="116"/>
      <c r="J236" s="116"/>
      <c r="K236" s="125"/>
    </row>
    <row r="237" spans="2:11">
      <c r="B237" s="115"/>
      <c r="C237" s="125"/>
      <c r="D237" s="125"/>
      <c r="E237" s="125"/>
      <c r="F237" s="125"/>
      <c r="G237" s="125"/>
      <c r="H237" s="125"/>
      <c r="I237" s="116"/>
      <c r="J237" s="116"/>
      <c r="K237" s="125"/>
    </row>
    <row r="238" spans="2:11">
      <c r="B238" s="115"/>
      <c r="C238" s="125"/>
      <c r="D238" s="125"/>
      <c r="E238" s="125"/>
      <c r="F238" s="125"/>
      <c r="G238" s="125"/>
      <c r="H238" s="125"/>
      <c r="I238" s="116"/>
      <c r="J238" s="116"/>
      <c r="K238" s="125"/>
    </row>
    <row r="239" spans="2:11">
      <c r="B239" s="115"/>
      <c r="C239" s="125"/>
      <c r="D239" s="125"/>
      <c r="E239" s="125"/>
      <c r="F239" s="125"/>
      <c r="G239" s="125"/>
      <c r="H239" s="125"/>
      <c r="I239" s="116"/>
      <c r="J239" s="116"/>
      <c r="K239" s="125"/>
    </row>
    <row r="240" spans="2:11">
      <c r="B240" s="115"/>
      <c r="C240" s="125"/>
      <c r="D240" s="125"/>
      <c r="E240" s="125"/>
      <c r="F240" s="125"/>
      <c r="G240" s="125"/>
      <c r="H240" s="125"/>
      <c r="I240" s="116"/>
      <c r="J240" s="116"/>
      <c r="K240" s="125"/>
    </row>
    <row r="241" spans="2:11">
      <c r="B241" s="115"/>
      <c r="C241" s="125"/>
      <c r="D241" s="125"/>
      <c r="E241" s="125"/>
      <c r="F241" s="125"/>
      <c r="G241" s="125"/>
      <c r="H241" s="125"/>
      <c r="I241" s="116"/>
      <c r="J241" s="116"/>
      <c r="K241" s="125"/>
    </row>
    <row r="242" spans="2:11">
      <c r="B242" s="115"/>
      <c r="C242" s="125"/>
      <c r="D242" s="125"/>
      <c r="E242" s="125"/>
      <c r="F242" s="125"/>
      <c r="G242" s="125"/>
      <c r="H242" s="125"/>
      <c r="I242" s="116"/>
      <c r="J242" s="116"/>
      <c r="K242" s="125"/>
    </row>
    <row r="243" spans="2:11">
      <c r="B243" s="115"/>
      <c r="C243" s="125"/>
      <c r="D243" s="125"/>
      <c r="E243" s="125"/>
      <c r="F243" s="125"/>
      <c r="G243" s="125"/>
      <c r="H243" s="125"/>
      <c r="I243" s="116"/>
      <c r="J243" s="116"/>
      <c r="K243" s="125"/>
    </row>
    <row r="244" spans="2:11">
      <c r="B244" s="115"/>
      <c r="C244" s="125"/>
      <c r="D244" s="125"/>
      <c r="E244" s="125"/>
      <c r="F244" s="125"/>
      <c r="G244" s="125"/>
      <c r="H244" s="125"/>
      <c r="I244" s="116"/>
      <c r="J244" s="116"/>
      <c r="K244" s="125"/>
    </row>
    <row r="245" spans="2:11">
      <c r="B245" s="115"/>
      <c r="C245" s="125"/>
      <c r="D245" s="125"/>
      <c r="E245" s="125"/>
      <c r="F245" s="125"/>
      <c r="G245" s="125"/>
      <c r="H245" s="125"/>
      <c r="I245" s="116"/>
      <c r="J245" s="116"/>
      <c r="K245" s="125"/>
    </row>
    <row r="246" spans="2:11">
      <c r="B246" s="115"/>
      <c r="C246" s="125"/>
      <c r="D246" s="125"/>
      <c r="E246" s="125"/>
      <c r="F246" s="125"/>
      <c r="G246" s="125"/>
      <c r="H246" s="125"/>
      <c r="I246" s="116"/>
      <c r="J246" s="116"/>
      <c r="K246" s="125"/>
    </row>
    <row r="247" spans="2:11">
      <c r="B247" s="115"/>
      <c r="C247" s="125"/>
      <c r="D247" s="125"/>
      <c r="E247" s="125"/>
      <c r="F247" s="125"/>
      <c r="G247" s="125"/>
      <c r="H247" s="125"/>
      <c r="I247" s="116"/>
      <c r="J247" s="116"/>
      <c r="K247" s="125"/>
    </row>
    <row r="248" spans="2:11">
      <c r="B248" s="115"/>
      <c r="C248" s="125"/>
      <c r="D248" s="125"/>
      <c r="E248" s="125"/>
      <c r="F248" s="125"/>
      <c r="G248" s="125"/>
      <c r="H248" s="125"/>
      <c r="I248" s="116"/>
      <c r="J248" s="116"/>
      <c r="K248" s="125"/>
    </row>
    <row r="249" spans="2:11">
      <c r="B249" s="115"/>
      <c r="C249" s="125"/>
      <c r="D249" s="125"/>
      <c r="E249" s="125"/>
      <c r="F249" s="125"/>
      <c r="G249" s="125"/>
      <c r="H249" s="125"/>
      <c r="I249" s="116"/>
      <c r="J249" s="116"/>
      <c r="K249" s="125"/>
    </row>
    <row r="250" spans="2:11">
      <c r="B250" s="115"/>
      <c r="C250" s="125"/>
      <c r="D250" s="125"/>
      <c r="E250" s="125"/>
      <c r="F250" s="125"/>
      <c r="G250" s="125"/>
      <c r="H250" s="125"/>
      <c r="I250" s="116"/>
      <c r="J250" s="116"/>
      <c r="K250" s="125"/>
    </row>
    <row r="251" spans="2:11">
      <c r="B251" s="115"/>
      <c r="C251" s="125"/>
      <c r="D251" s="125"/>
      <c r="E251" s="125"/>
      <c r="F251" s="125"/>
      <c r="G251" s="125"/>
      <c r="H251" s="125"/>
      <c r="I251" s="116"/>
      <c r="J251" s="116"/>
      <c r="K251" s="125"/>
    </row>
    <row r="252" spans="2:11">
      <c r="B252" s="115"/>
      <c r="C252" s="125"/>
      <c r="D252" s="125"/>
      <c r="E252" s="125"/>
      <c r="F252" s="125"/>
      <c r="G252" s="125"/>
      <c r="H252" s="125"/>
      <c r="I252" s="116"/>
      <c r="J252" s="116"/>
      <c r="K252" s="125"/>
    </row>
    <row r="253" spans="2:11">
      <c r="B253" s="115"/>
      <c r="C253" s="125"/>
      <c r="D253" s="125"/>
      <c r="E253" s="125"/>
      <c r="F253" s="125"/>
      <c r="G253" s="125"/>
      <c r="H253" s="125"/>
      <c r="I253" s="116"/>
      <c r="J253" s="116"/>
      <c r="K253" s="125"/>
    </row>
    <row r="254" spans="2:11">
      <c r="B254" s="115"/>
      <c r="C254" s="125"/>
      <c r="D254" s="125"/>
      <c r="E254" s="125"/>
      <c r="F254" s="125"/>
      <c r="G254" s="125"/>
      <c r="H254" s="125"/>
      <c r="I254" s="116"/>
      <c r="J254" s="116"/>
      <c r="K254" s="125"/>
    </row>
    <row r="255" spans="2:11">
      <c r="B255" s="115"/>
      <c r="C255" s="125"/>
      <c r="D255" s="125"/>
      <c r="E255" s="125"/>
      <c r="F255" s="125"/>
      <c r="G255" s="125"/>
      <c r="H255" s="125"/>
      <c r="I255" s="116"/>
      <c r="J255" s="116"/>
      <c r="K255" s="125"/>
    </row>
    <row r="256" spans="2:11">
      <c r="B256" s="115"/>
      <c r="C256" s="125"/>
      <c r="D256" s="125"/>
      <c r="E256" s="125"/>
      <c r="F256" s="125"/>
      <c r="G256" s="125"/>
      <c r="H256" s="125"/>
      <c r="I256" s="116"/>
      <c r="J256" s="116"/>
      <c r="K256" s="125"/>
    </row>
    <row r="257" spans="2:11">
      <c r="B257" s="115"/>
      <c r="C257" s="125"/>
      <c r="D257" s="125"/>
      <c r="E257" s="125"/>
      <c r="F257" s="125"/>
      <c r="G257" s="125"/>
      <c r="H257" s="125"/>
      <c r="I257" s="116"/>
      <c r="J257" s="116"/>
      <c r="K257" s="125"/>
    </row>
    <row r="258" spans="2:11">
      <c r="B258" s="115"/>
      <c r="C258" s="125"/>
      <c r="D258" s="125"/>
      <c r="E258" s="125"/>
      <c r="F258" s="125"/>
      <c r="G258" s="125"/>
      <c r="H258" s="125"/>
      <c r="I258" s="116"/>
      <c r="J258" s="116"/>
      <c r="K258" s="125"/>
    </row>
    <row r="259" spans="2:11">
      <c r="B259" s="115"/>
      <c r="C259" s="125"/>
      <c r="D259" s="125"/>
      <c r="E259" s="125"/>
      <c r="F259" s="125"/>
      <c r="G259" s="125"/>
      <c r="H259" s="125"/>
      <c r="I259" s="116"/>
      <c r="J259" s="116"/>
      <c r="K259" s="125"/>
    </row>
    <row r="260" spans="2:11">
      <c r="B260" s="115"/>
      <c r="C260" s="125"/>
      <c r="D260" s="125"/>
      <c r="E260" s="125"/>
      <c r="F260" s="125"/>
      <c r="G260" s="125"/>
      <c r="H260" s="125"/>
      <c r="I260" s="116"/>
      <c r="J260" s="116"/>
      <c r="K260" s="125"/>
    </row>
    <row r="261" spans="2:11">
      <c r="B261" s="115"/>
      <c r="C261" s="125"/>
      <c r="D261" s="125"/>
      <c r="E261" s="125"/>
      <c r="F261" s="125"/>
      <c r="G261" s="125"/>
      <c r="H261" s="125"/>
      <c r="I261" s="116"/>
      <c r="J261" s="116"/>
      <c r="K261" s="125"/>
    </row>
    <row r="262" spans="2:11">
      <c r="B262" s="115"/>
      <c r="C262" s="125"/>
      <c r="D262" s="125"/>
      <c r="E262" s="125"/>
      <c r="F262" s="125"/>
      <c r="G262" s="125"/>
      <c r="H262" s="125"/>
      <c r="I262" s="116"/>
      <c r="J262" s="116"/>
      <c r="K262" s="125"/>
    </row>
    <row r="263" spans="2:11">
      <c r="B263" s="115"/>
      <c r="C263" s="125"/>
      <c r="D263" s="125"/>
      <c r="E263" s="125"/>
      <c r="F263" s="125"/>
      <c r="G263" s="125"/>
      <c r="H263" s="125"/>
      <c r="I263" s="116"/>
      <c r="J263" s="116"/>
      <c r="K263" s="125"/>
    </row>
    <row r="264" spans="2:11">
      <c r="B264" s="115"/>
      <c r="C264" s="125"/>
      <c r="D264" s="125"/>
      <c r="E264" s="125"/>
      <c r="F264" s="125"/>
      <c r="G264" s="125"/>
      <c r="H264" s="125"/>
      <c r="I264" s="116"/>
      <c r="J264" s="116"/>
      <c r="K264" s="125"/>
    </row>
    <row r="265" spans="2:11">
      <c r="B265" s="115"/>
      <c r="C265" s="125"/>
      <c r="D265" s="125"/>
      <c r="E265" s="125"/>
      <c r="F265" s="125"/>
      <c r="G265" s="125"/>
      <c r="H265" s="125"/>
      <c r="I265" s="116"/>
      <c r="J265" s="116"/>
      <c r="K265" s="125"/>
    </row>
    <row r="266" spans="2:11">
      <c r="B266" s="115"/>
      <c r="C266" s="125"/>
      <c r="D266" s="125"/>
      <c r="E266" s="125"/>
      <c r="F266" s="125"/>
      <c r="G266" s="125"/>
      <c r="H266" s="125"/>
      <c r="I266" s="116"/>
      <c r="J266" s="116"/>
      <c r="K266" s="125"/>
    </row>
    <row r="267" spans="2:11">
      <c r="B267" s="115"/>
      <c r="C267" s="125"/>
      <c r="D267" s="125"/>
      <c r="E267" s="125"/>
      <c r="F267" s="125"/>
      <c r="G267" s="125"/>
      <c r="H267" s="125"/>
      <c r="I267" s="116"/>
      <c r="J267" s="116"/>
      <c r="K267" s="125"/>
    </row>
    <row r="268" spans="2:11">
      <c r="B268" s="115"/>
      <c r="C268" s="125"/>
      <c r="D268" s="125"/>
      <c r="E268" s="125"/>
      <c r="F268" s="125"/>
      <c r="G268" s="125"/>
      <c r="H268" s="125"/>
      <c r="I268" s="116"/>
      <c r="J268" s="116"/>
      <c r="K268" s="125"/>
    </row>
    <row r="269" spans="2:11">
      <c r="B269" s="115"/>
      <c r="C269" s="125"/>
      <c r="D269" s="125"/>
      <c r="E269" s="125"/>
      <c r="F269" s="125"/>
      <c r="G269" s="125"/>
      <c r="H269" s="125"/>
      <c r="I269" s="116"/>
      <c r="J269" s="116"/>
      <c r="K269" s="125"/>
    </row>
    <row r="270" spans="2:11">
      <c r="B270" s="115"/>
      <c r="C270" s="125"/>
      <c r="D270" s="125"/>
      <c r="E270" s="125"/>
      <c r="F270" s="125"/>
      <c r="G270" s="125"/>
      <c r="H270" s="125"/>
      <c r="I270" s="116"/>
      <c r="J270" s="116"/>
      <c r="K270" s="125"/>
    </row>
    <row r="271" spans="2:11">
      <c r="B271" s="115"/>
      <c r="C271" s="125"/>
      <c r="D271" s="125"/>
      <c r="E271" s="125"/>
      <c r="F271" s="125"/>
      <c r="G271" s="125"/>
      <c r="H271" s="125"/>
      <c r="I271" s="116"/>
      <c r="J271" s="116"/>
      <c r="K271" s="125"/>
    </row>
    <row r="272" spans="2:11">
      <c r="B272" s="115"/>
      <c r="C272" s="125"/>
      <c r="D272" s="125"/>
      <c r="E272" s="125"/>
      <c r="F272" s="125"/>
      <c r="G272" s="125"/>
      <c r="H272" s="125"/>
      <c r="I272" s="116"/>
      <c r="J272" s="116"/>
      <c r="K272" s="125"/>
    </row>
    <row r="273" spans="2:11">
      <c r="B273" s="115"/>
      <c r="C273" s="125"/>
      <c r="D273" s="125"/>
      <c r="E273" s="125"/>
      <c r="F273" s="125"/>
      <c r="G273" s="125"/>
      <c r="H273" s="125"/>
      <c r="I273" s="116"/>
      <c r="J273" s="116"/>
      <c r="K273" s="125"/>
    </row>
    <row r="274" spans="2:11">
      <c r="B274" s="115"/>
      <c r="C274" s="125"/>
      <c r="D274" s="125"/>
      <c r="E274" s="125"/>
      <c r="F274" s="125"/>
      <c r="G274" s="125"/>
      <c r="H274" s="125"/>
      <c r="I274" s="116"/>
      <c r="J274" s="116"/>
      <c r="K274" s="125"/>
    </row>
    <row r="275" spans="2:11">
      <c r="B275" s="115"/>
      <c r="C275" s="125"/>
      <c r="D275" s="125"/>
      <c r="E275" s="125"/>
      <c r="F275" s="125"/>
      <c r="G275" s="125"/>
      <c r="H275" s="125"/>
      <c r="I275" s="116"/>
      <c r="J275" s="116"/>
      <c r="K275" s="125"/>
    </row>
    <row r="276" spans="2:11">
      <c r="B276" s="115"/>
      <c r="C276" s="125"/>
      <c r="D276" s="125"/>
      <c r="E276" s="125"/>
      <c r="F276" s="125"/>
      <c r="G276" s="125"/>
      <c r="H276" s="125"/>
      <c r="I276" s="116"/>
      <c r="J276" s="116"/>
      <c r="K276" s="125"/>
    </row>
    <row r="277" spans="2:11">
      <c r="B277" s="115"/>
      <c r="C277" s="125"/>
      <c r="D277" s="125"/>
      <c r="E277" s="125"/>
      <c r="F277" s="125"/>
      <c r="G277" s="125"/>
      <c r="H277" s="125"/>
      <c r="I277" s="116"/>
      <c r="J277" s="116"/>
      <c r="K277" s="125"/>
    </row>
    <row r="278" spans="2:11">
      <c r="B278" s="115"/>
      <c r="C278" s="125"/>
      <c r="D278" s="125"/>
      <c r="E278" s="125"/>
      <c r="F278" s="125"/>
      <c r="G278" s="125"/>
      <c r="H278" s="125"/>
      <c r="I278" s="116"/>
      <c r="J278" s="116"/>
      <c r="K278" s="125"/>
    </row>
    <row r="279" spans="2:11">
      <c r="B279" s="115"/>
      <c r="C279" s="125"/>
      <c r="D279" s="125"/>
      <c r="E279" s="125"/>
      <c r="F279" s="125"/>
      <c r="G279" s="125"/>
      <c r="H279" s="125"/>
      <c r="I279" s="116"/>
      <c r="J279" s="116"/>
      <c r="K279" s="125"/>
    </row>
    <row r="280" spans="2:11">
      <c r="B280" s="115"/>
      <c r="C280" s="125"/>
      <c r="D280" s="125"/>
      <c r="E280" s="125"/>
      <c r="F280" s="125"/>
      <c r="G280" s="125"/>
      <c r="H280" s="125"/>
      <c r="I280" s="116"/>
      <c r="J280" s="116"/>
      <c r="K280" s="125"/>
    </row>
    <row r="281" spans="2:11">
      <c r="B281" s="115"/>
      <c r="C281" s="125"/>
      <c r="D281" s="125"/>
      <c r="E281" s="125"/>
      <c r="F281" s="125"/>
      <c r="G281" s="125"/>
      <c r="H281" s="125"/>
      <c r="I281" s="116"/>
      <c r="J281" s="116"/>
      <c r="K281" s="125"/>
    </row>
    <row r="282" spans="2:11">
      <c r="B282" s="115"/>
      <c r="C282" s="125"/>
      <c r="D282" s="125"/>
      <c r="E282" s="125"/>
      <c r="F282" s="125"/>
      <c r="G282" s="125"/>
      <c r="H282" s="125"/>
      <c r="I282" s="116"/>
      <c r="J282" s="116"/>
      <c r="K282" s="125"/>
    </row>
    <row r="283" spans="2:11">
      <c r="B283" s="115"/>
      <c r="C283" s="125"/>
      <c r="D283" s="125"/>
      <c r="E283" s="125"/>
      <c r="F283" s="125"/>
      <c r="G283" s="125"/>
      <c r="H283" s="125"/>
      <c r="I283" s="116"/>
      <c r="J283" s="116"/>
      <c r="K283" s="125"/>
    </row>
    <row r="284" spans="2:11">
      <c r="B284" s="115"/>
      <c r="C284" s="125"/>
      <c r="D284" s="125"/>
      <c r="E284" s="125"/>
      <c r="F284" s="125"/>
      <c r="G284" s="125"/>
      <c r="H284" s="125"/>
      <c r="I284" s="116"/>
      <c r="J284" s="116"/>
      <c r="K284" s="125"/>
    </row>
    <row r="285" spans="2:11">
      <c r="B285" s="115"/>
      <c r="C285" s="125"/>
      <c r="D285" s="125"/>
      <c r="E285" s="125"/>
      <c r="F285" s="125"/>
      <c r="G285" s="125"/>
      <c r="H285" s="125"/>
      <c r="I285" s="116"/>
      <c r="J285" s="116"/>
      <c r="K285" s="125"/>
    </row>
    <row r="286" spans="2:11">
      <c r="B286" s="115"/>
      <c r="C286" s="125"/>
      <c r="D286" s="125"/>
      <c r="E286" s="125"/>
      <c r="F286" s="125"/>
      <c r="G286" s="125"/>
      <c r="H286" s="125"/>
      <c r="I286" s="116"/>
      <c r="J286" s="116"/>
      <c r="K286" s="125"/>
    </row>
    <row r="287" spans="2:11">
      <c r="B287" s="115"/>
      <c r="C287" s="125"/>
      <c r="D287" s="125"/>
      <c r="E287" s="125"/>
      <c r="F287" s="125"/>
      <c r="G287" s="125"/>
      <c r="H287" s="125"/>
      <c r="I287" s="116"/>
      <c r="J287" s="116"/>
      <c r="K287" s="125"/>
    </row>
    <row r="288" spans="2:11">
      <c r="B288" s="115"/>
      <c r="C288" s="125"/>
      <c r="D288" s="125"/>
      <c r="E288" s="125"/>
      <c r="F288" s="125"/>
      <c r="G288" s="125"/>
      <c r="H288" s="125"/>
      <c r="I288" s="116"/>
      <c r="J288" s="116"/>
      <c r="K288" s="125"/>
    </row>
    <row r="289" spans="2:11">
      <c r="B289" s="115"/>
      <c r="C289" s="125"/>
      <c r="D289" s="125"/>
      <c r="E289" s="125"/>
      <c r="F289" s="125"/>
      <c r="G289" s="125"/>
      <c r="H289" s="125"/>
      <c r="I289" s="116"/>
      <c r="J289" s="116"/>
      <c r="K289" s="125"/>
    </row>
    <row r="290" spans="2:11">
      <c r="B290" s="115"/>
      <c r="C290" s="125"/>
      <c r="D290" s="125"/>
      <c r="E290" s="125"/>
      <c r="F290" s="125"/>
      <c r="G290" s="125"/>
      <c r="H290" s="125"/>
      <c r="I290" s="116"/>
      <c r="J290" s="116"/>
      <c r="K290" s="125"/>
    </row>
    <row r="291" spans="2:11">
      <c r="B291" s="115"/>
      <c r="C291" s="125"/>
      <c r="D291" s="125"/>
      <c r="E291" s="125"/>
      <c r="F291" s="125"/>
      <c r="G291" s="125"/>
      <c r="H291" s="125"/>
      <c r="I291" s="116"/>
      <c r="J291" s="116"/>
      <c r="K291" s="125"/>
    </row>
    <row r="292" spans="2:11">
      <c r="B292" s="115"/>
      <c r="C292" s="125"/>
      <c r="D292" s="125"/>
      <c r="E292" s="125"/>
      <c r="F292" s="125"/>
      <c r="G292" s="125"/>
      <c r="H292" s="125"/>
      <c r="I292" s="116"/>
      <c r="J292" s="116"/>
      <c r="K292" s="125"/>
    </row>
    <row r="293" spans="2:11">
      <c r="B293" s="115"/>
      <c r="C293" s="125"/>
      <c r="D293" s="125"/>
      <c r="E293" s="125"/>
      <c r="F293" s="125"/>
      <c r="G293" s="125"/>
      <c r="H293" s="125"/>
      <c r="I293" s="116"/>
      <c r="J293" s="116"/>
      <c r="K293" s="125"/>
    </row>
    <row r="294" spans="2:11">
      <c r="B294" s="115"/>
      <c r="C294" s="125"/>
      <c r="D294" s="125"/>
      <c r="E294" s="125"/>
      <c r="F294" s="125"/>
      <c r="G294" s="125"/>
      <c r="H294" s="125"/>
      <c r="I294" s="116"/>
      <c r="J294" s="116"/>
      <c r="K294" s="125"/>
    </row>
    <row r="295" spans="2:11">
      <c r="B295" s="115"/>
      <c r="C295" s="125"/>
      <c r="D295" s="125"/>
      <c r="E295" s="125"/>
      <c r="F295" s="125"/>
      <c r="G295" s="125"/>
      <c r="H295" s="125"/>
      <c r="I295" s="116"/>
      <c r="J295" s="116"/>
      <c r="K295" s="125"/>
    </row>
    <row r="296" spans="2:11">
      <c r="B296" s="115"/>
      <c r="C296" s="125"/>
      <c r="D296" s="125"/>
      <c r="E296" s="125"/>
      <c r="F296" s="125"/>
      <c r="G296" s="125"/>
      <c r="H296" s="125"/>
      <c r="I296" s="116"/>
      <c r="J296" s="116"/>
      <c r="K296" s="125"/>
    </row>
    <row r="297" spans="2:11">
      <c r="B297" s="115"/>
      <c r="C297" s="125"/>
      <c r="D297" s="125"/>
      <c r="E297" s="125"/>
      <c r="F297" s="125"/>
      <c r="G297" s="125"/>
      <c r="H297" s="125"/>
      <c r="I297" s="116"/>
      <c r="J297" s="116"/>
      <c r="K297" s="125"/>
    </row>
    <row r="298" spans="2:11">
      <c r="B298" s="115"/>
      <c r="C298" s="125"/>
      <c r="D298" s="125"/>
      <c r="E298" s="125"/>
      <c r="F298" s="125"/>
      <c r="G298" s="125"/>
      <c r="H298" s="125"/>
      <c r="I298" s="116"/>
      <c r="J298" s="116"/>
      <c r="K298" s="125"/>
    </row>
    <row r="299" spans="2:11">
      <c r="B299" s="115"/>
      <c r="C299" s="125"/>
      <c r="D299" s="125"/>
      <c r="E299" s="125"/>
      <c r="F299" s="125"/>
      <c r="G299" s="125"/>
      <c r="H299" s="125"/>
      <c r="I299" s="116"/>
      <c r="J299" s="116"/>
      <c r="K299" s="125"/>
    </row>
    <row r="300" spans="2:11">
      <c r="B300" s="115"/>
      <c r="C300" s="125"/>
      <c r="D300" s="125"/>
      <c r="E300" s="125"/>
      <c r="F300" s="125"/>
      <c r="G300" s="125"/>
      <c r="H300" s="125"/>
      <c r="I300" s="116"/>
      <c r="J300" s="116"/>
      <c r="K300" s="125"/>
    </row>
    <row r="301" spans="2:11">
      <c r="B301" s="115"/>
      <c r="C301" s="125"/>
      <c r="D301" s="125"/>
      <c r="E301" s="125"/>
      <c r="F301" s="125"/>
      <c r="G301" s="125"/>
      <c r="H301" s="125"/>
      <c r="I301" s="116"/>
      <c r="J301" s="116"/>
      <c r="K301" s="125"/>
    </row>
    <row r="302" spans="2:11">
      <c r="B302" s="115"/>
      <c r="C302" s="125"/>
      <c r="D302" s="125"/>
      <c r="E302" s="125"/>
      <c r="F302" s="125"/>
      <c r="G302" s="125"/>
      <c r="H302" s="125"/>
      <c r="I302" s="116"/>
      <c r="J302" s="116"/>
      <c r="K302" s="125"/>
    </row>
    <row r="303" spans="2:11">
      <c r="B303" s="115"/>
      <c r="C303" s="125"/>
      <c r="D303" s="125"/>
      <c r="E303" s="125"/>
      <c r="F303" s="125"/>
      <c r="G303" s="125"/>
      <c r="H303" s="125"/>
      <c r="I303" s="116"/>
      <c r="J303" s="116"/>
      <c r="K303" s="125"/>
    </row>
    <row r="304" spans="2:11">
      <c r="B304" s="115"/>
      <c r="C304" s="125"/>
      <c r="D304" s="125"/>
      <c r="E304" s="125"/>
      <c r="F304" s="125"/>
      <c r="G304" s="125"/>
      <c r="H304" s="125"/>
      <c r="I304" s="116"/>
      <c r="J304" s="116"/>
      <c r="K304" s="125"/>
    </row>
    <row r="305" spans="2:11">
      <c r="B305" s="115"/>
      <c r="C305" s="125"/>
      <c r="D305" s="125"/>
      <c r="E305" s="125"/>
      <c r="F305" s="125"/>
      <c r="G305" s="125"/>
      <c r="H305" s="125"/>
      <c r="I305" s="116"/>
      <c r="J305" s="116"/>
      <c r="K305" s="125"/>
    </row>
    <row r="306" spans="2:11">
      <c r="B306" s="115"/>
      <c r="C306" s="125"/>
      <c r="D306" s="125"/>
      <c r="E306" s="125"/>
      <c r="F306" s="125"/>
      <c r="G306" s="125"/>
      <c r="H306" s="125"/>
      <c r="I306" s="116"/>
      <c r="J306" s="116"/>
      <c r="K306" s="125"/>
    </row>
    <row r="307" spans="2:11">
      <c r="B307" s="115"/>
      <c r="C307" s="125"/>
      <c r="D307" s="125"/>
      <c r="E307" s="125"/>
      <c r="F307" s="125"/>
      <c r="G307" s="125"/>
      <c r="H307" s="125"/>
      <c r="I307" s="116"/>
      <c r="J307" s="116"/>
      <c r="K307" s="125"/>
    </row>
    <row r="308" spans="2:11">
      <c r="B308" s="115"/>
      <c r="C308" s="125"/>
      <c r="D308" s="125"/>
      <c r="E308" s="125"/>
      <c r="F308" s="125"/>
      <c r="G308" s="125"/>
      <c r="H308" s="125"/>
      <c r="I308" s="116"/>
      <c r="J308" s="116"/>
      <c r="K308" s="125"/>
    </row>
    <row r="309" spans="2:11">
      <c r="B309" s="115"/>
      <c r="C309" s="125"/>
      <c r="D309" s="125"/>
      <c r="E309" s="125"/>
      <c r="F309" s="125"/>
      <c r="G309" s="125"/>
      <c r="H309" s="125"/>
      <c r="I309" s="116"/>
      <c r="J309" s="116"/>
      <c r="K309" s="125"/>
    </row>
    <row r="310" spans="2:11">
      <c r="B310" s="115"/>
      <c r="C310" s="125"/>
      <c r="D310" s="125"/>
      <c r="E310" s="125"/>
      <c r="F310" s="125"/>
      <c r="G310" s="125"/>
      <c r="H310" s="125"/>
      <c r="I310" s="116"/>
      <c r="J310" s="116"/>
      <c r="K310" s="125"/>
    </row>
    <row r="311" spans="2:11">
      <c r="B311" s="115"/>
      <c r="C311" s="125"/>
      <c r="D311" s="125"/>
      <c r="E311" s="125"/>
      <c r="F311" s="125"/>
      <c r="G311" s="125"/>
      <c r="H311" s="125"/>
      <c r="I311" s="116"/>
      <c r="J311" s="116"/>
      <c r="K311" s="125"/>
    </row>
    <row r="312" spans="2:11">
      <c r="B312" s="115"/>
      <c r="C312" s="125"/>
      <c r="D312" s="125"/>
      <c r="E312" s="125"/>
      <c r="F312" s="125"/>
      <c r="G312" s="125"/>
      <c r="H312" s="125"/>
      <c r="I312" s="116"/>
      <c r="J312" s="116"/>
      <c r="K312" s="125"/>
    </row>
    <row r="313" spans="2:11">
      <c r="B313" s="115"/>
      <c r="C313" s="125"/>
      <c r="D313" s="125"/>
      <c r="E313" s="125"/>
      <c r="F313" s="125"/>
      <c r="G313" s="125"/>
      <c r="H313" s="125"/>
      <c r="I313" s="116"/>
      <c r="J313" s="116"/>
      <c r="K313" s="125"/>
    </row>
    <row r="314" spans="2:11">
      <c r="B314" s="115"/>
      <c r="C314" s="125"/>
      <c r="D314" s="125"/>
      <c r="E314" s="125"/>
      <c r="F314" s="125"/>
      <c r="G314" s="125"/>
      <c r="H314" s="125"/>
      <c r="I314" s="116"/>
      <c r="J314" s="116"/>
      <c r="K314" s="125"/>
    </row>
    <row r="315" spans="2:11">
      <c r="B315" s="115"/>
      <c r="C315" s="125"/>
      <c r="D315" s="125"/>
      <c r="E315" s="125"/>
      <c r="F315" s="125"/>
      <c r="G315" s="125"/>
      <c r="H315" s="125"/>
      <c r="I315" s="116"/>
      <c r="J315" s="116"/>
      <c r="K315" s="125"/>
    </row>
    <row r="316" spans="2:11">
      <c r="B316" s="115"/>
      <c r="C316" s="125"/>
      <c r="D316" s="125"/>
      <c r="E316" s="125"/>
      <c r="F316" s="125"/>
      <c r="G316" s="125"/>
      <c r="H316" s="125"/>
      <c r="I316" s="116"/>
      <c r="J316" s="116"/>
      <c r="K316" s="125"/>
    </row>
    <row r="317" spans="2:11">
      <c r="B317" s="115"/>
      <c r="C317" s="125"/>
      <c r="D317" s="125"/>
      <c r="E317" s="125"/>
      <c r="F317" s="125"/>
      <c r="G317" s="125"/>
      <c r="H317" s="125"/>
      <c r="I317" s="116"/>
      <c r="J317" s="116"/>
      <c r="K317" s="125"/>
    </row>
    <row r="318" spans="2:11">
      <c r="B318" s="115"/>
      <c r="C318" s="125"/>
      <c r="D318" s="125"/>
      <c r="E318" s="125"/>
      <c r="F318" s="125"/>
      <c r="G318" s="125"/>
      <c r="H318" s="125"/>
      <c r="I318" s="116"/>
      <c r="J318" s="116"/>
      <c r="K318" s="125"/>
    </row>
    <row r="319" spans="2:11">
      <c r="B319" s="115"/>
      <c r="C319" s="125"/>
      <c r="D319" s="125"/>
      <c r="E319" s="125"/>
      <c r="F319" s="125"/>
      <c r="G319" s="125"/>
      <c r="H319" s="125"/>
      <c r="I319" s="116"/>
      <c r="J319" s="116"/>
      <c r="K319" s="125"/>
    </row>
    <row r="320" spans="2:11">
      <c r="B320" s="115"/>
      <c r="C320" s="125"/>
      <c r="D320" s="125"/>
      <c r="E320" s="125"/>
      <c r="F320" s="125"/>
      <c r="G320" s="125"/>
      <c r="H320" s="125"/>
      <c r="I320" s="116"/>
      <c r="J320" s="116"/>
      <c r="K320" s="125"/>
    </row>
    <row r="321" spans="2:11">
      <c r="B321" s="115"/>
      <c r="C321" s="125"/>
      <c r="D321" s="125"/>
      <c r="E321" s="125"/>
      <c r="F321" s="125"/>
      <c r="G321" s="125"/>
      <c r="H321" s="125"/>
      <c r="I321" s="116"/>
      <c r="J321" s="116"/>
      <c r="K321" s="125"/>
    </row>
    <row r="322" spans="2:11">
      <c r="B322" s="115"/>
      <c r="C322" s="125"/>
      <c r="D322" s="125"/>
      <c r="E322" s="125"/>
      <c r="F322" s="125"/>
      <c r="G322" s="125"/>
      <c r="H322" s="125"/>
      <c r="I322" s="116"/>
      <c r="J322" s="116"/>
      <c r="K322" s="125"/>
    </row>
    <row r="323" spans="2:11">
      <c r="B323" s="115"/>
      <c r="C323" s="125"/>
      <c r="D323" s="125"/>
      <c r="E323" s="125"/>
      <c r="F323" s="125"/>
      <c r="G323" s="125"/>
      <c r="H323" s="125"/>
      <c r="I323" s="116"/>
      <c r="J323" s="116"/>
      <c r="K323" s="125"/>
    </row>
    <row r="324" spans="2:11">
      <c r="B324" s="115"/>
      <c r="C324" s="125"/>
      <c r="D324" s="125"/>
      <c r="E324" s="125"/>
      <c r="F324" s="125"/>
      <c r="G324" s="125"/>
      <c r="H324" s="125"/>
      <c r="I324" s="116"/>
      <c r="J324" s="116"/>
      <c r="K324" s="125"/>
    </row>
    <row r="325" spans="2:11">
      <c r="B325" s="115"/>
      <c r="C325" s="125"/>
      <c r="D325" s="125"/>
      <c r="E325" s="125"/>
      <c r="F325" s="125"/>
      <c r="G325" s="125"/>
      <c r="H325" s="125"/>
      <c r="I325" s="116"/>
      <c r="J325" s="116"/>
      <c r="K325" s="125"/>
    </row>
    <row r="326" spans="2:11">
      <c r="B326" s="115"/>
      <c r="C326" s="125"/>
      <c r="D326" s="125"/>
      <c r="E326" s="125"/>
      <c r="F326" s="125"/>
      <c r="G326" s="125"/>
      <c r="H326" s="125"/>
      <c r="I326" s="116"/>
      <c r="J326" s="116"/>
      <c r="K326" s="125"/>
    </row>
    <row r="327" spans="2:11">
      <c r="B327" s="115"/>
      <c r="C327" s="125"/>
      <c r="D327" s="125"/>
      <c r="E327" s="125"/>
      <c r="F327" s="125"/>
      <c r="G327" s="125"/>
      <c r="H327" s="125"/>
      <c r="I327" s="116"/>
      <c r="J327" s="116"/>
      <c r="K327" s="125"/>
    </row>
    <row r="328" spans="2:11">
      <c r="B328" s="115"/>
      <c r="C328" s="125"/>
      <c r="D328" s="125"/>
      <c r="E328" s="125"/>
      <c r="F328" s="125"/>
      <c r="G328" s="125"/>
      <c r="H328" s="125"/>
      <c r="I328" s="116"/>
      <c r="J328" s="116"/>
      <c r="K328" s="125"/>
    </row>
    <row r="329" spans="2:11">
      <c r="B329" s="115"/>
      <c r="C329" s="125"/>
      <c r="D329" s="125"/>
      <c r="E329" s="125"/>
      <c r="F329" s="125"/>
      <c r="G329" s="125"/>
      <c r="H329" s="125"/>
      <c r="I329" s="116"/>
      <c r="J329" s="116"/>
      <c r="K329" s="125"/>
    </row>
    <row r="330" spans="2:11">
      <c r="B330" s="115"/>
      <c r="C330" s="125"/>
      <c r="D330" s="125"/>
      <c r="E330" s="125"/>
      <c r="F330" s="125"/>
      <c r="G330" s="125"/>
      <c r="H330" s="125"/>
      <c r="I330" s="116"/>
      <c r="J330" s="116"/>
      <c r="K330" s="125"/>
    </row>
    <row r="331" spans="2:11">
      <c r="B331" s="115"/>
      <c r="C331" s="125"/>
      <c r="D331" s="125"/>
      <c r="E331" s="125"/>
      <c r="F331" s="125"/>
      <c r="G331" s="125"/>
      <c r="H331" s="125"/>
      <c r="I331" s="116"/>
      <c r="J331" s="116"/>
      <c r="K331" s="125"/>
    </row>
    <row r="332" spans="2:11">
      <c r="B332" s="115"/>
      <c r="C332" s="125"/>
      <c r="D332" s="125"/>
      <c r="E332" s="125"/>
      <c r="F332" s="125"/>
      <c r="G332" s="125"/>
      <c r="H332" s="125"/>
      <c r="I332" s="116"/>
      <c r="J332" s="116"/>
      <c r="K332" s="125"/>
    </row>
    <row r="333" spans="2:11">
      <c r="B333" s="115"/>
      <c r="C333" s="125"/>
      <c r="D333" s="125"/>
      <c r="E333" s="125"/>
      <c r="F333" s="125"/>
      <c r="G333" s="125"/>
      <c r="H333" s="125"/>
      <c r="I333" s="116"/>
      <c r="J333" s="116"/>
      <c r="K333" s="125"/>
    </row>
    <row r="334" spans="2:11">
      <c r="B334" s="115"/>
      <c r="C334" s="125"/>
      <c r="D334" s="125"/>
      <c r="E334" s="125"/>
      <c r="F334" s="125"/>
      <c r="G334" s="125"/>
      <c r="H334" s="125"/>
      <c r="I334" s="116"/>
      <c r="J334" s="116"/>
      <c r="K334" s="125"/>
    </row>
    <row r="335" spans="2:11">
      <c r="B335" s="115"/>
      <c r="C335" s="125"/>
      <c r="D335" s="125"/>
      <c r="E335" s="125"/>
      <c r="F335" s="125"/>
      <c r="G335" s="125"/>
      <c r="H335" s="125"/>
      <c r="I335" s="116"/>
      <c r="J335" s="116"/>
      <c r="K335" s="125"/>
    </row>
    <row r="336" spans="2:11">
      <c r="B336" s="115"/>
      <c r="C336" s="125"/>
      <c r="D336" s="125"/>
      <c r="E336" s="125"/>
      <c r="F336" s="125"/>
      <c r="G336" s="125"/>
      <c r="H336" s="125"/>
      <c r="I336" s="116"/>
      <c r="J336" s="116"/>
      <c r="K336" s="125"/>
    </row>
    <row r="337" spans="2:11">
      <c r="B337" s="115"/>
      <c r="C337" s="125"/>
      <c r="D337" s="125"/>
      <c r="E337" s="125"/>
      <c r="F337" s="125"/>
      <c r="G337" s="125"/>
      <c r="H337" s="125"/>
      <c r="I337" s="116"/>
      <c r="J337" s="116"/>
      <c r="K337" s="125"/>
    </row>
    <row r="338" spans="2:11">
      <c r="B338" s="115"/>
      <c r="C338" s="125"/>
      <c r="D338" s="125"/>
      <c r="E338" s="125"/>
      <c r="F338" s="125"/>
      <c r="G338" s="125"/>
      <c r="H338" s="125"/>
      <c r="I338" s="116"/>
      <c r="J338" s="116"/>
      <c r="K338" s="125"/>
    </row>
    <row r="339" spans="2:11">
      <c r="B339" s="115"/>
      <c r="C339" s="125"/>
      <c r="D339" s="125"/>
      <c r="E339" s="125"/>
      <c r="F339" s="125"/>
      <c r="G339" s="125"/>
      <c r="H339" s="125"/>
      <c r="I339" s="116"/>
      <c r="J339" s="116"/>
      <c r="K339" s="125"/>
    </row>
    <row r="340" spans="2:11">
      <c r="B340" s="115"/>
      <c r="C340" s="125"/>
      <c r="D340" s="125"/>
      <c r="E340" s="125"/>
      <c r="F340" s="125"/>
      <c r="G340" s="125"/>
      <c r="H340" s="125"/>
      <c r="I340" s="116"/>
      <c r="J340" s="116"/>
      <c r="K340" s="125"/>
    </row>
    <row r="341" spans="2:11">
      <c r="B341" s="115"/>
      <c r="C341" s="125"/>
      <c r="D341" s="125"/>
      <c r="E341" s="125"/>
      <c r="F341" s="125"/>
      <c r="G341" s="125"/>
      <c r="H341" s="125"/>
      <c r="I341" s="116"/>
      <c r="J341" s="116"/>
      <c r="K341" s="125"/>
    </row>
    <row r="342" spans="2:11">
      <c r="B342" s="115"/>
      <c r="C342" s="125"/>
      <c r="D342" s="125"/>
      <c r="E342" s="125"/>
      <c r="F342" s="125"/>
      <c r="G342" s="125"/>
      <c r="H342" s="125"/>
      <c r="I342" s="116"/>
      <c r="J342" s="116"/>
      <c r="K342" s="125"/>
    </row>
    <row r="343" spans="2:11">
      <c r="B343" s="115"/>
      <c r="C343" s="125"/>
      <c r="D343" s="125"/>
      <c r="E343" s="125"/>
      <c r="F343" s="125"/>
      <c r="G343" s="125"/>
      <c r="H343" s="125"/>
      <c r="I343" s="116"/>
      <c r="J343" s="116"/>
      <c r="K343" s="125"/>
    </row>
    <row r="344" spans="2:11">
      <c r="B344" s="115"/>
      <c r="C344" s="125"/>
      <c r="D344" s="125"/>
      <c r="E344" s="125"/>
      <c r="F344" s="125"/>
      <c r="G344" s="125"/>
      <c r="H344" s="125"/>
      <c r="I344" s="116"/>
      <c r="J344" s="116"/>
      <c r="K344" s="125"/>
    </row>
    <row r="345" spans="2:11">
      <c r="B345" s="115"/>
      <c r="C345" s="125"/>
      <c r="D345" s="125"/>
      <c r="E345" s="125"/>
      <c r="F345" s="125"/>
      <c r="G345" s="125"/>
      <c r="H345" s="125"/>
      <c r="I345" s="116"/>
      <c r="J345" s="116"/>
      <c r="K345" s="125"/>
    </row>
    <row r="346" spans="2:11">
      <c r="B346" s="115"/>
      <c r="C346" s="125"/>
      <c r="D346" s="125"/>
      <c r="E346" s="125"/>
      <c r="F346" s="125"/>
      <c r="G346" s="125"/>
      <c r="H346" s="125"/>
      <c r="I346" s="116"/>
      <c r="J346" s="116"/>
      <c r="K346" s="125"/>
    </row>
    <row r="347" spans="2:11">
      <c r="B347" s="115"/>
      <c r="C347" s="125"/>
      <c r="D347" s="125"/>
      <c r="E347" s="125"/>
      <c r="F347" s="125"/>
      <c r="G347" s="125"/>
      <c r="H347" s="125"/>
      <c r="I347" s="116"/>
      <c r="J347" s="116"/>
      <c r="K347" s="125"/>
    </row>
    <row r="348" spans="2:11">
      <c r="B348" s="115"/>
      <c r="C348" s="125"/>
      <c r="D348" s="125"/>
      <c r="E348" s="125"/>
      <c r="F348" s="125"/>
      <c r="G348" s="125"/>
      <c r="H348" s="125"/>
      <c r="I348" s="116"/>
      <c r="J348" s="116"/>
      <c r="K348" s="125"/>
    </row>
    <row r="349" spans="2:11">
      <c r="B349" s="115"/>
      <c r="C349" s="125"/>
      <c r="D349" s="125"/>
      <c r="E349" s="125"/>
      <c r="F349" s="125"/>
      <c r="G349" s="125"/>
      <c r="H349" s="125"/>
      <c r="I349" s="116"/>
      <c r="J349" s="116"/>
      <c r="K349" s="125"/>
    </row>
    <row r="350" spans="2:11">
      <c r="B350" s="115"/>
      <c r="C350" s="125"/>
      <c r="D350" s="125"/>
      <c r="E350" s="125"/>
      <c r="F350" s="125"/>
      <c r="G350" s="125"/>
      <c r="H350" s="125"/>
      <c r="I350" s="116"/>
      <c r="J350" s="116"/>
      <c r="K350" s="125"/>
    </row>
    <row r="351" spans="2:11">
      <c r="B351" s="115"/>
      <c r="C351" s="125"/>
      <c r="D351" s="125"/>
      <c r="E351" s="125"/>
      <c r="F351" s="125"/>
      <c r="G351" s="125"/>
      <c r="H351" s="125"/>
      <c r="I351" s="116"/>
      <c r="J351" s="116"/>
      <c r="K351" s="125"/>
    </row>
    <row r="352" spans="2:11">
      <c r="B352" s="115"/>
      <c r="C352" s="125"/>
      <c r="D352" s="125"/>
      <c r="E352" s="125"/>
      <c r="F352" s="125"/>
      <c r="G352" s="125"/>
      <c r="H352" s="125"/>
      <c r="I352" s="116"/>
      <c r="J352" s="116"/>
      <c r="K352" s="125"/>
    </row>
    <row r="353" spans="2:11">
      <c r="B353" s="115"/>
      <c r="C353" s="125"/>
      <c r="D353" s="125"/>
      <c r="E353" s="125"/>
      <c r="F353" s="125"/>
      <c r="G353" s="125"/>
      <c r="H353" s="125"/>
      <c r="I353" s="116"/>
      <c r="J353" s="116"/>
      <c r="K353" s="125"/>
    </row>
    <row r="354" spans="2:11">
      <c r="B354" s="115"/>
      <c r="C354" s="125"/>
      <c r="D354" s="125"/>
      <c r="E354" s="125"/>
      <c r="F354" s="125"/>
      <c r="G354" s="125"/>
      <c r="H354" s="125"/>
      <c r="I354" s="116"/>
      <c r="J354" s="116"/>
      <c r="K354" s="125"/>
    </row>
    <row r="355" spans="2:11">
      <c r="B355" s="115"/>
      <c r="C355" s="125"/>
      <c r="D355" s="125"/>
      <c r="E355" s="125"/>
      <c r="F355" s="125"/>
      <c r="G355" s="125"/>
      <c r="H355" s="125"/>
      <c r="I355" s="116"/>
      <c r="J355" s="116"/>
      <c r="K355" s="125"/>
    </row>
    <row r="356" spans="2:11">
      <c r="B356" s="115"/>
      <c r="C356" s="125"/>
      <c r="D356" s="125"/>
      <c r="E356" s="125"/>
      <c r="F356" s="125"/>
      <c r="G356" s="125"/>
      <c r="H356" s="125"/>
      <c r="I356" s="116"/>
      <c r="J356" s="116"/>
      <c r="K356" s="125"/>
    </row>
    <row r="357" spans="2:11">
      <c r="B357" s="115"/>
      <c r="C357" s="125"/>
      <c r="D357" s="125"/>
      <c r="E357" s="125"/>
      <c r="F357" s="125"/>
      <c r="G357" s="125"/>
      <c r="H357" s="125"/>
      <c r="I357" s="116"/>
      <c r="J357" s="116"/>
      <c r="K357" s="125"/>
    </row>
    <row r="358" spans="2:11">
      <c r="B358" s="115"/>
      <c r="C358" s="125"/>
      <c r="D358" s="125"/>
      <c r="E358" s="125"/>
      <c r="F358" s="125"/>
      <c r="G358" s="125"/>
      <c r="H358" s="125"/>
      <c r="I358" s="116"/>
      <c r="J358" s="116"/>
      <c r="K358" s="125"/>
    </row>
    <row r="359" spans="2:11">
      <c r="B359" s="115"/>
      <c r="C359" s="125"/>
      <c r="D359" s="125"/>
      <c r="E359" s="125"/>
      <c r="F359" s="125"/>
      <c r="G359" s="125"/>
      <c r="H359" s="125"/>
      <c r="I359" s="116"/>
      <c r="J359" s="116"/>
      <c r="K359" s="125"/>
    </row>
    <row r="360" spans="2:11">
      <c r="B360" s="115"/>
      <c r="C360" s="125"/>
      <c r="D360" s="125"/>
      <c r="E360" s="125"/>
      <c r="F360" s="125"/>
      <c r="G360" s="125"/>
      <c r="H360" s="125"/>
      <c r="I360" s="116"/>
      <c r="J360" s="116"/>
      <c r="K360" s="125"/>
    </row>
    <row r="361" spans="2:11">
      <c r="B361" s="115"/>
      <c r="C361" s="125"/>
      <c r="D361" s="125"/>
      <c r="E361" s="125"/>
      <c r="F361" s="125"/>
      <c r="G361" s="125"/>
      <c r="H361" s="125"/>
      <c r="I361" s="116"/>
      <c r="J361" s="116"/>
      <c r="K361" s="125"/>
    </row>
    <row r="362" spans="2:11">
      <c r="B362" s="115"/>
      <c r="C362" s="125"/>
      <c r="D362" s="125"/>
      <c r="E362" s="125"/>
      <c r="F362" s="125"/>
      <c r="G362" s="125"/>
      <c r="H362" s="125"/>
      <c r="I362" s="116"/>
      <c r="J362" s="116"/>
      <c r="K362" s="125"/>
    </row>
    <row r="363" spans="2:11">
      <c r="B363" s="115"/>
      <c r="C363" s="125"/>
      <c r="D363" s="125"/>
      <c r="E363" s="125"/>
      <c r="F363" s="125"/>
      <c r="G363" s="125"/>
      <c r="H363" s="125"/>
      <c r="I363" s="116"/>
      <c r="J363" s="116"/>
      <c r="K363" s="125"/>
    </row>
    <row r="364" spans="2:11">
      <c r="B364" s="115"/>
      <c r="C364" s="125"/>
      <c r="D364" s="125"/>
      <c r="E364" s="125"/>
      <c r="F364" s="125"/>
      <c r="G364" s="125"/>
      <c r="H364" s="125"/>
      <c r="I364" s="116"/>
      <c r="J364" s="116"/>
      <c r="K364" s="125"/>
    </row>
    <row r="365" spans="2:11">
      <c r="B365" s="115"/>
      <c r="C365" s="125"/>
      <c r="D365" s="125"/>
      <c r="E365" s="125"/>
      <c r="F365" s="125"/>
      <c r="G365" s="125"/>
      <c r="H365" s="125"/>
      <c r="I365" s="116"/>
      <c r="J365" s="116"/>
      <c r="K365" s="125"/>
    </row>
    <row r="366" spans="2:11">
      <c r="B366" s="115"/>
      <c r="C366" s="125"/>
      <c r="D366" s="125"/>
      <c r="E366" s="125"/>
      <c r="F366" s="125"/>
      <c r="G366" s="125"/>
      <c r="H366" s="125"/>
      <c r="I366" s="116"/>
      <c r="J366" s="116"/>
      <c r="K366" s="125"/>
    </row>
    <row r="367" spans="2:11">
      <c r="B367" s="115"/>
      <c r="C367" s="125"/>
      <c r="D367" s="125"/>
      <c r="E367" s="125"/>
      <c r="F367" s="125"/>
      <c r="G367" s="125"/>
      <c r="H367" s="125"/>
      <c r="I367" s="116"/>
      <c r="J367" s="116"/>
      <c r="K367" s="125"/>
    </row>
    <row r="368" spans="2:11">
      <c r="B368" s="115"/>
      <c r="C368" s="125"/>
      <c r="D368" s="125"/>
      <c r="E368" s="125"/>
      <c r="F368" s="125"/>
      <c r="G368" s="125"/>
      <c r="H368" s="125"/>
      <c r="I368" s="116"/>
      <c r="J368" s="116"/>
      <c r="K368" s="125"/>
    </row>
    <row r="369" spans="2:11">
      <c r="B369" s="115"/>
      <c r="C369" s="125"/>
      <c r="D369" s="125"/>
      <c r="E369" s="125"/>
      <c r="F369" s="125"/>
      <c r="G369" s="125"/>
      <c r="H369" s="125"/>
      <c r="I369" s="116"/>
      <c r="J369" s="116"/>
      <c r="K369" s="125"/>
    </row>
    <row r="370" spans="2:11">
      <c r="B370" s="115"/>
      <c r="C370" s="125"/>
      <c r="D370" s="125"/>
      <c r="E370" s="125"/>
      <c r="F370" s="125"/>
      <c r="G370" s="125"/>
      <c r="H370" s="125"/>
      <c r="I370" s="116"/>
      <c r="J370" s="116"/>
      <c r="K370" s="125"/>
    </row>
    <row r="371" spans="2:11">
      <c r="B371" s="115"/>
      <c r="C371" s="125"/>
      <c r="D371" s="125"/>
      <c r="E371" s="125"/>
      <c r="F371" s="125"/>
      <c r="G371" s="125"/>
      <c r="H371" s="125"/>
      <c r="I371" s="116"/>
      <c r="J371" s="116"/>
      <c r="K371" s="125"/>
    </row>
    <row r="372" spans="2:11">
      <c r="B372" s="115"/>
      <c r="C372" s="125"/>
      <c r="D372" s="125"/>
      <c r="E372" s="125"/>
      <c r="F372" s="125"/>
      <c r="G372" s="125"/>
      <c r="H372" s="125"/>
      <c r="I372" s="116"/>
      <c r="J372" s="116"/>
      <c r="K372" s="125"/>
    </row>
    <row r="373" spans="2:11">
      <c r="B373" s="115"/>
      <c r="C373" s="125"/>
      <c r="D373" s="125"/>
      <c r="E373" s="125"/>
      <c r="F373" s="125"/>
      <c r="G373" s="125"/>
      <c r="H373" s="125"/>
      <c r="I373" s="116"/>
      <c r="J373" s="116"/>
      <c r="K373" s="125"/>
    </row>
    <row r="374" spans="2:11">
      <c r="B374" s="115"/>
      <c r="C374" s="125"/>
      <c r="D374" s="125"/>
      <c r="E374" s="125"/>
      <c r="F374" s="125"/>
      <c r="G374" s="125"/>
      <c r="H374" s="125"/>
      <c r="I374" s="116"/>
      <c r="J374" s="116"/>
      <c r="K374" s="125"/>
    </row>
    <row r="375" spans="2:11">
      <c r="B375" s="115"/>
      <c r="C375" s="125"/>
      <c r="D375" s="125"/>
      <c r="E375" s="125"/>
      <c r="F375" s="125"/>
      <c r="G375" s="125"/>
      <c r="H375" s="125"/>
      <c r="I375" s="116"/>
      <c r="J375" s="116"/>
      <c r="K375" s="125"/>
    </row>
    <row r="376" spans="2:11">
      <c r="B376" s="115"/>
      <c r="C376" s="125"/>
      <c r="D376" s="125"/>
      <c r="E376" s="125"/>
      <c r="F376" s="125"/>
      <c r="G376" s="125"/>
      <c r="H376" s="125"/>
      <c r="I376" s="116"/>
      <c r="J376" s="116"/>
      <c r="K376" s="125"/>
    </row>
    <row r="377" spans="2:11">
      <c r="B377" s="115"/>
      <c r="C377" s="125"/>
      <c r="D377" s="125"/>
      <c r="E377" s="125"/>
      <c r="F377" s="125"/>
      <c r="G377" s="125"/>
      <c r="H377" s="125"/>
      <c r="I377" s="116"/>
      <c r="J377" s="116"/>
      <c r="K377" s="125"/>
    </row>
    <row r="378" spans="2:11">
      <c r="B378" s="115"/>
      <c r="C378" s="125"/>
      <c r="D378" s="125"/>
      <c r="E378" s="125"/>
      <c r="F378" s="125"/>
      <c r="G378" s="125"/>
      <c r="H378" s="125"/>
      <c r="I378" s="116"/>
      <c r="J378" s="116"/>
      <c r="K378" s="125"/>
    </row>
    <row r="379" spans="2:11">
      <c r="B379" s="115"/>
      <c r="C379" s="125"/>
      <c r="D379" s="125"/>
      <c r="E379" s="125"/>
      <c r="F379" s="125"/>
      <c r="G379" s="125"/>
      <c r="H379" s="125"/>
      <c r="I379" s="116"/>
      <c r="J379" s="116"/>
      <c r="K379" s="125"/>
    </row>
    <row r="380" spans="2:11">
      <c r="B380" s="115"/>
      <c r="C380" s="125"/>
      <c r="D380" s="125"/>
      <c r="E380" s="125"/>
      <c r="F380" s="125"/>
      <c r="G380" s="125"/>
      <c r="H380" s="125"/>
      <c r="I380" s="116"/>
      <c r="J380" s="116"/>
      <c r="K380" s="125"/>
    </row>
    <row r="381" spans="2:11">
      <c r="B381" s="115"/>
      <c r="C381" s="125"/>
      <c r="D381" s="125"/>
      <c r="E381" s="125"/>
      <c r="F381" s="125"/>
      <c r="G381" s="125"/>
      <c r="H381" s="125"/>
      <c r="I381" s="116"/>
      <c r="J381" s="116"/>
      <c r="K381" s="125"/>
    </row>
    <row r="382" spans="2:11">
      <c r="B382" s="115"/>
      <c r="C382" s="125"/>
      <c r="D382" s="125"/>
      <c r="E382" s="125"/>
      <c r="F382" s="125"/>
      <c r="G382" s="125"/>
      <c r="H382" s="125"/>
      <c r="I382" s="116"/>
      <c r="J382" s="116"/>
      <c r="K382" s="125"/>
    </row>
    <row r="383" spans="2:11">
      <c r="B383" s="115"/>
      <c r="C383" s="125"/>
      <c r="D383" s="125"/>
      <c r="E383" s="125"/>
      <c r="F383" s="125"/>
      <c r="G383" s="125"/>
      <c r="H383" s="125"/>
      <c r="I383" s="116"/>
      <c r="J383" s="116"/>
      <c r="K383" s="125"/>
    </row>
    <row r="384" spans="2:11">
      <c r="B384" s="115"/>
      <c r="C384" s="125"/>
      <c r="D384" s="125"/>
      <c r="E384" s="125"/>
      <c r="F384" s="125"/>
      <c r="G384" s="125"/>
      <c r="H384" s="125"/>
      <c r="I384" s="116"/>
      <c r="J384" s="116"/>
      <c r="K384" s="125"/>
    </row>
    <row r="385" spans="2:11">
      <c r="B385" s="115"/>
      <c r="C385" s="125"/>
      <c r="D385" s="125"/>
      <c r="E385" s="125"/>
      <c r="F385" s="125"/>
      <c r="G385" s="125"/>
      <c r="H385" s="125"/>
      <c r="I385" s="116"/>
      <c r="J385" s="116"/>
      <c r="K385" s="125"/>
    </row>
    <row r="386" spans="2:11">
      <c r="B386" s="115"/>
      <c r="C386" s="125"/>
      <c r="D386" s="125"/>
      <c r="E386" s="125"/>
      <c r="F386" s="125"/>
      <c r="G386" s="125"/>
      <c r="H386" s="125"/>
      <c r="I386" s="116"/>
      <c r="J386" s="116"/>
      <c r="K386" s="125"/>
    </row>
    <row r="387" spans="2:11">
      <c r="B387" s="115"/>
      <c r="C387" s="125"/>
      <c r="D387" s="125"/>
      <c r="E387" s="125"/>
      <c r="F387" s="125"/>
      <c r="G387" s="125"/>
      <c r="H387" s="125"/>
      <c r="I387" s="116"/>
      <c r="J387" s="116"/>
      <c r="K387" s="125"/>
    </row>
    <row r="388" spans="2:11">
      <c r="B388" s="115"/>
      <c r="C388" s="125"/>
      <c r="D388" s="125"/>
      <c r="E388" s="125"/>
      <c r="F388" s="125"/>
      <c r="G388" s="125"/>
      <c r="H388" s="125"/>
      <c r="I388" s="116"/>
      <c r="J388" s="116"/>
      <c r="K388" s="125"/>
    </row>
    <row r="389" spans="2:11">
      <c r="B389" s="115"/>
      <c r="C389" s="125"/>
      <c r="D389" s="125"/>
      <c r="E389" s="125"/>
      <c r="F389" s="125"/>
      <c r="G389" s="125"/>
      <c r="H389" s="125"/>
      <c r="I389" s="116"/>
      <c r="J389" s="116"/>
      <c r="K389" s="125"/>
    </row>
    <row r="390" spans="2:11">
      <c r="B390" s="115"/>
      <c r="C390" s="125"/>
      <c r="D390" s="125"/>
      <c r="E390" s="125"/>
      <c r="F390" s="125"/>
      <c r="G390" s="125"/>
      <c r="H390" s="125"/>
      <c r="I390" s="116"/>
      <c r="J390" s="116"/>
      <c r="K390" s="125"/>
    </row>
    <row r="391" spans="2:11">
      <c r="B391" s="115"/>
      <c r="C391" s="125"/>
      <c r="D391" s="125"/>
      <c r="E391" s="125"/>
      <c r="F391" s="125"/>
      <c r="G391" s="125"/>
      <c r="H391" s="125"/>
      <c r="I391" s="116"/>
      <c r="J391" s="116"/>
      <c r="K391" s="125"/>
    </row>
    <row r="392" spans="2:11">
      <c r="B392" s="115"/>
      <c r="C392" s="125"/>
      <c r="D392" s="125"/>
      <c r="E392" s="125"/>
      <c r="F392" s="125"/>
      <c r="G392" s="125"/>
      <c r="H392" s="125"/>
      <c r="I392" s="116"/>
      <c r="J392" s="116"/>
      <c r="K392" s="125"/>
    </row>
    <row r="393" spans="2:11">
      <c r="B393" s="115"/>
      <c r="C393" s="125"/>
      <c r="D393" s="125"/>
      <c r="E393" s="125"/>
      <c r="F393" s="125"/>
      <c r="G393" s="125"/>
      <c r="H393" s="125"/>
      <c r="I393" s="116"/>
      <c r="J393" s="116"/>
      <c r="K393" s="125"/>
    </row>
    <row r="394" spans="2:11">
      <c r="B394" s="115"/>
      <c r="C394" s="125"/>
      <c r="D394" s="125"/>
      <c r="E394" s="125"/>
      <c r="F394" s="125"/>
      <c r="G394" s="125"/>
      <c r="H394" s="125"/>
      <c r="I394" s="116"/>
      <c r="J394" s="116"/>
      <c r="K394" s="125"/>
    </row>
    <row r="395" spans="2:11">
      <c r="B395" s="115"/>
      <c r="C395" s="125"/>
      <c r="D395" s="125"/>
      <c r="E395" s="125"/>
      <c r="F395" s="125"/>
      <c r="G395" s="125"/>
      <c r="H395" s="125"/>
      <c r="I395" s="116"/>
      <c r="J395" s="116"/>
      <c r="K395" s="125"/>
    </row>
    <row r="396" spans="2:11">
      <c r="B396" s="115"/>
      <c r="C396" s="125"/>
      <c r="D396" s="125"/>
      <c r="E396" s="125"/>
      <c r="F396" s="125"/>
      <c r="G396" s="125"/>
      <c r="H396" s="125"/>
      <c r="I396" s="116"/>
      <c r="J396" s="116"/>
      <c r="K396" s="125"/>
    </row>
    <row r="397" spans="2:11">
      <c r="B397" s="115"/>
      <c r="C397" s="125"/>
      <c r="D397" s="125"/>
      <c r="E397" s="125"/>
      <c r="F397" s="125"/>
      <c r="G397" s="125"/>
      <c r="H397" s="125"/>
      <c r="I397" s="116"/>
      <c r="J397" s="116"/>
      <c r="K397" s="125"/>
    </row>
    <row r="398" spans="2:11">
      <c r="B398" s="115"/>
      <c r="C398" s="125"/>
      <c r="D398" s="125"/>
      <c r="E398" s="125"/>
      <c r="F398" s="125"/>
      <c r="G398" s="125"/>
      <c r="H398" s="125"/>
      <c r="I398" s="116"/>
      <c r="J398" s="116"/>
      <c r="K398" s="125"/>
    </row>
    <row r="399" spans="2:11">
      <c r="B399" s="115"/>
      <c r="C399" s="125"/>
      <c r="D399" s="125"/>
      <c r="E399" s="125"/>
      <c r="F399" s="125"/>
      <c r="G399" s="125"/>
      <c r="H399" s="125"/>
      <c r="I399" s="116"/>
      <c r="J399" s="116"/>
      <c r="K399" s="125"/>
    </row>
    <row r="400" spans="2:11">
      <c r="B400" s="115"/>
      <c r="C400" s="125"/>
      <c r="D400" s="125"/>
      <c r="E400" s="125"/>
      <c r="F400" s="125"/>
      <c r="G400" s="125"/>
      <c r="H400" s="125"/>
      <c r="I400" s="116"/>
      <c r="J400" s="116"/>
      <c r="K400" s="125"/>
    </row>
    <row r="401" spans="2:11">
      <c r="B401" s="115"/>
      <c r="C401" s="125"/>
      <c r="D401" s="125"/>
      <c r="E401" s="125"/>
      <c r="F401" s="125"/>
      <c r="G401" s="125"/>
      <c r="H401" s="125"/>
      <c r="I401" s="116"/>
      <c r="J401" s="116"/>
      <c r="K401" s="125"/>
    </row>
    <row r="402" spans="2:11">
      <c r="B402" s="115"/>
      <c r="C402" s="125"/>
      <c r="D402" s="125"/>
      <c r="E402" s="125"/>
      <c r="F402" s="125"/>
      <c r="G402" s="125"/>
      <c r="H402" s="125"/>
      <c r="I402" s="116"/>
      <c r="J402" s="116"/>
      <c r="K402" s="125"/>
    </row>
    <row r="403" spans="2:11">
      <c r="B403" s="115"/>
      <c r="C403" s="125"/>
      <c r="D403" s="125"/>
      <c r="E403" s="125"/>
      <c r="F403" s="125"/>
      <c r="G403" s="125"/>
      <c r="H403" s="125"/>
      <c r="I403" s="116"/>
      <c r="J403" s="116"/>
      <c r="K403" s="125"/>
    </row>
    <row r="404" spans="2:11">
      <c r="B404" s="115"/>
      <c r="C404" s="125"/>
      <c r="D404" s="125"/>
      <c r="E404" s="125"/>
      <c r="F404" s="125"/>
      <c r="G404" s="125"/>
      <c r="H404" s="125"/>
      <c r="I404" s="116"/>
      <c r="J404" s="116"/>
      <c r="K404" s="125"/>
    </row>
    <row r="405" spans="2:11">
      <c r="B405" s="115"/>
      <c r="C405" s="125"/>
      <c r="D405" s="125"/>
      <c r="E405" s="125"/>
      <c r="F405" s="125"/>
      <c r="G405" s="125"/>
      <c r="H405" s="125"/>
      <c r="I405" s="116"/>
      <c r="J405" s="116"/>
      <c r="K405" s="125"/>
    </row>
    <row r="406" spans="2:11">
      <c r="B406" s="115"/>
      <c r="C406" s="125"/>
      <c r="D406" s="125"/>
      <c r="E406" s="125"/>
      <c r="F406" s="125"/>
      <c r="G406" s="125"/>
      <c r="H406" s="125"/>
      <c r="I406" s="116"/>
      <c r="J406" s="116"/>
      <c r="K406" s="125"/>
    </row>
    <row r="407" spans="2:11">
      <c r="B407" s="115"/>
      <c r="C407" s="125"/>
      <c r="D407" s="125"/>
      <c r="E407" s="125"/>
      <c r="F407" s="125"/>
      <c r="G407" s="125"/>
      <c r="H407" s="125"/>
      <c r="I407" s="116"/>
      <c r="J407" s="116"/>
      <c r="K407" s="125"/>
    </row>
    <row r="408" spans="2:11">
      <c r="B408" s="115"/>
      <c r="C408" s="125"/>
      <c r="D408" s="125"/>
      <c r="E408" s="125"/>
      <c r="F408" s="125"/>
      <c r="G408" s="125"/>
      <c r="H408" s="125"/>
      <c r="I408" s="116"/>
      <c r="J408" s="116"/>
      <c r="K408" s="125"/>
    </row>
    <row r="409" spans="2:11">
      <c r="B409" s="115"/>
      <c r="C409" s="125"/>
      <c r="D409" s="125"/>
      <c r="E409" s="125"/>
      <c r="F409" s="125"/>
      <c r="G409" s="125"/>
      <c r="H409" s="125"/>
      <c r="I409" s="116"/>
      <c r="J409" s="116"/>
      <c r="K409" s="125"/>
    </row>
    <row r="410" spans="2:11">
      <c r="B410" s="115"/>
      <c r="C410" s="125"/>
      <c r="D410" s="125"/>
      <c r="E410" s="125"/>
      <c r="F410" s="125"/>
      <c r="G410" s="125"/>
      <c r="H410" s="125"/>
      <c r="I410" s="116"/>
      <c r="J410" s="116"/>
      <c r="K410" s="125"/>
    </row>
    <row r="411" spans="2:11">
      <c r="B411" s="115"/>
      <c r="C411" s="125"/>
      <c r="D411" s="125"/>
      <c r="E411" s="125"/>
      <c r="F411" s="125"/>
      <c r="G411" s="125"/>
      <c r="H411" s="125"/>
      <c r="I411" s="116"/>
      <c r="J411" s="116"/>
      <c r="K411" s="125"/>
    </row>
    <row r="412" spans="2:11">
      <c r="B412" s="115"/>
      <c r="C412" s="125"/>
      <c r="D412" s="125"/>
      <c r="E412" s="125"/>
      <c r="F412" s="125"/>
      <c r="G412" s="125"/>
      <c r="H412" s="125"/>
      <c r="I412" s="116"/>
      <c r="J412" s="116"/>
      <c r="K412" s="125"/>
    </row>
    <row r="413" spans="2:11">
      <c r="B413" s="115"/>
      <c r="C413" s="125"/>
      <c r="D413" s="125"/>
      <c r="E413" s="125"/>
      <c r="F413" s="125"/>
      <c r="G413" s="125"/>
      <c r="H413" s="125"/>
      <c r="I413" s="116"/>
      <c r="J413" s="116"/>
      <c r="K413" s="125"/>
    </row>
    <row r="414" spans="2:11">
      <c r="B414" s="115"/>
      <c r="C414" s="125"/>
      <c r="D414" s="125"/>
      <c r="E414" s="125"/>
      <c r="F414" s="125"/>
      <c r="G414" s="125"/>
      <c r="H414" s="125"/>
      <c r="I414" s="116"/>
      <c r="J414" s="116"/>
      <c r="K414" s="125"/>
    </row>
    <row r="415" spans="2:11">
      <c r="B415" s="115"/>
      <c r="C415" s="125"/>
      <c r="D415" s="125"/>
      <c r="E415" s="125"/>
      <c r="F415" s="125"/>
      <c r="G415" s="125"/>
      <c r="H415" s="125"/>
      <c r="I415" s="116"/>
      <c r="J415" s="116"/>
      <c r="K415" s="125"/>
    </row>
    <row r="416" spans="2:11">
      <c r="B416" s="115"/>
      <c r="C416" s="125"/>
      <c r="D416" s="125"/>
      <c r="E416" s="125"/>
      <c r="F416" s="125"/>
      <c r="G416" s="125"/>
      <c r="H416" s="125"/>
      <c r="I416" s="116"/>
      <c r="J416" s="116"/>
      <c r="K416" s="125"/>
    </row>
    <row r="417" spans="2:11">
      <c r="B417" s="115"/>
      <c r="C417" s="125"/>
      <c r="D417" s="125"/>
      <c r="E417" s="125"/>
      <c r="F417" s="125"/>
      <c r="G417" s="125"/>
      <c r="H417" s="125"/>
      <c r="I417" s="116"/>
      <c r="J417" s="116"/>
      <c r="K417" s="125"/>
    </row>
    <row r="418" spans="2:11">
      <c r="B418" s="115"/>
      <c r="C418" s="125"/>
      <c r="D418" s="125"/>
      <c r="E418" s="125"/>
      <c r="F418" s="125"/>
      <c r="G418" s="125"/>
      <c r="H418" s="125"/>
      <c r="I418" s="116"/>
      <c r="J418" s="116"/>
      <c r="K418" s="125"/>
    </row>
    <row r="419" spans="2:11">
      <c r="B419" s="115"/>
      <c r="C419" s="125"/>
      <c r="D419" s="125"/>
      <c r="E419" s="125"/>
      <c r="F419" s="125"/>
      <c r="G419" s="125"/>
      <c r="H419" s="125"/>
      <c r="I419" s="116"/>
      <c r="J419" s="116"/>
      <c r="K419" s="125"/>
    </row>
    <row r="420" spans="2:11">
      <c r="B420" s="115"/>
      <c r="C420" s="125"/>
      <c r="D420" s="125"/>
      <c r="E420" s="125"/>
      <c r="F420" s="125"/>
      <c r="G420" s="125"/>
      <c r="H420" s="125"/>
      <c r="I420" s="116"/>
      <c r="J420" s="116"/>
      <c r="K420" s="125"/>
    </row>
    <row r="421" spans="2:11">
      <c r="B421" s="115"/>
      <c r="C421" s="125"/>
      <c r="D421" s="125"/>
      <c r="E421" s="125"/>
      <c r="F421" s="125"/>
      <c r="G421" s="125"/>
      <c r="H421" s="125"/>
      <c r="I421" s="116"/>
      <c r="J421" s="116"/>
      <c r="K421" s="125"/>
    </row>
    <row r="422" spans="2:11">
      <c r="B422" s="115"/>
      <c r="C422" s="125"/>
      <c r="D422" s="125"/>
      <c r="E422" s="125"/>
      <c r="F422" s="125"/>
      <c r="G422" s="125"/>
      <c r="H422" s="125"/>
      <c r="I422" s="116"/>
      <c r="J422" s="116"/>
      <c r="K422" s="125"/>
    </row>
    <row r="423" spans="2:11">
      <c r="B423" s="115"/>
      <c r="C423" s="125"/>
      <c r="D423" s="125"/>
      <c r="E423" s="125"/>
      <c r="F423" s="125"/>
      <c r="G423" s="125"/>
      <c r="H423" s="125"/>
      <c r="I423" s="116"/>
      <c r="J423" s="116"/>
      <c r="K423" s="125"/>
    </row>
    <row r="424" spans="2:11">
      <c r="B424" s="115"/>
      <c r="C424" s="125"/>
      <c r="D424" s="125"/>
      <c r="E424" s="125"/>
      <c r="F424" s="125"/>
      <c r="G424" s="125"/>
      <c r="H424" s="125"/>
      <c r="I424" s="116"/>
      <c r="J424" s="116"/>
      <c r="K424" s="125"/>
    </row>
    <row r="425" spans="2:11">
      <c r="B425" s="115"/>
      <c r="C425" s="125"/>
      <c r="D425" s="125"/>
      <c r="E425" s="125"/>
      <c r="F425" s="125"/>
      <c r="G425" s="125"/>
      <c r="H425" s="125"/>
      <c r="I425" s="116"/>
      <c r="J425" s="116"/>
      <c r="K425" s="125"/>
    </row>
    <row r="426" spans="2:11">
      <c r="B426" s="115"/>
      <c r="C426" s="125"/>
      <c r="D426" s="125"/>
      <c r="E426" s="125"/>
      <c r="F426" s="125"/>
      <c r="G426" s="125"/>
      <c r="H426" s="125"/>
      <c r="I426" s="116"/>
      <c r="J426" s="116"/>
      <c r="K426" s="125"/>
    </row>
    <row r="427" spans="2:11">
      <c r="B427" s="115"/>
      <c r="C427" s="125"/>
      <c r="D427" s="125"/>
      <c r="E427" s="125"/>
      <c r="F427" s="125"/>
      <c r="G427" s="125"/>
      <c r="H427" s="125"/>
      <c r="I427" s="116"/>
      <c r="J427" s="116"/>
      <c r="K427" s="125"/>
    </row>
    <row r="428" spans="2:11">
      <c r="B428" s="115"/>
      <c r="C428" s="125"/>
      <c r="D428" s="125"/>
      <c r="E428" s="125"/>
      <c r="F428" s="125"/>
      <c r="G428" s="125"/>
      <c r="H428" s="125"/>
      <c r="I428" s="116"/>
      <c r="J428" s="116"/>
      <c r="K428" s="125"/>
    </row>
    <row r="429" spans="2:11">
      <c r="B429" s="115"/>
      <c r="C429" s="125"/>
      <c r="D429" s="125"/>
      <c r="E429" s="125"/>
      <c r="F429" s="125"/>
      <c r="G429" s="125"/>
      <c r="H429" s="125"/>
      <c r="I429" s="116"/>
      <c r="J429" s="116"/>
      <c r="K429" s="125"/>
    </row>
    <row r="430" spans="2:11">
      <c r="B430" s="115"/>
      <c r="C430" s="125"/>
      <c r="D430" s="125"/>
      <c r="E430" s="125"/>
      <c r="F430" s="125"/>
      <c r="G430" s="125"/>
      <c r="H430" s="125"/>
      <c r="I430" s="116"/>
      <c r="J430" s="116"/>
      <c r="K430" s="125"/>
    </row>
    <row r="431" spans="2:11">
      <c r="B431" s="115"/>
      <c r="C431" s="125"/>
      <c r="D431" s="125"/>
      <c r="E431" s="125"/>
      <c r="F431" s="125"/>
      <c r="G431" s="125"/>
      <c r="H431" s="125"/>
      <c r="I431" s="116"/>
      <c r="J431" s="116"/>
      <c r="K431" s="125"/>
    </row>
    <row r="432" spans="2:11">
      <c r="B432" s="115"/>
      <c r="C432" s="125"/>
      <c r="D432" s="125"/>
      <c r="E432" s="125"/>
      <c r="F432" s="125"/>
      <c r="G432" s="125"/>
      <c r="H432" s="125"/>
      <c r="I432" s="116"/>
      <c r="J432" s="116"/>
      <c r="K432" s="125"/>
    </row>
    <row r="433" spans="2:11">
      <c r="B433" s="115"/>
      <c r="C433" s="125"/>
      <c r="D433" s="125"/>
      <c r="E433" s="125"/>
      <c r="F433" s="125"/>
      <c r="G433" s="125"/>
      <c r="H433" s="125"/>
      <c r="I433" s="116"/>
      <c r="J433" s="116"/>
      <c r="K433" s="125"/>
    </row>
    <row r="434" spans="2:11">
      <c r="B434" s="115"/>
      <c r="C434" s="125"/>
      <c r="D434" s="125"/>
      <c r="E434" s="125"/>
      <c r="F434" s="125"/>
      <c r="G434" s="125"/>
      <c r="H434" s="125"/>
      <c r="I434" s="116"/>
      <c r="J434" s="116"/>
      <c r="K434" s="125"/>
    </row>
    <row r="435" spans="2:11">
      <c r="B435" s="115"/>
      <c r="C435" s="125"/>
      <c r="D435" s="125"/>
      <c r="E435" s="125"/>
      <c r="F435" s="125"/>
      <c r="G435" s="125"/>
      <c r="H435" s="125"/>
      <c r="I435" s="116"/>
      <c r="J435" s="116"/>
      <c r="K435" s="125"/>
    </row>
    <row r="436" spans="2:11">
      <c r="B436" s="115"/>
      <c r="C436" s="125"/>
      <c r="D436" s="125"/>
      <c r="E436" s="125"/>
      <c r="F436" s="125"/>
      <c r="G436" s="125"/>
      <c r="H436" s="125"/>
      <c r="I436" s="116"/>
      <c r="J436" s="116"/>
      <c r="K436" s="125"/>
    </row>
    <row r="437" spans="2:11">
      <c r="B437" s="115"/>
      <c r="C437" s="125"/>
      <c r="D437" s="125"/>
      <c r="E437" s="125"/>
      <c r="F437" s="125"/>
      <c r="G437" s="125"/>
      <c r="H437" s="125"/>
      <c r="I437" s="116"/>
      <c r="J437" s="116"/>
      <c r="K437" s="125"/>
    </row>
    <row r="438" spans="2:11">
      <c r="B438" s="115"/>
      <c r="C438" s="125"/>
      <c r="D438" s="125"/>
      <c r="E438" s="125"/>
      <c r="F438" s="125"/>
      <c r="G438" s="125"/>
      <c r="H438" s="125"/>
      <c r="I438" s="116"/>
      <c r="J438" s="116"/>
      <c r="K438" s="125"/>
    </row>
    <row r="439" spans="2:11">
      <c r="B439" s="115"/>
      <c r="C439" s="125"/>
      <c r="D439" s="125"/>
      <c r="E439" s="125"/>
      <c r="F439" s="125"/>
      <c r="G439" s="125"/>
      <c r="H439" s="125"/>
      <c r="I439" s="116"/>
      <c r="J439" s="116"/>
      <c r="K439" s="125"/>
    </row>
    <row r="440" spans="2:11">
      <c r="B440" s="115"/>
      <c r="C440" s="125"/>
      <c r="D440" s="125"/>
      <c r="E440" s="125"/>
      <c r="F440" s="125"/>
      <c r="G440" s="125"/>
      <c r="H440" s="125"/>
      <c r="I440" s="116"/>
      <c r="J440" s="116"/>
      <c r="K440" s="125"/>
    </row>
    <row r="441" spans="2:11">
      <c r="B441" s="115"/>
      <c r="C441" s="125"/>
      <c r="D441" s="125"/>
      <c r="E441" s="125"/>
      <c r="F441" s="125"/>
      <c r="G441" s="125"/>
      <c r="H441" s="125"/>
      <c r="I441" s="116"/>
      <c r="J441" s="116"/>
      <c r="K441" s="125"/>
    </row>
    <row r="442" spans="2:11">
      <c r="B442" s="115"/>
      <c r="C442" s="125"/>
      <c r="D442" s="125"/>
      <c r="E442" s="125"/>
      <c r="F442" s="125"/>
      <c r="G442" s="125"/>
      <c r="H442" s="125"/>
      <c r="I442" s="116"/>
      <c r="J442" s="116"/>
      <c r="K442" s="125"/>
    </row>
    <row r="443" spans="2:11">
      <c r="B443" s="115"/>
      <c r="C443" s="125"/>
      <c r="D443" s="125"/>
      <c r="E443" s="125"/>
      <c r="F443" s="125"/>
      <c r="G443" s="125"/>
      <c r="H443" s="125"/>
      <c r="I443" s="116"/>
      <c r="J443" s="116"/>
      <c r="K443" s="125"/>
    </row>
    <row r="444" spans="2:11">
      <c r="B444" s="115"/>
      <c r="C444" s="125"/>
      <c r="D444" s="125"/>
      <c r="E444" s="125"/>
      <c r="F444" s="125"/>
      <c r="G444" s="125"/>
      <c r="H444" s="125"/>
      <c r="I444" s="116"/>
      <c r="J444" s="116"/>
      <c r="K444" s="125"/>
    </row>
    <row r="445" spans="2:11">
      <c r="B445" s="115"/>
      <c r="C445" s="125"/>
      <c r="D445" s="125"/>
      <c r="E445" s="125"/>
      <c r="F445" s="125"/>
      <c r="G445" s="125"/>
      <c r="H445" s="125"/>
      <c r="I445" s="116"/>
      <c r="J445" s="116"/>
      <c r="K445" s="125"/>
    </row>
    <row r="446" spans="2:11">
      <c r="B446" s="115"/>
      <c r="C446" s="125"/>
      <c r="D446" s="125"/>
      <c r="E446" s="125"/>
      <c r="F446" s="125"/>
      <c r="G446" s="125"/>
      <c r="H446" s="125"/>
      <c r="I446" s="116"/>
      <c r="J446" s="116"/>
      <c r="K446" s="125"/>
    </row>
    <row r="447" spans="2:11">
      <c r="B447" s="115"/>
      <c r="C447" s="125"/>
      <c r="D447" s="125"/>
      <c r="E447" s="125"/>
      <c r="F447" s="125"/>
      <c r="G447" s="125"/>
      <c r="H447" s="125"/>
      <c r="I447" s="116"/>
      <c r="J447" s="116"/>
      <c r="K447" s="125"/>
    </row>
    <row r="448" spans="2:11">
      <c r="B448" s="115"/>
      <c r="C448" s="125"/>
      <c r="D448" s="125"/>
      <c r="E448" s="125"/>
      <c r="F448" s="125"/>
      <c r="G448" s="125"/>
      <c r="H448" s="125"/>
      <c r="I448" s="116"/>
      <c r="J448" s="116"/>
      <c r="K448" s="125"/>
    </row>
    <row r="449" spans="2:11">
      <c r="B449" s="115"/>
      <c r="C449" s="125"/>
      <c r="D449" s="125"/>
      <c r="E449" s="125"/>
      <c r="F449" s="125"/>
      <c r="G449" s="125"/>
      <c r="H449" s="125"/>
      <c r="I449" s="116"/>
      <c r="J449" s="116"/>
      <c r="K449" s="125"/>
    </row>
    <row r="450" spans="2:11">
      <c r="B450" s="115"/>
      <c r="C450" s="125"/>
      <c r="D450" s="125"/>
      <c r="E450" s="125"/>
      <c r="F450" s="125"/>
      <c r="G450" s="125"/>
      <c r="H450" s="125"/>
      <c r="I450" s="116"/>
      <c r="J450" s="116"/>
      <c r="K450" s="125"/>
    </row>
    <row r="451" spans="2:11">
      <c r="B451" s="115"/>
      <c r="C451" s="125"/>
      <c r="D451" s="125"/>
      <c r="E451" s="125"/>
      <c r="F451" s="125"/>
      <c r="G451" s="125"/>
      <c r="H451" s="125"/>
      <c r="I451" s="116"/>
      <c r="J451" s="116"/>
      <c r="K451" s="125"/>
    </row>
    <row r="452" spans="2:11">
      <c r="B452" s="115"/>
      <c r="C452" s="125"/>
      <c r="D452" s="125"/>
      <c r="E452" s="125"/>
      <c r="F452" s="125"/>
      <c r="G452" s="125"/>
      <c r="H452" s="125"/>
      <c r="I452" s="116"/>
      <c r="J452" s="116"/>
      <c r="K452" s="125"/>
    </row>
    <row r="453" spans="2:11">
      <c r="B453" s="115"/>
      <c r="C453" s="125"/>
      <c r="D453" s="125"/>
      <c r="E453" s="125"/>
      <c r="F453" s="125"/>
      <c r="G453" s="125"/>
      <c r="H453" s="125"/>
      <c r="I453" s="116"/>
      <c r="J453" s="116"/>
      <c r="K453" s="125"/>
    </row>
    <row r="454" spans="2:11">
      <c r="B454" s="115"/>
      <c r="C454" s="125"/>
      <c r="D454" s="125"/>
      <c r="E454" s="125"/>
      <c r="F454" s="125"/>
      <c r="G454" s="125"/>
      <c r="H454" s="125"/>
      <c r="I454" s="116"/>
      <c r="J454" s="116"/>
      <c r="K454" s="125"/>
    </row>
    <row r="455" spans="2:11">
      <c r="B455" s="115"/>
      <c r="C455" s="125"/>
      <c r="D455" s="125"/>
      <c r="E455" s="125"/>
      <c r="F455" s="125"/>
      <c r="G455" s="125"/>
      <c r="H455" s="125"/>
      <c r="I455" s="116"/>
      <c r="J455" s="116"/>
      <c r="K455" s="125"/>
    </row>
    <row r="456" spans="2:11">
      <c r="B456" s="115"/>
      <c r="C456" s="125"/>
      <c r="D456" s="125"/>
      <c r="E456" s="125"/>
      <c r="F456" s="125"/>
      <c r="G456" s="125"/>
      <c r="H456" s="125"/>
      <c r="I456" s="116"/>
      <c r="J456" s="116"/>
      <c r="K456" s="125"/>
    </row>
    <row r="457" spans="2:11">
      <c r="B457" s="115"/>
      <c r="C457" s="125"/>
      <c r="D457" s="125"/>
      <c r="E457" s="125"/>
      <c r="F457" s="125"/>
      <c r="G457" s="125"/>
      <c r="H457" s="125"/>
      <c r="I457" s="116"/>
      <c r="J457" s="116"/>
      <c r="K457" s="125"/>
    </row>
    <row r="458" spans="2:11">
      <c r="B458" s="115"/>
      <c r="C458" s="125"/>
      <c r="D458" s="125"/>
      <c r="E458" s="125"/>
      <c r="F458" s="125"/>
      <c r="G458" s="125"/>
      <c r="H458" s="125"/>
      <c r="I458" s="116"/>
      <c r="J458" s="116"/>
      <c r="K458" s="125"/>
    </row>
    <row r="459" spans="2:11">
      <c r="B459" s="115"/>
      <c r="C459" s="125"/>
      <c r="D459" s="125"/>
      <c r="E459" s="125"/>
      <c r="F459" s="125"/>
      <c r="G459" s="125"/>
      <c r="H459" s="125"/>
      <c r="I459" s="116"/>
      <c r="J459" s="116"/>
      <c r="K459" s="125"/>
    </row>
    <row r="460" spans="2:11">
      <c r="B460" s="115"/>
      <c r="C460" s="125"/>
      <c r="D460" s="125"/>
      <c r="E460" s="125"/>
      <c r="F460" s="125"/>
      <c r="G460" s="125"/>
      <c r="H460" s="125"/>
      <c r="I460" s="116"/>
      <c r="J460" s="116"/>
      <c r="K460" s="125"/>
    </row>
    <row r="461" spans="2:11">
      <c r="B461" s="115"/>
      <c r="C461" s="125"/>
      <c r="D461" s="125"/>
      <c r="E461" s="125"/>
      <c r="F461" s="125"/>
      <c r="G461" s="125"/>
      <c r="H461" s="125"/>
      <c r="I461" s="116"/>
      <c r="J461" s="116"/>
      <c r="K461" s="125"/>
    </row>
    <row r="462" spans="2:11">
      <c r="B462" s="115"/>
      <c r="C462" s="125"/>
      <c r="D462" s="125"/>
      <c r="E462" s="125"/>
      <c r="F462" s="125"/>
      <c r="G462" s="125"/>
      <c r="H462" s="125"/>
      <c r="I462" s="116"/>
      <c r="J462" s="116"/>
      <c r="K462" s="125"/>
    </row>
    <row r="463" spans="2:11">
      <c r="B463" s="115"/>
      <c r="C463" s="125"/>
      <c r="D463" s="125"/>
      <c r="E463" s="125"/>
      <c r="F463" s="125"/>
      <c r="G463" s="125"/>
      <c r="H463" s="125"/>
      <c r="I463" s="116"/>
      <c r="J463" s="116"/>
      <c r="K463" s="125"/>
    </row>
    <row r="464" spans="2:11">
      <c r="B464" s="115"/>
      <c r="C464" s="125"/>
      <c r="D464" s="125"/>
      <c r="E464" s="125"/>
      <c r="F464" s="125"/>
      <c r="G464" s="125"/>
      <c r="H464" s="125"/>
      <c r="I464" s="116"/>
      <c r="J464" s="116"/>
      <c r="K464" s="125"/>
    </row>
    <row r="465" spans="2:11">
      <c r="B465" s="115"/>
      <c r="C465" s="125"/>
      <c r="D465" s="125"/>
      <c r="E465" s="125"/>
      <c r="F465" s="125"/>
      <c r="G465" s="125"/>
      <c r="H465" s="125"/>
      <c r="I465" s="116"/>
      <c r="J465" s="116"/>
      <c r="K465" s="125"/>
    </row>
    <row r="466" spans="2:11">
      <c r="B466" s="115"/>
      <c r="C466" s="125"/>
      <c r="D466" s="125"/>
      <c r="E466" s="125"/>
      <c r="F466" s="125"/>
      <c r="G466" s="125"/>
      <c r="H466" s="125"/>
      <c r="I466" s="116"/>
      <c r="J466" s="116"/>
      <c r="K466" s="125"/>
    </row>
    <row r="467" spans="2:11">
      <c r="B467" s="115"/>
      <c r="C467" s="125"/>
      <c r="D467" s="125"/>
      <c r="E467" s="125"/>
      <c r="F467" s="125"/>
      <c r="G467" s="125"/>
      <c r="H467" s="125"/>
      <c r="I467" s="116"/>
      <c r="J467" s="116"/>
      <c r="K467" s="125"/>
    </row>
    <row r="468" spans="2:11">
      <c r="B468" s="115"/>
      <c r="C468" s="125"/>
      <c r="D468" s="125"/>
      <c r="E468" s="125"/>
      <c r="F468" s="125"/>
      <c r="G468" s="125"/>
      <c r="H468" s="125"/>
      <c r="I468" s="116"/>
      <c r="J468" s="116"/>
      <c r="K468" s="125"/>
    </row>
    <row r="469" spans="2:11">
      <c r="B469" s="115"/>
      <c r="C469" s="125"/>
      <c r="D469" s="125"/>
      <c r="E469" s="125"/>
      <c r="F469" s="125"/>
      <c r="G469" s="125"/>
      <c r="H469" s="125"/>
      <c r="I469" s="116"/>
      <c r="J469" s="116"/>
      <c r="K469" s="125"/>
    </row>
    <row r="470" spans="2:11">
      <c r="B470" s="115"/>
      <c r="C470" s="125"/>
      <c r="D470" s="125"/>
      <c r="E470" s="125"/>
      <c r="F470" s="125"/>
      <c r="G470" s="125"/>
      <c r="H470" s="125"/>
      <c r="I470" s="116"/>
      <c r="J470" s="116"/>
      <c r="K470" s="125"/>
    </row>
    <row r="471" spans="2:11">
      <c r="B471" s="115"/>
      <c r="C471" s="125"/>
      <c r="D471" s="125"/>
      <c r="E471" s="125"/>
      <c r="F471" s="125"/>
      <c r="G471" s="125"/>
      <c r="H471" s="125"/>
      <c r="I471" s="116"/>
      <c r="J471" s="116"/>
      <c r="K471" s="125"/>
    </row>
    <row r="472" spans="2:11">
      <c r="B472" s="115"/>
      <c r="C472" s="125"/>
      <c r="D472" s="125"/>
      <c r="E472" s="125"/>
      <c r="F472" s="125"/>
      <c r="G472" s="125"/>
      <c r="H472" s="125"/>
      <c r="I472" s="116"/>
      <c r="J472" s="116"/>
      <c r="K472" s="125"/>
    </row>
    <row r="473" spans="2:11">
      <c r="B473" s="115"/>
      <c r="C473" s="125"/>
      <c r="D473" s="125"/>
      <c r="E473" s="125"/>
      <c r="F473" s="125"/>
      <c r="G473" s="125"/>
      <c r="H473" s="125"/>
      <c r="I473" s="116"/>
      <c r="J473" s="116"/>
      <c r="K473" s="125"/>
    </row>
    <row r="474" spans="2:11">
      <c r="B474" s="115"/>
      <c r="C474" s="125"/>
      <c r="D474" s="125"/>
      <c r="E474" s="125"/>
      <c r="F474" s="125"/>
      <c r="G474" s="125"/>
      <c r="H474" s="125"/>
      <c r="I474" s="116"/>
      <c r="J474" s="116"/>
      <c r="K474" s="125"/>
    </row>
    <row r="475" spans="2:11">
      <c r="B475" s="115"/>
      <c r="C475" s="125"/>
      <c r="D475" s="125"/>
      <c r="E475" s="125"/>
      <c r="F475" s="125"/>
      <c r="G475" s="125"/>
      <c r="H475" s="125"/>
      <c r="I475" s="116"/>
      <c r="J475" s="116"/>
      <c r="K475" s="125"/>
    </row>
    <row r="476" spans="2:11">
      <c r="B476" s="115"/>
      <c r="C476" s="125"/>
      <c r="D476" s="125"/>
      <c r="E476" s="125"/>
      <c r="F476" s="125"/>
      <c r="G476" s="125"/>
      <c r="H476" s="125"/>
      <c r="I476" s="116"/>
      <c r="J476" s="116"/>
      <c r="K476" s="125"/>
    </row>
    <row r="477" spans="2:11">
      <c r="B477" s="115"/>
      <c r="C477" s="125"/>
      <c r="D477" s="125"/>
      <c r="E477" s="125"/>
      <c r="F477" s="125"/>
      <c r="G477" s="125"/>
      <c r="H477" s="125"/>
      <c r="I477" s="116"/>
      <c r="J477" s="116"/>
      <c r="K477" s="125"/>
    </row>
    <row r="478" spans="2:11">
      <c r="B478" s="115"/>
      <c r="C478" s="125"/>
      <c r="D478" s="125"/>
      <c r="E478" s="125"/>
      <c r="F478" s="125"/>
      <c r="G478" s="125"/>
      <c r="H478" s="125"/>
      <c r="I478" s="116"/>
      <c r="J478" s="116"/>
      <c r="K478" s="125"/>
    </row>
    <row r="479" spans="2:11">
      <c r="B479" s="115"/>
      <c r="C479" s="125"/>
      <c r="D479" s="125"/>
      <c r="E479" s="125"/>
      <c r="F479" s="125"/>
      <c r="G479" s="125"/>
      <c r="H479" s="125"/>
      <c r="I479" s="116"/>
      <c r="J479" s="116"/>
      <c r="K479" s="125"/>
    </row>
    <row r="480" spans="2:11">
      <c r="B480" s="115"/>
      <c r="C480" s="125"/>
      <c r="D480" s="125"/>
      <c r="E480" s="125"/>
      <c r="F480" s="125"/>
      <c r="G480" s="125"/>
      <c r="H480" s="125"/>
      <c r="I480" s="116"/>
      <c r="J480" s="116"/>
      <c r="K480" s="125"/>
    </row>
    <row r="481" spans="2:11">
      <c r="B481" s="115"/>
      <c r="C481" s="125"/>
      <c r="D481" s="125"/>
      <c r="E481" s="125"/>
      <c r="F481" s="125"/>
      <c r="G481" s="125"/>
      <c r="H481" s="125"/>
      <c r="I481" s="116"/>
      <c r="J481" s="116"/>
      <c r="K481" s="125"/>
    </row>
    <row r="482" spans="2:11">
      <c r="B482" s="115"/>
      <c r="C482" s="125"/>
      <c r="D482" s="125"/>
      <c r="E482" s="125"/>
      <c r="F482" s="125"/>
      <c r="G482" s="125"/>
      <c r="H482" s="125"/>
      <c r="I482" s="116"/>
      <c r="J482" s="116"/>
      <c r="K482" s="125"/>
    </row>
    <row r="483" spans="2:11">
      <c r="B483" s="115"/>
      <c r="C483" s="125"/>
      <c r="D483" s="125"/>
      <c r="E483" s="125"/>
      <c r="F483" s="125"/>
      <c r="G483" s="125"/>
      <c r="H483" s="125"/>
      <c r="I483" s="116"/>
      <c r="J483" s="116"/>
      <c r="K483" s="125"/>
    </row>
    <row r="484" spans="2:11">
      <c r="B484" s="115"/>
      <c r="C484" s="125"/>
      <c r="D484" s="125"/>
      <c r="E484" s="125"/>
      <c r="F484" s="125"/>
      <c r="G484" s="125"/>
      <c r="H484" s="125"/>
      <c r="I484" s="116"/>
      <c r="J484" s="116"/>
      <c r="K484" s="125"/>
    </row>
    <row r="485" spans="2:11">
      <c r="B485" s="115"/>
      <c r="C485" s="125"/>
      <c r="D485" s="125"/>
      <c r="E485" s="125"/>
      <c r="F485" s="125"/>
      <c r="G485" s="125"/>
      <c r="H485" s="125"/>
      <c r="I485" s="116"/>
      <c r="J485" s="116"/>
      <c r="K485" s="125"/>
    </row>
    <row r="486" spans="2:11">
      <c r="B486" s="115"/>
      <c r="C486" s="125"/>
      <c r="D486" s="125"/>
      <c r="E486" s="125"/>
      <c r="F486" s="125"/>
      <c r="G486" s="125"/>
      <c r="H486" s="125"/>
      <c r="I486" s="116"/>
      <c r="J486" s="116"/>
      <c r="K486" s="125"/>
    </row>
    <row r="487" spans="2:11">
      <c r="B487" s="115"/>
      <c r="C487" s="125"/>
      <c r="D487" s="125"/>
      <c r="E487" s="125"/>
      <c r="F487" s="125"/>
      <c r="G487" s="125"/>
      <c r="H487" s="125"/>
      <c r="I487" s="116"/>
      <c r="J487" s="116"/>
      <c r="K487" s="125"/>
    </row>
    <row r="488" spans="2:11">
      <c r="B488" s="115"/>
      <c r="C488" s="125"/>
      <c r="D488" s="125"/>
      <c r="E488" s="125"/>
      <c r="F488" s="125"/>
      <c r="G488" s="125"/>
      <c r="H488" s="125"/>
      <c r="I488" s="116"/>
      <c r="J488" s="116"/>
      <c r="K488" s="125"/>
    </row>
    <row r="489" spans="2:11">
      <c r="B489" s="115"/>
      <c r="C489" s="125"/>
      <c r="D489" s="125"/>
      <c r="E489" s="125"/>
      <c r="F489" s="125"/>
      <c r="G489" s="125"/>
      <c r="H489" s="125"/>
      <c r="I489" s="116"/>
      <c r="J489" s="116"/>
      <c r="K489" s="125"/>
    </row>
    <row r="490" spans="2:11">
      <c r="B490" s="115"/>
      <c r="C490" s="125"/>
      <c r="D490" s="125"/>
      <c r="E490" s="125"/>
      <c r="F490" s="125"/>
      <c r="G490" s="125"/>
      <c r="H490" s="125"/>
      <c r="I490" s="116"/>
      <c r="J490" s="116"/>
      <c r="K490" s="125"/>
    </row>
    <row r="491" spans="2:11">
      <c r="B491" s="115"/>
      <c r="C491" s="125"/>
      <c r="D491" s="125"/>
      <c r="E491" s="125"/>
      <c r="F491" s="125"/>
      <c r="G491" s="125"/>
      <c r="H491" s="125"/>
      <c r="I491" s="116"/>
      <c r="J491" s="116"/>
      <c r="K491" s="125"/>
    </row>
    <row r="492" spans="2:11">
      <c r="B492" s="115"/>
      <c r="C492" s="125"/>
      <c r="D492" s="125"/>
      <c r="E492" s="125"/>
      <c r="F492" s="125"/>
      <c r="G492" s="125"/>
      <c r="H492" s="125"/>
      <c r="I492" s="116"/>
      <c r="J492" s="116"/>
      <c r="K492" s="125"/>
    </row>
    <row r="493" spans="2:11">
      <c r="B493" s="115"/>
      <c r="C493" s="125"/>
      <c r="D493" s="125"/>
      <c r="E493" s="125"/>
      <c r="F493" s="125"/>
      <c r="G493" s="125"/>
      <c r="H493" s="125"/>
      <c r="I493" s="116"/>
      <c r="J493" s="116"/>
      <c r="K493" s="125"/>
    </row>
    <row r="494" spans="2:11">
      <c r="B494" s="115"/>
      <c r="C494" s="125"/>
      <c r="D494" s="125"/>
      <c r="E494" s="125"/>
      <c r="F494" s="125"/>
      <c r="G494" s="125"/>
      <c r="H494" s="125"/>
      <c r="I494" s="116"/>
      <c r="J494" s="116"/>
      <c r="K494" s="125"/>
    </row>
    <row r="495" spans="2:11">
      <c r="B495" s="115"/>
      <c r="C495" s="125"/>
      <c r="D495" s="125"/>
      <c r="E495" s="125"/>
      <c r="F495" s="125"/>
      <c r="G495" s="125"/>
      <c r="H495" s="125"/>
      <c r="I495" s="116"/>
      <c r="J495" s="116"/>
      <c r="K495" s="125"/>
    </row>
    <row r="496" spans="2:11">
      <c r="B496" s="115"/>
      <c r="C496" s="125"/>
      <c r="D496" s="125"/>
      <c r="E496" s="125"/>
      <c r="F496" s="125"/>
      <c r="G496" s="125"/>
      <c r="H496" s="125"/>
      <c r="I496" s="116"/>
      <c r="J496" s="116"/>
      <c r="K496" s="125"/>
    </row>
    <row r="497" spans="2:11">
      <c r="B497" s="115"/>
      <c r="C497" s="125"/>
      <c r="D497" s="125"/>
      <c r="E497" s="125"/>
      <c r="F497" s="125"/>
      <c r="G497" s="125"/>
      <c r="H497" s="125"/>
      <c r="I497" s="116"/>
      <c r="J497" s="116"/>
      <c r="K497" s="125"/>
    </row>
    <row r="498" spans="2:11">
      <c r="B498" s="115"/>
      <c r="C498" s="125"/>
      <c r="D498" s="125"/>
      <c r="E498" s="125"/>
      <c r="F498" s="125"/>
      <c r="G498" s="125"/>
      <c r="H498" s="125"/>
      <c r="I498" s="116"/>
      <c r="J498" s="116"/>
      <c r="K498" s="125"/>
    </row>
    <row r="499" spans="2:11">
      <c r="B499" s="115"/>
      <c r="C499" s="125"/>
      <c r="D499" s="125"/>
      <c r="E499" s="125"/>
      <c r="F499" s="125"/>
      <c r="G499" s="125"/>
      <c r="H499" s="125"/>
      <c r="I499" s="116"/>
      <c r="J499" s="116"/>
      <c r="K499" s="125"/>
    </row>
    <row r="500" spans="2:11">
      <c r="B500" s="115"/>
      <c r="C500" s="125"/>
      <c r="D500" s="125"/>
      <c r="E500" s="125"/>
      <c r="F500" s="125"/>
      <c r="G500" s="125"/>
      <c r="H500" s="125"/>
      <c r="I500" s="116"/>
      <c r="J500" s="116"/>
      <c r="K500" s="125"/>
    </row>
    <row r="501" spans="2:11">
      <c r="B501" s="115"/>
      <c r="C501" s="125"/>
      <c r="D501" s="125"/>
      <c r="E501" s="125"/>
      <c r="F501" s="125"/>
      <c r="G501" s="125"/>
      <c r="H501" s="125"/>
      <c r="I501" s="116"/>
      <c r="J501" s="116"/>
      <c r="K501" s="125"/>
    </row>
    <row r="502" spans="2:11">
      <c r="B502" s="115"/>
      <c r="C502" s="125"/>
      <c r="D502" s="125"/>
      <c r="E502" s="125"/>
      <c r="F502" s="125"/>
      <c r="G502" s="125"/>
      <c r="H502" s="125"/>
      <c r="I502" s="116"/>
      <c r="J502" s="116"/>
      <c r="K502" s="125"/>
    </row>
    <row r="503" spans="2:11">
      <c r="B503" s="115"/>
      <c r="C503" s="125"/>
      <c r="D503" s="125"/>
      <c r="E503" s="125"/>
      <c r="F503" s="125"/>
      <c r="G503" s="125"/>
      <c r="H503" s="125"/>
      <c r="I503" s="116"/>
      <c r="J503" s="116"/>
      <c r="K503" s="125"/>
    </row>
    <row r="504" spans="2:11">
      <c r="B504" s="115"/>
      <c r="C504" s="125"/>
      <c r="D504" s="125"/>
      <c r="E504" s="125"/>
      <c r="F504" s="125"/>
      <c r="G504" s="125"/>
      <c r="H504" s="125"/>
      <c r="I504" s="116"/>
      <c r="J504" s="116"/>
      <c r="K504" s="125"/>
    </row>
    <row r="505" spans="2:11">
      <c r="B505" s="115"/>
      <c r="C505" s="125"/>
      <c r="D505" s="125"/>
      <c r="E505" s="125"/>
      <c r="F505" s="125"/>
      <c r="G505" s="125"/>
      <c r="H505" s="125"/>
      <c r="I505" s="116"/>
      <c r="J505" s="116"/>
      <c r="K505" s="125"/>
    </row>
    <row r="506" spans="2:11">
      <c r="B506" s="115"/>
      <c r="C506" s="125"/>
      <c r="D506" s="125"/>
      <c r="E506" s="125"/>
      <c r="F506" s="125"/>
      <c r="G506" s="125"/>
      <c r="H506" s="125"/>
      <c r="I506" s="116"/>
      <c r="J506" s="116"/>
      <c r="K506" s="125"/>
    </row>
    <row r="507" spans="2:11">
      <c r="B507" s="115"/>
      <c r="C507" s="125"/>
      <c r="D507" s="125"/>
      <c r="E507" s="125"/>
      <c r="F507" s="125"/>
      <c r="G507" s="125"/>
      <c r="H507" s="125"/>
      <c r="I507" s="116"/>
      <c r="J507" s="116"/>
      <c r="K507" s="125"/>
    </row>
    <row r="508" spans="2:11">
      <c r="B508" s="115"/>
      <c r="C508" s="125"/>
      <c r="D508" s="125"/>
      <c r="E508" s="125"/>
      <c r="F508" s="125"/>
      <c r="G508" s="125"/>
      <c r="H508" s="125"/>
      <c r="I508" s="116"/>
      <c r="J508" s="116"/>
      <c r="K508" s="125"/>
    </row>
    <row r="509" spans="2:11">
      <c r="B509" s="115"/>
      <c r="C509" s="125"/>
      <c r="D509" s="125"/>
      <c r="E509" s="125"/>
      <c r="F509" s="125"/>
      <c r="G509" s="125"/>
      <c r="H509" s="125"/>
      <c r="I509" s="116"/>
      <c r="J509" s="116"/>
      <c r="K509" s="125"/>
    </row>
    <row r="510" spans="2:11">
      <c r="B510" s="115"/>
      <c r="C510" s="125"/>
      <c r="D510" s="125"/>
      <c r="E510" s="125"/>
      <c r="F510" s="125"/>
      <c r="G510" s="125"/>
      <c r="H510" s="125"/>
      <c r="I510" s="116"/>
      <c r="J510" s="116"/>
      <c r="K510" s="125"/>
    </row>
    <row r="511" spans="2:11">
      <c r="B511" s="115"/>
      <c r="C511" s="125"/>
      <c r="D511" s="125"/>
      <c r="E511" s="125"/>
      <c r="F511" s="125"/>
      <c r="G511" s="125"/>
      <c r="H511" s="125"/>
      <c r="I511" s="116"/>
      <c r="J511" s="116"/>
      <c r="K511" s="125"/>
    </row>
    <row r="512" spans="2:11">
      <c r="B512" s="115"/>
      <c r="C512" s="125"/>
      <c r="D512" s="125"/>
      <c r="E512" s="125"/>
      <c r="F512" s="125"/>
      <c r="G512" s="125"/>
      <c r="H512" s="125"/>
      <c r="I512" s="116"/>
      <c r="J512" s="116"/>
      <c r="K512" s="125"/>
    </row>
    <row r="513" spans="2:11">
      <c r="B513" s="115"/>
      <c r="C513" s="125"/>
      <c r="D513" s="125"/>
      <c r="E513" s="125"/>
      <c r="F513" s="125"/>
      <c r="G513" s="125"/>
      <c r="H513" s="125"/>
      <c r="I513" s="116"/>
      <c r="J513" s="116"/>
      <c r="K513" s="125"/>
    </row>
    <row r="514" spans="2:11">
      <c r="B514" s="115"/>
      <c r="C514" s="125"/>
      <c r="D514" s="125"/>
      <c r="E514" s="125"/>
      <c r="F514" s="125"/>
      <c r="G514" s="125"/>
      <c r="H514" s="125"/>
      <c r="I514" s="116"/>
      <c r="J514" s="116"/>
      <c r="K514" s="125"/>
    </row>
    <row r="515" spans="2:11">
      <c r="B515" s="115"/>
      <c r="C515" s="125"/>
      <c r="D515" s="125"/>
      <c r="E515" s="125"/>
      <c r="F515" s="125"/>
      <c r="G515" s="125"/>
      <c r="H515" s="125"/>
      <c r="I515" s="116"/>
      <c r="J515" s="116"/>
      <c r="K515" s="125"/>
    </row>
    <row r="516" spans="2:11">
      <c r="B516" s="115"/>
      <c r="C516" s="125"/>
      <c r="D516" s="125"/>
      <c r="E516" s="125"/>
      <c r="F516" s="125"/>
      <c r="G516" s="125"/>
      <c r="H516" s="125"/>
      <c r="I516" s="116"/>
      <c r="J516" s="116"/>
      <c r="K516" s="125"/>
    </row>
    <row r="517" spans="2:11">
      <c r="B517" s="115"/>
      <c r="C517" s="125"/>
      <c r="D517" s="125"/>
      <c r="E517" s="125"/>
      <c r="F517" s="125"/>
      <c r="G517" s="125"/>
      <c r="H517" s="125"/>
      <c r="I517" s="116"/>
      <c r="J517" s="116"/>
      <c r="K517" s="125"/>
    </row>
    <row r="518" spans="2:11">
      <c r="B518" s="115"/>
      <c r="C518" s="125"/>
      <c r="D518" s="125"/>
      <c r="E518" s="125"/>
      <c r="F518" s="125"/>
      <c r="G518" s="125"/>
      <c r="H518" s="125"/>
      <c r="I518" s="116"/>
      <c r="J518" s="116"/>
      <c r="K518" s="125"/>
    </row>
    <row r="519" spans="2:11">
      <c r="B519" s="115"/>
      <c r="C519" s="125"/>
      <c r="D519" s="125"/>
      <c r="E519" s="125"/>
      <c r="F519" s="125"/>
      <c r="G519" s="125"/>
      <c r="H519" s="125"/>
      <c r="I519" s="116"/>
      <c r="J519" s="116"/>
      <c r="K519" s="125"/>
    </row>
    <row r="520" spans="2:11">
      <c r="B520" s="115"/>
      <c r="C520" s="125"/>
      <c r="D520" s="125"/>
      <c r="E520" s="125"/>
      <c r="F520" s="125"/>
      <c r="G520" s="125"/>
      <c r="H520" s="125"/>
      <c r="I520" s="116"/>
      <c r="J520" s="116"/>
      <c r="K520" s="125"/>
    </row>
    <row r="521" spans="2:11">
      <c r="B521" s="115"/>
      <c r="C521" s="125"/>
      <c r="D521" s="125"/>
      <c r="E521" s="125"/>
      <c r="F521" s="125"/>
      <c r="G521" s="125"/>
      <c r="H521" s="125"/>
      <c r="I521" s="116"/>
      <c r="J521" s="116"/>
      <c r="K521" s="125"/>
    </row>
    <row r="522" spans="2:11">
      <c r="B522" s="115"/>
      <c r="C522" s="125"/>
      <c r="D522" s="125"/>
      <c r="E522" s="125"/>
      <c r="F522" s="125"/>
      <c r="G522" s="125"/>
      <c r="H522" s="125"/>
      <c r="I522" s="116"/>
      <c r="J522" s="116"/>
      <c r="K522" s="125"/>
    </row>
    <row r="523" spans="2:11">
      <c r="B523" s="115"/>
      <c r="C523" s="125"/>
      <c r="D523" s="125"/>
      <c r="E523" s="125"/>
      <c r="F523" s="125"/>
      <c r="G523" s="125"/>
      <c r="H523" s="125"/>
      <c r="I523" s="116"/>
      <c r="J523" s="116"/>
      <c r="K523" s="125"/>
    </row>
    <row r="524" spans="2:11">
      <c r="B524" s="115"/>
      <c r="C524" s="125"/>
      <c r="D524" s="125"/>
      <c r="E524" s="125"/>
      <c r="F524" s="125"/>
      <c r="G524" s="125"/>
      <c r="H524" s="125"/>
      <c r="I524" s="116"/>
      <c r="J524" s="116"/>
      <c r="K524" s="125"/>
    </row>
    <row r="525" spans="2:11">
      <c r="B525" s="115"/>
      <c r="C525" s="125"/>
      <c r="D525" s="125"/>
      <c r="E525" s="125"/>
      <c r="F525" s="125"/>
      <c r="G525" s="125"/>
      <c r="H525" s="125"/>
      <c r="I525" s="116"/>
      <c r="J525" s="116"/>
      <c r="K525" s="125"/>
    </row>
    <row r="526" spans="2:11">
      <c r="B526" s="115"/>
      <c r="C526" s="125"/>
      <c r="D526" s="125"/>
      <c r="E526" s="125"/>
      <c r="F526" s="125"/>
      <c r="G526" s="125"/>
      <c r="H526" s="125"/>
      <c r="I526" s="116"/>
      <c r="J526" s="116"/>
      <c r="K526" s="125"/>
    </row>
    <row r="527" spans="2:11">
      <c r="B527" s="115"/>
      <c r="C527" s="125"/>
      <c r="D527" s="125"/>
      <c r="E527" s="125"/>
      <c r="F527" s="125"/>
      <c r="G527" s="125"/>
      <c r="H527" s="125"/>
      <c r="I527" s="116"/>
      <c r="J527" s="116"/>
      <c r="K527" s="125"/>
    </row>
    <row r="528" spans="2:11">
      <c r="B528" s="115"/>
      <c r="C528" s="125"/>
      <c r="D528" s="125"/>
      <c r="E528" s="125"/>
      <c r="F528" s="125"/>
      <c r="G528" s="125"/>
      <c r="H528" s="125"/>
      <c r="I528" s="116"/>
      <c r="J528" s="116"/>
      <c r="K528" s="125"/>
    </row>
    <row r="529" spans="2:11">
      <c r="B529" s="115"/>
      <c r="C529" s="125"/>
      <c r="D529" s="125"/>
      <c r="E529" s="125"/>
      <c r="F529" s="125"/>
      <c r="G529" s="125"/>
      <c r="H529" s="125"/>
      <c r="I529" s="116"/>
      <c r="J529" s="116"/>
      <c r="K529" s="125"/>
    </row>
    <row r="530" spans="2:11">
      <c r="B530" s="115"/>
      <c r="C530" s="125"/>
      <c r="D530" s="125"/>
      <c r="E530" s="125"/>
      <c r="F530" s="125"/>
      <c r="G530" s="125"/>
      <c r="H530" s="125"/>
      <c r="I530" s="116"/>
      <c r="J530" s="116"/>
      <c r="K530" s="125"/>
    </row>
    <row r="531" spans="2:11">
      <c r="B531" s="115"/>
      <c r="C531" s="125"/>
      <c r="D531" s="125"/>
      <c r="E531" s="125"/>
      <c r="F531" s="125"/>
      <c r="G531" s="125"/>
      <c r="H531" s="125"/>
      <c r="I531" s="116"/>
      <c r="J531" s="116"/>
      <c r="K531" s="125"/>
    </row>
    <row r="532" spans="2:11">
      <c r="B532" s="115"/>
      <c r="C532" s="125"/>
      <c r="D532" s="125"/>
      <c r="E532" s="125"/>
      <c r="F532" s="125"/>
      <c r="G532" s="125"/>
      <c r="H532" s="125"/>
      <c r="I532" s="116"/>
      <c r="J532" s="116"/>
      <c r="K532" s="125"/>
    </row>
    <row r="533" spans="2:11">
      <c r="B533" s="115"/>
      <c r="C533" s="125"/>
      <c r="D533" s="125"/>
      <c r="E533" s="125"/>
      <c r="F533" s="125"/>
      <c r="G533" s="125"/>
      <c r="H533" s="125"/>
      <c r="I533" s="116"/>
      <c r="J533" s="116"/>
      <c r="K533" s="125"/>
    </row>
    <row r="534" spans="2:11">
      <c r="B534" s="115"/>
      <c r="C534" s="125"/>
      <c r="D534" s="125"/>
      <c r="E534" s="125"/>
      <c r="F534" s="125"/>
      <c r="G534" s="125"/>
      <c r="H534" s="125"/>
      <c r="I534" s="116"/>
      <c r="J534" s="116"/>
      <c r="K534" s="125"/>
    </row>
    <row r="535" spans="2:11">
      <c r="B535" s="115"/>
      <c r="C535" s="125"/>
      <c r="D535" s="125"/>
      <c r="E535" s="125"/>
      <c r="F535" s="125"/>
      <c r="G535" s="125"/>
      <c r="H535" s="125"/>
      <c r="I535" s="116"/>
      <c r="J535" s="116"/>
      <c r="K535" s="125"/>
    </row>
    <row r="536" spans="2:11">
      <c r="B536" s="115"/>
      <c r="C536" s="125"/>
      <c r="D536" s="125"/>
      <c r="E536" s="125"/>
      <c r="F536" s="125"/>
      <c r="G536" s="125"/>
      <c r="H536" s="125"/>
      <c r="I536" s="116"/>
      <c r="J536" s="116"/>
      <c r="K536" s="125"/>
    </row>
    <row r="537" spans="2:11">
      <c r="B537" s="115"/>
      <c r="C537" s="125"/>
      <c r="D537" s="125"/>
      <c r="E537" s="125"/>
      <c r="F537" s="125"/>
      <c r="G537" s="125"/>
      <c r="H537" s="125"/>
      <c r="I537" s="116"/>
      <c r="J537" s="116"/>
      <c r="K537" s="125"/>
    </row>
    <row r="538" spans="2:11">
      <c r="B538" s="115"/>
      <c r="C538" s="125"/>
      <c r="D538" s="125"/>
      <c r="E538" s="125"/>
      <c r="F538" s="125"/>
      <c r="G538" s="125"/>
      <c r="H538" s="125"/>
      <c r="I538" s="116"/>
      <c r="J538" s="116"/>
      <c r="K538" s="125"/>
    </row>
    <row r="539" spans="2:11">
      <c r="B539" s="115"/>
      <c r="C539" s="125"/>
      <c r="D539" s="125"/>
      <c r="E539" s="125"/>
      <c r="F539" s="125"/>
      <c r="G539" s="125"/>
      <c r="H539" s="125"/>
      <c r="I539" s="116"/>
      <c r="J539" s="116"/>
      <c r="K539" s="125"/>
    </row>
    <row r="540" spans="2:11">
      <c r="B540" s="115"/>
      <c r="C540" s="125"/>
      <c r="D540" s="125"/>
      <c r="E540" s="125"/>
      <c r="F540" s="125"/>
      <c r="G540" s="125"/>
      <c r="H540" s="125"/>
      <c r="I540" s="116"/>
      <c r="J540" s="116"/>
      <c r="K540" s="125"/>
    </row>
    <row r="541" spans="2:11">
      <c r="B541" s="115"/>
      <c r="C541" s="125"/>
      <c r="D541" s="125"/>
      <c r="E541" s="125"/>
      <c r="F541" s="125"/>
      <c r="G541" s="125"/>
      <c r="H541" s="125"/>
      <c r="I541" s="116"/>
      <c r="J541" s="116"/>
      <c r="K541" s="125"/>
    </row>
    <row r="542" spans="2:11">
      <c r="B542" s="115"/>
      <c r="C542" s="125"/>
      <c r="D542" s="125"/>
      <c r="E542" s="125"/>
      <c r="F542" s="125"/>
      <c r="G542" s="125"/>
      <c r="H542" s="125"/>
      <c r="I542" s="116"/>
      <c r="J542" s="116"/>
      <c r="K542" s="125"/>
    </row>
    <row r="543" spans="2:11">
      <c r="B543" s="115"/>
      <c r="C543" s="125"/>
      <c r="D543" s="125"/>
      <c r="E543" s="125"/>
      <c r="F543" s="125"/>
      <c r="G543" s="125"/>
      <c r="H543" s="125"/>
      <c r="I543" s="116"/>
      <c r="J543" s="116"/>
      <c r="K543" s="125"/>
    </row>
    <row r="544" spans="2:11">
      <c r="B544" s="115"/>
      <c r="C544" s="125"/>
      <c r="D544" s="125"/>
      <c r="E544" s="125"/>
      <c r="F544" s="125"/>
      <c r="G544" s="125"/>
      <c r="H544" s="125"/>
      <c r="I544" s="116"/>
      <c r="J544" s="116"/>
      <c r="K544" s="125"/>
    </row>
    <row r="545" spans="2:11">
      <c r="B545" s="115"/>
      <c r="C545" s="125"/>
      <c r="D545" s="125"/>
      <c r="E545" s="125"/>
      <c r="F545" s="125"/>
      <c r="G545" s="125"/>
      <c r="H545" s="125"/>
      <c r="I545" s="116"/>
      <c r="J545" s="116"/>
      <c r="K545" s="125"/>
    </row>
    <row r="546" spans="2:11">
      <c r="B546" s="115"/>
      <c r="C546" s="125"/>
      <c r="D546" s="125"/>
      <c r="E546" s="125"/>
      <c r="F546" s="125"/>
      <c r="G546" s="125"/>
      <c r="H546" s="125"/>
      <c r="I546" s="116"/>
      <c r="J546" s="116"/>
      <c r="K546" s="125"/>
    </row>
    <row r="547" spans="2:11">
      <c r="B547" s="115"/>
      <c r="C547" s="125"/>
      <c r="D547" s="125"/>
      <c r="E547" s="125"/>
      <c r="F547" s="125"/>
      <c r="G547" s="125"/>
      <c r="H547" s="125"/>
      <c r="I547" s="116"/>
      <c r="J547" s="116"/>
      <c r="K547" s="125"/>
    </row>
    <row r="548" spans="2:11">
      <c r="B548" s="115"/>
      <c r="C548" s="125"/>
      <c r="D548" s="125"/>
      <c r="E548" s="125"/>
      <c r="F548" s="125"/>
      <c r="G548" s="125"/>
      <c r="H548" s="125"/>
      <c r="I548" s="116"/>
      <c r="J548" s="116"/>
      <c r="K548" s="125"/>
    </row>
    <row r="549" spans="2:11">
      <c r="B549" s="115"/>
      <c r="C549" s="125"/>
      <c r="D549" s="125"/>
      <c r="E549" s="125"/>
      <c r="F549" s="125"/>
      <c r="G549" s="125"/>
      <c r="H549" s="125"/>
      <c r="I549" s="116"/>
      <c r="J549" s="116"/>
      <c r="K549" s="125"/>
    </row>
    <row r="550" spans="2:11">
      <c r="B550" s="115"/>
      <c r="C550" s="125"/>
      <c r="D550" s="125"/>
      <c r="E550" s="125"/>
      <c r="F550" s="125"/>
      <c r="G550" s="125"/>
      <c r="H550" s="125"/>
      <c r="I550" s="116"/>
      <c r="J550" s="116"/>
      <c r="K550" s="125"/>
    </row>
    <row r="551" spans="2:11">
      <c r="B551" s="115"/>
      <c r="C551" s="125"/>
      <c r="D551" s="125"/>
      <c r="E551" s="125"/>
      <c r="F551" s="125"/>
      <c r="G551" s="125"/>
      <c r="H551" s="125"/>
      <c r="I551" s="116"/>
      <c r="J551" s="116"/>
      <c r="K551" s="125"/>
    </row>
    <row r="552" spans="2:11">
      <c r="B552" s="115"/>
      <c r="C552" s="125"/>
      <c r="D552" s="125"/>
      <c r="E552" s="125"/>
      <c r="F552" s="125"/>
      <c r="G552" s="125"/>
      <c r="H552" s="125"/>
      <c r="I552" s="116"/>
      <c r="J552" s="116"/>
      <c r="K552" s="125"/>
    </row>
    <row r="553" spans="2:11">
      <c r="B553" s="115"/>
      <c r="C553" s="125"/>
      <c r="D553" s="125"/>
      <c r="E553" s="125"/>
      <c r="F553" s="125"/>
      <c r="G553" s="125"/>
      <c r="H553" s="125"/>
      <c r="I553" s="116"/>
      <c r="J553" s="116"/>
      <c r="K553" s="125"/>
    </row>
    <row r="554" spans="2:11">
      <c r="B554" s="115"/>
      <c r="C554" s="125"/>
      <c r="D554" s="125"/>
      <c r="E554" s="125"/>
      <c r="F554" s="125"/>
      <c r="G554" s="125"/>
      <c r="H554" s="125"/>
      <c r="I554" s="116"/>
      <c r="J554" s="116"/>
      <c r="K554" s="125"/>
    </row>
    <row r="555" spans="2:11">
      <c r="B555" s="115"/>
      <c r="C555" s="125"/>
      <c r="D555" s="125"/>
      <c r="E555" s="125"/>
      <c r="F555" s="125"/>
      <c r="G555" s="125"/>
      <c r="H555" s="125"/>
      <c r="I555" s="116"/>
      <c r="J555" s="116"/>
      <c r="K555" s="125"/>
    </row>
    <row r="556" spans="2:11">
      <c r="B556" s="115"/>
      <c r="C556" s="125"/>
      <c r="D556" s="125"/>
      <c r="E556" s="125"/>
      <c r="F556" s="125"/>
      <c r="G556" s="125"/>
      <c r="H556" s="125"/>
      <c r="I556" s="116"/>
      <c r="J556" s="116"/>
      <c r="K556" s="125"/>
    </row>
    <row r="557" spans="2:11">
      <c r="B557" s="115"/>
      <c r="C557" s="125"/>
      <c r="D557" s="125"/>
      <c r="E557" s="125"/>
      <c r="F557" s="125"/>
      <c r="G557" s="125"/>
      <c r="H557" s="125"/>
      <c r="I557" s="116"/>
      <c r="J557" s="116"/>
      <c r="K557" s="125"/>
    </row>
    <row r="558" spans="2:11">
      <c r="B558" s="115"/>
      <c r="C558" s="125"/>
      <c r="D558" s="125"/>
      <c r="E558" s="125"/>
      <c r="F558" s="125"/>
      <c r="G558" s="125"/>
      <c r="H558" s="125"/>
      <c r="I558" s="116"/>
      <c r="J558" s="116"/>
      <c r="K558" s="125"/>
    </row>
    <row r="559" spans="2:11">
      <c r="B559" s="115"/>
      <c r="C559" s="125"/>
      <c r="D559" s="125"/>
      <c r="E559" s="125"/>
      <c r="F559" s="125"/>
      <c r="G559" s="125"/>
      <c r="H559" s="125"/>
      <c r="I559" s="116"/>
      <c r="J559" s="116"/>
      <c r="K559" s="125"/>
    </row>
    <row r="560" spans="2:11">
      <c r="B560" s="115"/>
      <c r="C560" s="125"/>
      <c r="D560" s="125"/>
      <c r="E560" s="125"/>
      <c r="F560" s="125"/>
      <c r="G560" s="125"/>
      <c r="H560" s="125"/>
      <c r="I560" s="116"/>
      <c r="J560" s="116"/>
      <c r="K560" s="125"/>
    </row>
    <row r="561" spans="2:11">
      <c r="B561" s="115"/>
      <c r="C561" s="125"/>
      <c r="D561" s="125"/>
      <c r="E561" s="125"/>
      <c r="F561" s="125"/>
      <c r="G561" s="125"/>
      <c r="H561" s="125"/>
      <c r="I561" s="116"/>
      <c r="J561" s="116"/>
      <c r="K561" s="125"/>
    </row>
    <row r="562" spans="2:11">
      <c r="B562" s="115"/>
      <c r="C562" s="125"/>
      <c r="D562" s="125"/>
      <c r="E562" s="125"/>
      <c r="F562" s="125"/>
      <c r="G562" s="125"/>
      <c r="H562" s="125"/>
      <c r="I562" s="116"/>
      <c r="J562" s="116"/>
      <c r="K562" s="125"/>
    </row>
    <row r="563" spans="2:11">
      <c r="B563" s="115"/>
      <c r="C563" s="125"/>
      <c r="D563" s="125"/>
      <c r="E563" s="125"/>
      <c r="F563" s="125"/>
      <c r="G563" s="125"/>
      <c r="H563" s="125"/>
      <c r="I563" s="116"/>
      <c r="J563" s="116"/>
      <c r="K563" s="125"/>
    </row>
    <row r="564" spans="2:11">
      <c r="B564" s="115"/>
      <c r="C564" s="125"/>
      <c r="D564" s="125"/>
      <c r="E564" s="125"/>
      <c r="F564" s="125"/>
      <c r="G564" s="125"/>
      <c r="H564" s="125"/>
      <c r="I564" s="116"/>
      <c r="J564" s="116"/>
      <c r="K564" s="12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124</v>
      </c>
      <c r="C1" s="67" t="s" vm="1">
        <v>200</v>
      </c>
    </row>
    <row r="2" spans="2:35">
      <c r="B2" s="46" t="s">
        <v>123</v>
      </c>
      <c r="C2" s="67" t="s">
        <v>201</v>
      </c>
    </row>
    <row r="3" spans="2:35">
      <c r="B3" s="46" t="s">
        <v>125</v>
      </c>
      <c r="C3" s="67" t="s">
        <v>202</v>
      </c>
      <c r="E3" s="2"/>
    </row>
    <row r="4" spans="2:35">
      <c r="B4" s="46" t="s">
        <v>126</v>
      </c>
      <c r="C4" s="67">
        <v>12147</v>
      </c>
    </row>
    <row r="6" spans="2:35" ht="26.25" customHeight="1">
      <c r="B6" s="134" t="s">
        <v>151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6"/>
    </row>
    <row r="7" spans="2:35" ht="26.25" customHeight="1">
      <c r="B7" s="134" t="s">
        <v>77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6"/>
    </row>
    <row r="8" spans="2:35" s="3" customFormat="1" ht="47.25">
      <c r="B8" s="21" t="s">
        <v>96</v>
      </c>
      <c r="C8" s="29" t="s">
        <v>35</v>
      </c>
      <c r="D8" s="12" t="s">
        <v>39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178</v>
      </c>
      <c r="M8" s="29" t="s">
        <v>177</v>
      </c>
      <c r="N8" s="29" t="s">
        <v>46</v>
      </c>
      <c r="O8" s="29" t="s">
        <v>45</v>
      </c>
      <c r="P8" s="29" t="s">
        <v>127</v>
      </c>
      <c r="Q8" s="30" t="s">
        <v>129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185</v>
      </c>
      <c r="M9" s="31"/>
      <c r="N9" s="31" t="s">
        <v>181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93</v>
      </c>
    </row>
    <row r="11" spans="2:35" s="4" customFormat="1" ht="18" customHeight="1">
      <c r="B11" s="119" t="s">
        <v>1748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0">
        <v>0</v>
      </c>
      <c r="O11" s="68"/>
      <c r="P11" s="121">
        <v>0</v>
      </c>
      <c r="Q11" s="121">
        <v>0</v>
      </c>
      <c r="AI11" s="1"/>
    </row>
    <row r="12" spans="2:35" ht="21.75" customHeight="1">
      <c r="B12" s="123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23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23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23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5"/>
      <c r="C111" s="115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2:17">
      <c r="B112" s="115"/>
      <c r="C112" s="115"/>
      <c r="D112" s="115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</row>
    <row r="113" spans="2:17">
      <c r="B113" s="115"/>
      <c r="C113" s="115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</row>
    <row r="114" spans="2:17">
      <c r="B114" s="115"/>
      <c r="C114" s="115"/>
      <c r="D114" s="11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</row>
    <row r="115" spans="2:17">
      <c r="B115" s="115"/>
      <c r="C115" s="115"/>
      <c r="D115" s="11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</row>
    <row r="116" spans="2:17">
      <c r="B116" s="115"/>
      <c r="C116" s="115"/>
      <c r="D116" s="11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</row>
    <row r="117" spans="2:17">
      <c r="B117" s="115"/>
      <c r="C117" s="115"/>
      <c r="D117" s="11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</row>
    <row r="118" spans="2:17">
      <c r="B118" s="115"/>
      <c r="C118" s="115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</row>
    <row r="119" spans="2:17">
      <c r="B119" s="115"/>
      <c r="C119" s="115"/>
      <c r="D119" s="11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</row>
    <row r="120" spans="2:17">
      <c r="B120" s="115"/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2:17">
      <c r="B121" s="115"/>
      <c r="C121" s="115"/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</row>
    <row r="122" spans="2:17">
      <c r="B122" s="115"/>
      <c r="C122" s="115"/>
      <c r="D122" s="11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</row>
    <row r="123" spans="2:17">
      <c r="B123" s="115"/>
      <c r="C123" s="115"/>
      <c r="D123" s="11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</row>
    <row r="124" spans="2:17">
      <c r="B124" s="115"/>
      <c r="C124" s="115"/>
      <c r="D124" s="11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</row>
    <row r="125" spans="2:17">
      <c r="B125" s="115"/>
      <c r="C125" s="115"/>
      <c r="D125" s="11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</row>
    <row r="126" spans="2:17">
      <c r="B126" s="115"/>
      <c r="C126" s="115"/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2:17">
      <c r="B127" s="115"/>
      <c r="C127" s="115"/>
      <c r="D127" s="11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</row>
    <row r="128" spans="2:17">
      <c r="B128" s="115"/>
      <c r="C128" s="115"/>
      <c r="D128" s="11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</row>
    <row r="129" spans="2:17">
      <c r="B129" s="115"/>
      <c r="C129" s="115"/>
      <c r="D129" s="115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</row>
    <row r="130" spans="2:17">
      <c r="B130" s="115"/>
      <c r="C130" s="115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</row>
    <row r="131" spans="2:17">
      <c r="B131" s="115"/>
      <c r="C131" s="115"/>
      <c r="D131" s="115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</row>
    <row r="132" spans="2:17">
      <c r="B132" s="115"/>
      <c r="C132" s="115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</row>
    <row r="133" spans="2:17">
      <c r="B133" s="115"/>
      <c r="C133" s="115"/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</row>
    <row r="134" spans="2:17">
      <c r="B134" s="115"/>
      <c r="C134" s="115"/>
      <c r="D134" s="115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</row>
    <row r="135" spans="2:17">
      <c r="B135" s="115"/>
      <c r="C135" s="115"/>
      <c r="D135" s="115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>
      <c r="B136" s="115"/>
      <c r="C136" s="115"/>
      <c r="D136" s="115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</row>
    <row r="137" spans="2:17">
      <c r="B137" s="115"/>
      <c r="C137" s="115"/>
      <c r="D137" s="115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</row>
    <row r="138" spans="2:17">
      <c r="B138" s="115"/>
      <c r="C138" s="115"/>
      <c r="D138" s="115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</row>
    <row r="139" spans="2:17">
      <c r="B139" s="115"/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</row>
    <row r="140" spans="2:17">
      <c r="B140" s="115"/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</row>
    <row r="141" spans="2:17">
      <c r="B141" s="115"/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</row>
    <row r="142" spans="2:17">
      <c r="B142" s="115"/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</row>
    <row r="143" spans="2:17">
      <c r="B143" s="115"/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</row>
    <row r="144" spans="2:17">
      <c r="B144" s="115"/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</row>
    <row r="145" spans="2:17">
      <c r="B145" s="115"/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</row>
    <row r="146" spans="2:17">
      <c r="B146" s="115"/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</row>
    <row r="147" spans="2:17">
      <c r="B147" s="115"/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</row>
    <row r="148" spans="2:17">
      <c r="B148" s="115"/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</row>
    <row r="149" spans="2:17">
      <c r="B149" s="115"/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>
      <c r="B150" s="115"/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</row>
    <row r="151" spans="2:17">
      <c r="B151" s="115"/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</row>
    <row r="152" spans="2:17">
      <c r="B152" s="115"/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</row>
    <row r="153" spans="2:17">
      <c r="B153" s="115"/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2:17">
      <c r="B154" s="115"/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2:17">
      <c r="B155" s="115"/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2:17">
      <c r="B156" s="115"/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2:17">
      <c r="B157" s="115"/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2:17">
      <c r="B158" s="115"/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2:17">
      <c r="B159" s="115"/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2:17">
      <c r="B160" s="115"/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2:17">
      <c r="B161" s="115"/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2:17">
      <c r="B162" s="115"/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2:17">
      <c r="B163" s="115"/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2:17">
      <c r="B164" s="115"/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2:17">
      <c r="B165" s="115"/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2:17">
      <c r="B166" s="115"/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2:17">
      <c r="B167" s="115"/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2:17">
      <c r="B168" s="115"/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2:17">
      <c r="B169" s="115"/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7">
      <c r="B170" s="115"/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7">
      <c r="B171" s="115"/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2:17">
      <c r="B172" s="115"/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2:17">
      <c r="B173" s="115"/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>
      <c r="B174" s="115"/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2:17">
      <c r="B175" s="115"/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2:17">
      <c r="B176" s="115"/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46.1406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124</v>
      </c>
      <c r="C1" s="67" t="s" vm="1">
        <v>200</v>
      </c>
    </row>
    <row r="2" spans="2:16">
      <c r="B2" s="46" t="s">
        <v>123</v>
      </c>
      <c r="C2" s="67" t="s">
        <v>201</v>
      </c>
    </row>
    <row r="3" spans="2:16">
      <c r="B3" s="46" t="s">
        <v>125</v>
      </c>
      <c r="C3" s="67" t="s">
        <v>202</v>
      </c>
    </row>
    <row r="4" spans="2:16">
      <c r="B4" s="46" t="s">
        <v>126</v>
      </c>
      <c r="C4" s="67">
        <v>12147</v>
      </c>
    </row>
    <row r="6" spans="2:16" ht="26.25" customHeight="1">
      <c r="B6" s="134" t="s">
        <v>152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2:16" ht="26.25" customHeight="1">
      <c r="B7" s="134" t="s">
        <v>69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6"/>
    </row>
    <row r="8" spans="2:16" s="3" customFormat="1" ht="78.75">
      <c r="B8" s="21" t="s">
        <v>96</v>
      </c>
      <c r="C8" s="29" t="s">
        <v>35</v>
      </c>
      <c r="D8" s="29" t="s">
        <v>14</v>
      </c>
      <c r="E8" s="29" t="s">
        <v>50</v>
      </c>
      <c r="F8" s="29" t="s">
        <v>84</v>
      </c>
      <c r="G8" s="29" t="s">
        <v>17</v>
      </c>
      <c r="H8" s="29" t="s">
        <v>83</v>
      </c>
      <c r="I8" s="29" t="s">
        <v>16</v>
      </c>
      <c r="J8" s="29" t="s">
        <v>18</v>
      </c>
      <c r="K8" s="29" t="s">
        <v>178</v>
      </c>
      <c r="L8" s="29" t="s">
        <v>177</v>
      </c>
      <c r="M8" s="29" t="s">
        <v>91</v>
      </c>
      <c r="N8" s="29" t="s">
        <v>45</v>
      </c>
      <c r="O8" s="29" t="s">
        <v>127</v>
      </c>
      <c r="P8" s="30" t="s">
        <v>129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185</v>
      </c>
      <c r="L9" s="31"/>
      <c r="M9" s="31" t="s">
        <v>181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1" t="s">
        <v>23</v>
      </c>
      <c r="C11" s="83"/>
      <c r="D11" s="83"/>
      <c r="E11" s="83"/>
      <c r="F11" s="83"/>
      <c r="G11" s="84">
        <v>8.6759786290359049</v>
      </c>
      <c r="H11" s="83"/>
      <c r="I11" s="83"/>
      <c r="J11" s="88">
        <v>4.8591142276983003E-2</v>
      </c>
      <c r="K11" s="84"/>
      <c r="L11" s="85"/>
      <c r="M11" s="84">
        <v>18820.926289999999</v>
      </c>
      <c r="N11" s="83"/>
      <c r="O11" s="86">
        <f>IFERROR(M11/$M$11,0)</f>
        <v>1</v>
      </c>
      <c r="P11" s="86">
        <f>M11/'סכום נכסי הקרן'!$C$42</f>
        <v>0.56608005019096941</v>
      </c>
    </row>
    <row r="12" spans="2:16" ht="21.75" customHeight="1">
      <c r="B12" s="82" t="s">
        <v>172</v>
      </c>
      <c r="C12" s="71"/>
      <c r="D12" s="71"/>
      <c r="E12" s="71"/>
      <c r="F12" s="71"/>
      <c r="G12" s="77">
        <v>8.6759786290359049</v>
      </c>
      <c r="H12" s="71"/>
      <c r="I12" s="71"/>
      <c r="J12" s="78">
        <v>4.8591142276983003E-2</v>
      </c>
      <c r="K12" s="77"/>
      <c r="L12" s="79"/>
      <c r="M12" s="77">
        <v>18820.926289999999</v>
      </c>
      <c r="N12" s="71"/>
      <c r="O12" s="80">
        <f t="shared" ref="O12:O41" si="0">IFERROR(M12/$M$11,0)</f>
        <v>1</v>
      </c>
      <c r="P12" s="80">
        <f>M12/'סכום נכסי הקרן'!$C$42</f>
        <v>0.56608005019096941</v>
      </c>
    </row>
    <row r="13" spans="2:16">
      <c r="B13" s="70" t="s">
        <v>51</v>
      </c>
      <c r="C13" s="71"/>
      <c r="D13" s="71"/>
      <c r="E13" s="71"/>
      <c r="F13" s="71"/>
      <c r="G13" s="77">
        <v>8.6759786290359049</v>
      </c>
      <c r="H13" s="71"/>
      <c r="I13" s="71"/>
      <c r="J13" s="78">
        <v>4.8591142276983003E-2</v>
      </c>
      <c r="K13" s="77"/>
      <c r="L13" s="79"/>
      <c r="M13" s="77">
        <v>18820.926289999999</v>
      </c>
      <c r="N13" s="71"/>
      <c r="O13" s="80">
        <f t="shared" si="0"/>
        <v>1</v>
      </c>
      <c r="P13" s="80">
        <f>M13/'סכום נכסי הקרן'!$C$42</f>
        <v>0.56608005019096941</v>
      </c>
    </row>
    <row r="14" spans="2:16">
      <c r="B14" s="93" t="s">
        <v>1037</v>
      </c>
      <c r="C14" s="92">
        <v>8851000</v>
      </c>
      <c r="D14" s="92" t="s">
        <v>1038</v>
      </c>
      <c r="E14" s="92"/>
      <c r="F14" s="89">
        <v>42887</v>
      </c>
      <c r="G14" s="94">
        <v>7.669999999999999</v>
      </c>
      <c r="H14" s="72" t="s">
        <v>111</v>
      </c>
      <c r="I14" s="74">
        <v>4.8000000000000001E-2</v>
      </c>
      <c r="J14" s="74">
        <v>4.8099999999999997E-2</v>
      </c>
      <c r="K14" s="94">
        <v>473000</v>
      </c>
      <c r="L14" s="75">
        <v>109.547507</v>
      </c>
      <c r="M14" s="94">
        <v>518.15971000000002</v>
      </c>
      <c r="N14" s="92"/>
      <c r="O14" s="76">
        <f t="shared" si="0"/>
        <v>2.7531041884761562E-2</v>
      </c>
      <c r="P14" s="76">
        <f>M14/'סכום נכסי הקרן'!$C$42</f>
        <v>1.5584773571935506E-2</v>
      </c>
    </row>
    <row r="15" spans="2:16">
      <c r="B15" s="93" t="s">
        <v>1039</v>
      </c>
      <c r="C15" s="92">
        <v>88580000</v>
      </c>
      <c r="D15" s="92" t="s">
        <v>1038</v>
      </c>
      <c r="E15" s="92"/>
      <c r="F15" s="89">
        <v>43101</v>
      </c>
      <c r="G15" s="94">
        <v>7.8800000000000008</v>
      </c>
      <c r="H15" s="72" t="s">
        <v>111</v>
      </c>
      <c r="I15" s="74">
        <v>4.8000000000000001E-2</v>
      </c>
      <c r="J15" s="74">
        <v>4.8600000000000004E-2</v>
      </c>
      <c r="K15" s="94">
        <v>693000</v>
      </c>
      <c r="L15" s="75">
        <v>111.318698</v>
      </c>
      <c r="M15" s="94">
        <v>771.43858</v>
      </c>
      <c r="N15" s="92"/>
      <c r="O15" s="76">
        <f t="shared" si="0"/>
        <v>4.0988342875020102E-2</v>
      </c>
      <c r="P15" s="76">
        <f>M15/'סכום נכסי הקרן'!$C$42</f>
        <v>2.3202683191936042E-2</v>
      </c>
    </row>
    <row r="16" spans="2:16">
      <c r="B16" s="93" t="s">
        <v>1040</v>
      </c>
      <c r="C16" s="92">
        <v>88590000</v>
      </c>
      <c r="D16" s="92" t="s">
        <v>1038</v>
      </c>
      <c r="E16" s="92"/>
      <c r="F16" s="89">
        <v>43132</v>
      </c>
      <c r="G16" s="94">
        <v>7.9799999999999995</v>
      </c>
      <c r="H16" s="72" t="s">
        <v>111</v>
      </c>
      <c r="I16" s="74">
        <v>4.8000000000000001E-2</v>
      </c>
      <c r="J16" s="74">
        <v>4.6799999999999994E-2</v>
      </c>
      <c r="K16" s="94">
        <v>17000</v>
      </c>
      <c r="L16" s="75">
        <v>112.282118</v>
      </c>
      <c r="M16" s="94">
        <v>19.087959999999999</v>
      </c>
      <c r="N16" s="92"/>
      <c r="O16" s="76">
        <f t="shared" si="0"/>
        <v>1.0141881279319329E-3</v>
      </c>
      <c r="P16" s="76">
        <f>M16/'סכום נכסי הקרן'!$C$42</f>
        <v>5.7411166636279392E-4</v>
      </c>
    </row>
    <row r="17" spans="2:16">
      <c r="B17" s="93" t="s">
        <v>1041</v>
      </c>
      <c r="C17" s="92">
        <v>88650000</v>
      </c>
      <c r="D17" s="92" t="s">
        <v>1038</v>
      </c>
      <c r="E17" s="92"/>
      <c r="F17" s="89">
        <v>43313</v>
      </c>
      <c r="G17" s="94">
        <v>8.26</v>
      </c>
      <c r="H17" s="72" t="s">
        <v>111</v>
      </c>
      <c r="I17" s="74">
        <v>4.8000000000000001E-2</v>
      </c>
      <c r="J17" s="74">
        <v>4.8500000000000008E-2</v>
      </c>
      <c r="K17" s="94">
        <v>1358000</v>
      </c>
      <c r="L17" s="75">
        <v>109.84446</v>
      </c>
      <c r="M17" s="94">
        <v>1491.68777</v>
      </c>
      <c r="N17" s="92"/>
      <c r="O17" s="76">
        <f t="shared" si="0"/>
        <v>7.9256873281129042E-2</v>
      </c>
      <c r="P17" s="76">
        <f>M17/'סכום נכסי הקרן'!$C$42</f>
        <v>4.4865734804960825E-2</v>
      </c>
    </row>
    <row r="18" spans="2:16">
      <c r="B18" s="93" t="s">
        <v>1042</v>
      </c>
      <c r="C18" s="92">
        <v>88660000</v>
      </c>
      <c r="D18" s="92" t="s">
        <v>1038</v>
      </c>
      <c r="E18" s="92"/>
      <c r="F18" s="89">
        <v>43345</v>
      </c>
      <c r="G18" s="94">
        <v>8.35</v>
      </c>
      <c r="H18" s="72" t="s">
        <v>111</v>
      </c>
      <c r="I18" s="74">
        <v>4.8000000000000001E-2</v>
      </c>
      <c r="J18" s="74">
        <v>4.8799999999999996E-2</v>
      </c>
      <c r="K18" s="94">
        <v>89000</v>
      </c>
      <c r="L18" s="75">
        <v>109.154854</v>
      </c>
      <c r="M18" s="94">
        <v>97.14782000000001</v>
      </c>
      <c r="N18" s="92"/>
      <c r="O18" s="76">
        <f t="shared" si="0"/>
        <v>5.1616917522075909E-3</v>
      </c>
      <c r="P18" s="76">
        <f>M18/'סכום נכסי הקרן'!$C$42</f>
        <v>2.921930726159986E-3</v>
      </c>
    </row>
    <row r="19" spans="2:16">
      <c r="B19" s="93" t="s">
        <v>1043</v>
      </c>
      <c r="C19" s="92">
        <v>88670000</v>
      </c>
      <c r="D19" s="92" t="s">
        <v>1038</v>
      </c>
      <c r="E19" s="92"/>
      <c r="F19" s="89">
        <v>43375</v>
      </c>
      <c r="G19" s="94">
        <v>8.43</v>
      </c>
      <c r="H19" s="72" t="s">
        <v>111</v>
      </c>
      <c r="I19" s="74">
        <v>4.8000000000000001E-2</v>
      </c>
      <c r="J19" s="74">
        <v>4.8599999999999997E-2</v>
      </c>
      <c r="K19" s="94">
        <v>151645</v>
      </c>
      <c r="L19" s="75">
        <v>108.843932</v>
      </c>
      <c r="M19" s="94">
        <v>165.05638000000002</v>
      </c>
      <c r="N19" s="92"/>
      <c r="O19" s="76">
        <f t="shared" si="0"/>
        <v>8.7698329751016747E-3</v>
      </c>
      <c r="P19" s="76">
        <f>M19/'סכום נכסי הקרן'!$C$42</f>
        <v>4.9644274907119741E-3</v>
      </c>
    </row>
    <row r="20" spans="2:16">
      <c r="B20" s="93" t="s">
        <v>1044</v>
      </c>
      <c r="C20" s="92">
        <v>88690000</v>
      </c>
      <c r="D20" s="92" t="s">
        <v>1038</v>
      </c>
      <c r="E20" s="92"/>
      <c r="F20" s="89">
        <v>43435</v>
      </c>
      <c r="G20" s="94">
        <v>8.6</v>
      </c>
      <c r="H20" s="72" t="s">
        <v>111</v>
      </c>
      <c r="I20" s="74">
        <v>4.8000000000000001E-2</v>
      </c>
      <c r="J20" s="74">
        <v>4.87E-2</v>
      </c>
      <c r="K20" s="94">
        <v>432000</v>
      </c>
      <c r="L20" s="75">
        <v>107.439995</v>
      </c>
      <c r="M20" s="94">
        <v>464.14078000000001</v>
      </c>
      <c r="N20" s="92"/>
      <c r="O20" s="76">
        <f t="shared" si="0"/>
        <v>2.4660889312690677E-2</v>
      </c>
      <c r="P20" s="76">
        <f>M20/'סכום נכסי הקרן'!$C$42</f>
        <v>1.3960037459881881E-2</v>
      </c>
    </row>
    <row r="21" spans="2:16">
      <c r="B21" s="93" t="s">
        <v>1045</v>
      </c>
      <c r="C21" s="92">
        <v>88710000</v>
      </c>
      <c r="D21" s="92" t="s">
        <v>1038</v>
      </c>
      <c r="E21" s="92"/>
      <c r="F21" s="89">
        <v>43497</v>
      </c>
      <c r="G21" s="94">
        <v>8.56</v>
      </c>
      <c r="H21" s="72" t="s">
        <v>111</v>
      </c>
      <c r="I21" s="74">
        <v>4.8000000000000001E-2</v>
      </c>
      <c r="J21" s="74">
        <v>4.8600000000000011E-2</v>
      </c>
      <c r="K21" s="94">
        <v>539000</v>
      </c>
      <c r="L21" s="75">
        <v>109.921542</v>
      </c>
      <c r="M21" s="94">
        <v>592.47711000000004</v>
      </c>
      <c r="N21" s="92"/>
      <c r="O21" s="76">
        <f t="shared" si="0"/>
        <v>3.1479699822999523E-2</v>
      </c>
      <c r="P21" s="76">
        <f>M21/'סכום נכסי הקרן'!$C$42</f>
        <v>1.7820030055800219E-2</v>
      </c>
    </row>
    <row r="22" spans="2:16">
      <c r="B22" s="93" t="s">
        <v>1046</v>
      </c>
      <c r="C22" s="92">
        <v>88720000</v>
      </c>
      <c r="D22" s="92" t="s">
        <v>1038</v>
      </c>
      <c r="E22" s="92"/>
      <c r="F22" s="89">
        <v>43525</v>
      </c>
      <c r="G22" s="94">
        <v>8.6399999999999988</v>
      </c>
      <c r="H22" s="72" t="s">
        <v>111</v>
      </c>
      <c r="I22" s="74">
        <v>4.8000000000000001E-2</v>
      </c>
      <c r="J22" s="74">
        <v>4.87E-2</v>
      </c>
      <c r="K22" s="94">
        <v>3353000</v>
      </c>
      <c r="L22" s="75">
        <v>109.497182</v>
      </c>
      <c r="M22" s="94">
        <v>3671.4405200000001</v>
      </c>
      <c r="N22" s="92"/>
      <c r="O22" s="76">
        <f t="shared" si="0"/>
        <v>0.19507225433164374</v>
      </c>
      <c r="P22" s="76">
        <f>M22/'סכום נכסי הקרן'!$C$42</f>
        <v>0.11042651152292245</v>
      </c>
    </row>
    <row r="23" spans="2:16">
      <c r="B23" s="93" t="s">
        <v>1047</v>
      </c>
      <c r="C23" s="92">
        <v>88730000</v>
      </c>
      <c r="D23" s="92" t="s">
        <v>1038</v>
      </c>
      <c r="E23" s="92"/>
      <c r="F23" s="89">
        <v>43556</v>
      </c>
      <c r="G23" s="94">
        <v>8.7200000000000006</v>
      </c>
      <c r="H23" s="72" t="s">
        <v>111</v>
      </c>
      <c r="I23" s="74">
        <v>4.8000000000000001E-2</v>
      </c>
      <c r="J23" s="74">
        <v>4.8600000000000004E-2</v>
      </c>
      <c r="K23" s="94">
        <v>7287000</v>
      </c>
      <c r="L23" s="75">
        <v>109.04368100000001</v>
      </c>
      <c r="M23" s="94">
        <v>7946.0130599999993</v>
      </c>
      <c r="N23" s="92"/>
      <c r="O23" s="76">
        <f t="shared" si="0"/>
        <v>0.42219032886930241</v>
      </c>
      <c r="P23" s="76">
        <f>M23/'סכום נכסי הקרן'!$C$42</f>
        <v>0.23899352255647657</v>
      </c>
    </row>
    <row r="24" spans="2:16">
      <c r="B24" s="93" t="s">
        <v>1048</v>
      </c>
      <c r="C24" s="92">
        <v>88740000</v>
      </c>
      <c r="D24" s="92" t="s">
        <v>1038</v>
      </c>
      <c r="E24" s="92"/>
      <c r="F24" s="89">
        <v>43586</v>
      </c>
      <c r="G24" s="94">
        <v>8.81</v>
      </c>
      <c r="H24" s="72" t="s">
        <v>111</v>
      </c>
      <c r="I24" s="74">
        <v>4.8000000000000001E-2</v>
      </c>
      <c r="J24" s="74">
        <v>4.8500000000000008E-2</v>
      </c>
      <c r="K24" s="94">
        <v>718000</v>
      </c>
      <c r="L24" s="75">
        <v>108.16009200000001</v>
      </c>
      <c r="M24" s="94">
        <v>776.58945999999992</v>
      </c>
      <c r="N24" s="92"/>
      <c r="O24" s="76">
        <f t="shared" si="0"/>
        <v>4.1262021222229647E-2</v>
      </c>
      <c r="P24" s="76">
        <f>M24/'סכום נכסי הקרן'!$C$42</f>
        <v>2.3357607044460604E-2</v>
      </c>
    </row>
    <row r="25" spans="2:16">
      <c r="B25" s="93" t="s">
        <v>1049</v>
      </c>
      <c r="C25" s="92">
        <v>88760000</v>
      </c>
      <c r="D25" s="92" t="s">
        <v>1038</v>
      </c>
      <c r="E25" s="92"/>
      <c r="F25" s="89">
        <v>43647</v>
      </c>
      <c r="G25" s="94">
        <v>8.77</v>
      </c>
      <c r="H25" s="72" t="s">
        <v>111</v>
      </c>
      <c r="I25" s="74">
        <v>4.8000000000000001E-2</v>
      </c>
      <c r="J25" s="74">
        <v>4.8500000000000008E-2</v>
      </c>
      <c r="K25" s="94">
        <v>402000</v>
      </c>
      <c r="L25" s="75">
        <v>108.766769</v>
      </c>
      <c r="M25" s="94">
        <v>437.24240999999995</v>
      </c>
      <c r="N25" s="92"/>
      <c r="O25" s="76">
        <f t="shared" si="0"/>
        <v>2.3231715764824877E-2</v>
      </c>
      <c r="P25" s="76">
        <f>M25/'סכום נכסי הקרן'!$C$42</f>
        <v>1.3151010826174401E-2</v>
      </c>
    </row>
    <row r="26" spans="2:16">
      <c r="B26" s="93" t="s">
        <v>1050</v>
      </c>
      <c r="C26" s="92">
        <v>88770000</v>
      </c>
      <c r="D26" s="92" t="s">
        <v>1038</v>
      </c>
      <c r="E26" s="92"/>
      <c r="F26" s="89">
        <v>43678</v>
      </c>
      <c r="G26" s="94">
        <v>8.85</v>
      </c>
      <c r="H26" s="72" t="s">
        <v>111</v>
      </c>
      <c r="I26" s="74">
        <v>4.8000000000000001E-2</v>
      </c>
      <c r="J26" s="74">
        <v>4.8500000000000008E-2</v>
      </c>
      <c r="K26" s="94">
        <v>10000</v>
      </c>
      <c r="L26" s="75">
        <v>108.98090000000001</v>
      </c>
      <c r="M26" s="94">
        <v>10.89809</v>
      </c>
      <c r="N26" s="92"/>
      <c r="O26" s="76">
        <f t="shared" si="0"/>
        <v>5.7904110733329902E-4</v>
      </c>
      <c r="P26" s="76">
        <f>M26/'סכום נכסי הקרן'!$C$42</f>
        <v>3.2778361910186846E-4</v>
      </c>
    </row>
    <row r="27" spans="2:16">
      <c r="B27" s="93" t="s">
        <v>1051</v>
      </c>
      <c r="C27" s="92">
        <v>88800000</v>
      </c>
      <c r="D27" s="92" t="s">
        <v>1038</v>
      </c>
      <c r="E27" s="92"/>
      <c r="F27" s="89">
        <v>43770</v>
      </c>
      <c r="G27" s="94">
        <v>9.1</v>
      </c>
      <c r="H27" s="72" t="s">
        <v>111</v>
      </c>
      <c r="I27" s="74">
        <v>4.8000000000000001E-2</v>
      </c>
      <c r="J27" s="74">
        <v>4.8500000000000008E-2</v>
      </c>
      <c r="K27" s="94">
        <v>382000</v>
      </c>
      <c r="L27" s="75">
        <v>108.016492</v>
      </c>
      <c r="M27" s="94">
        <v>412.62299999999999</v>
      </c>
      <c r="N27" s="92"/>
      <c r="O27" s="76">
        <f t="shared" si="0"/>
        <v>2.1923628712112661E-2</v>
      </c>
      <c r="P27" s="76">
        <f>M27/'סכום נכסי הקרן'!$C$42</f>
        <v>1.2410528841720912E-2</v>
      </c>
    </row>
    <row r="28" spans="2:16">
      <c r="B28" s="93" t="s">
        <v>1052</v>
      </c>
      <c r="C28" s="92">
        <v>88810000</v>
      </c>
      <c r="D28" s="92" t="s">
        <v>1038</v>
      </c>
      <c r="E28" s="92"/>
      <c r="F28" s="89">
        <v>43800</v>
      </c>
      <c r="G28" s="94">
        <v>9.1900000000000013</v>
      </c>
      <c r="H28" s="72" t="s">
        <v>111</v>
      </c>
      <c r="I28" s="74">
        <v>4.8000000000000001E-2</v>
      </c>
      <c r="J28" s="74">
        <v>4.8500000000000008E-2</v>
      </c>
      <c r="K28" s="94">
        <v>87000</v>
      </c>
      <c r="L28" s="75">
        <v>107.22370100000001</v>
      </c>
      <c r="M28" s="94">
        <v>93.28461999999999</v>
      </c>
      <c r="N28" s="92"/>
      <c r="O28" s="76">
        <f t="shared" si="0"/>
        <v>4.9564308665065171E-3</v>
      </c>
      <c r="P28" s="76">
        <f>M28/'סכום נכסי הקרן'!$C$42</f>
        <v>2.8057366336800794E-3</v>
      </c>
    </row>
    <row r="29" spans="2:16">
      <c r="B29" s="93" t="s">
        <v>1053</v>
      </c>
      <c r="C29" s="92">
        <v>88820000</v>
      </c>
      <c r="D29" s="92" t="s">
        <v>1038</v>
      </c>
      <c r="E29" s="92"/>
      <c r="F29" s="89">
        <v>43831</v>
      </c>
      <c r="G29" s="94">
        <v>9.0499999999999989</v>
      </c>
      <c r="H29" s="72" t="s">
        <v>111</v>
      </c>
      <c r="I29" s="74">
        <v>4.8000000000000001E-2</v>
      </c>
      <c r="J29" s="74">
        <v>4.8500000000000008E-2</v>
      </c>
      <c r="K29" s="94">
        <v>10000</v>
      </c>
      <c r="L29" s="75">
        <v>109.7384</v>
      </c>
      <c r="M29" s="94">
        <v>10.973840000000001</v>
      </c>
      <c r="N29" s="92"/>
      <c r="O29" s="76">
        <f t="shared" si="0"/>
        <v>5.8306588267287675E-4</v>
      </c>
      <c r="P29" s="76">
        <f>M29/'סכום נכסי הקרן'!$C$42</f>
        <v>3.3006196412810394E-4</v>
      </c>
    </row>
    <row r="30" spans="2:16">
      <c r="B30" s="93" t="s">
        <v>1054</v>
      </c>
      <c r="C30" s="92">
        <v>88830000</v>
      </c>
      <c r="D30" s="92" t="s">
        <v>1038</v>
      </c>
      <c r="E30" s="92"/>
      <c r="F30" s="89">
        <v>43863</v>
      </c>
      <c r="G30" s="94">
        <v>9.129999999999999</v>
      </c>
      <c r="H30" s="72" t="s">
        <v>111</v>
      </c>
      <c r="I30" s="74">
        <v>4.8000000000000001E-2</v>
      </c>
      <c r="J30" s="74">
        <v>4.9099999999999991E-2</v>
      </c>
      <c r="K30" s="94">
        <v>232000</v>
      </c>
      <c r="L30" s="75">
        <v>108.718659</v>
      </c>
      <c r="M30" s="94">
        <v>252.22729000000001</v>
      </c>
      <c r="N30" s="92"/>
      <c r="O30" s="76">
        <f t="shared" si="0"/>
        <v>1.3401428076046093E-2</v>
      </c>
      <c r="P30" s="76">
        <f>M30/'סכום נכסי הקרן'!$C$42</f>
        <v>7.5862810779188383E-3</v>
      </c>
    </row>
    <row r="31" spans="2:16">
      <c r="B31" s="93" t="s">
        <v>1055</v>
      </c>
      <c r="C31" s="92">
        <v>88880000</v>
      </c>
      <c r="D31" s="92" t="s">
        <v>1038</v>
      </c>
      <c r="E31" s="92"/>
      <c r="F31" s="89">
        <v>44045</v>
      </c>
      <c r="G31" s="94">
        <v>9.41</v>
      </c>
      <c r="H31" s="72" t="s">
        <v>111</v>
      </c>
      <c r="I31" s="74">
        <v>4.8000000000000001E-2</v>
      </c>
      <c r="J31" s="74">
        <v>4.8500000000000008E-2</v>
      </c>
      <c r="K31" s="94">
        <v>90000</v>
      </c>
      <c r="L31" s="75">
        <v>110.164978</v>
      </c>
      <c r="M31" s="94">
        <v>99.148479999999992</v>
      </c>
      <c r="N31" s="92"/>
      <c r="O31" s="76">
        <f t="shared" si="0"/>
        <v>5.2679915149914753E-3</v>
      </c>
      <c r="P31" s="76">
        <f>M31/'סכום נכסי הקרן'!$C$42</f>
        <v>2.9821049012119754E-3</v>
      </c>
    </row>
    <row r="32" spans="2:16">
      <c r="B32" s="93" t="s">
        <v>1056</v>
      </c>
      <c r="C32" s="92">
        <v>88890000</v>
      </c>
      <c r="D32" s="92" t="s">
        <v>1038</v>
      </c>
      <c r="E32" s="92"/>
      <c r="F32" s="89">
        <v>44075</v>
      </c>
      <c r="G32" s="94">
        <v>9.4899999999999984</v>
      </c>
      <c r="H32" s="72" t="s">
        <v>111</v>
      </c>
      <c r="I32" s="74">
        <v>4.8000000000000001E-2</v>
      </c>
      <c r="J32" s="74">
        <v>4.8499999999999995E-2</v>
      </c>
      <c r="K32" s="94">
        <v>52000</v>
      </c>
      <c r="L32" s="75">
        <v>109.52569200000001</v>
      </c>
      <c r="M32" s="94">
        <v>56.953360000000004</v>
      </c>
      <c r="N32" s="92"/>
      <c r="O32" s="76">
        <f t="shared" si="0"/>
        <v>3.0260657271826553E-3</v>
      </c>
      <c r="P32" s="76">
        <f>M32/'סכום נכסי הקרן'!$C$42</f>
        <v>1.7129954387247299E-3</v>
      </c>
    </row>
    <row r="33" spans="2:16">
      <c r="B33" s="93" t="s">
        <v>1057</v>
      </c>
      <c r="C33" s="92">
        <v>88920000</v>
      </c>
      <c r="D33" s="92" t="s">
        <v>1038</v>
      </c>
      <c r="E33" s="92"/>
      <c r="F33" s="89">
        <v>44166</v>
      </c>
      <c r="G33" s="94">
        <v>9.7399999999999984</v>
      </c>
      <c r="H33" s="72" t="s">
        <v>111</v>
      </c>
      <c r="I33" s="74">
        <v>4.8000000000000001E-2</v>
      </c>
      <c r="J33" s="74">
        <v>4.8499999999999995E-2</v>
      </c>
      <c r="K33" s="94">
        <v>149000</v>
      </c>
      <c r="L33" s="75">
        <v>108.019074</v>
      </c>
      <c r="M33" s="94">
        <v>160.94842</v>
      </c>
      <c r="N33" s="92"/>
      <c r="O33" s="76">
        <f t="shared" si="0"/>
        <v>8.5515674159733403E-3</v>
      </c>
      <c r="P33" s="76">
        <f>M33/'סכום נכסי הקרן'!$C$42</f>
        <v>4.8408717120456465E-3</v>
      </c>
    </row>
    <row r="34" spans="2:16">
      <c r="B34" s="93" t="s">
        <v>1058</v>
      </c>
      <c r="C34" s="92">
        <v>88930000</v>
      </c>
      <c r="D34" s="92" t="s">
        <v>1038</v>
      </c>
      <c r="E34" s="92"/>
      <c r="F34" s="89">
        <v>44197</v>
      </c>
      <c r="G34" s="94">
        <v>9.6</v>
      </c>
      <c r="H34" s="72" t="s">
        <v>111</v>
      </c>
      <c r="I34" s="74">
        <v>4.8000000000000001E-2</v>
      </c>
      <c r="J34" s="74">
        <v>4.8500000000000008E-2</v>
      </c>
      <c r="K34" s="94">
        <v>26000</v>
      </c>
      <c r="L34" s="75">
        <v>110.395077</v>
      </c>
      <c r="M34" s="94">
        <v>28.702720000000003</v>
      </c>
      <c r="N34" s="92"/>
      <c r="O34" s="76">
        <f t="shared" si="0"/>
        <v>1.5250428994693227E-3</v>
      </c>
      <c r="P34" s="76">
        <f>M34/'סכום נכסי הקרן'!$C$42</f>
        <v>8.6329636107497574E-4</v>
      </c>
    </row>
    <row r="35" spans="2:16">
      <c r="B35" s="93" t="s">
        <v>1059</v>
      </c>
      <c r="C35" s="92">
        <v>88940000</v>
      </c>
      <c r="D35" s="92" t="s">
        <v>1038</v>
      </c>
      <c r="E35" s="92"/>
      <c r="F35" s="89">
        <v>44228</v>
      </c>
      <c r="G35" s="94">
        <v>9.68</v>
      </c>
      <c r="H35" s="72" t="s">
        <v>111</v>
      </c>
      <c r="I35" s="74">
        <v>4.8000000000000001E-2</v>
      </c>
      <c r="J35" s="74">
        <v>4.8499999999999995E-2</v>
      </c>
      <c r="K35" s="94">
        <v>59000</v>
      </c>
      <c r="L35" s="75">
        <v>110.069373</v>
      </c>
      <c r="M35" s="94">
        <v>64.940929999999994</v>
      </c>
      <c r="N35" s="92"/>
      <c r="O35" s="76">
        <f t="shared" si="0"/>
        <v>3.4504640738381E-3</v>
      </c>
      <c r="P35" s="76">
        <f>M35/'סכום נכסי הקרן'!$C$42</f>
        <v>1.9532388761004083E-3</v>
      </c>
    </row>
    <row r="36" spans="2:16">
      <c r="B36" s="93" t="s">
        <v>1060</v>
      </c>
      <c r="C36" s="92">
        <v>88960000</v>
      </c>
      <c r="D36" s="92" t="s">
        <v>1038</v>
      </c>
      <c r="E36" s="92"/>
      <c r="F36" s="89">
        <v>44287</v>
      </c>
      <c r="G36" s="94">
        <v>9.85</v>
      </c>
      <c r="H36" s="72" t="s">
        <v>111</v>
      </c>
      <c r="I36" s="74">
        <v>4.8000000000000001E-2</v>
      </c>
      <c r="J36" s="74">
        <v>4.8499999999999995E-2</v>
      </c>
      <c r="K36" s="94">
        <v>357000</v>
      </c>
      <c r="L36" s="75">
        <v>108.984961</v>
      </c>
      <c r="M36" s="94">
        <v>389.07630999999998</v>
      </c>
      <c r="N36" s="92"/>
      <c r="O36" s="76">
        <f t="shared" si="0"/>
        <v>2.0672537791443631E-2</v>
      </c>
      <c r="P36" s="76">
        <f>M36/'סכום נכסי הקרן'!$C$42</f>
        <v>1.1702311230555124E-2</v>
      </c>
    </row>
    <row r="37" spans="2:16">
      <c r="B37" s="93" t="s">
        <v>1061</v>
      </c>
      <c r="C37" s="92">
        <v>88970000</v>
      </c>
      <c r="D37" s="92" t="s">
        <v>1038</v>
      </c>
      <c r="E37" s="92"/>
      <c r="F37" s="89">
        <v>44318</v>
      </c>
      <c r="G37" s="94">
        <v>9.93</v>
      </c>
      <c r="H37" s="72" t="s">
        <v>111</v>
      </c>
      <c r="I37" s="74">
        <v>4.8000000000000001E-2</v>
      </c>
      <c r="J37" s="74">
        <v>4.8499999999999995E-2</v>
      </c>
      <c r="K37" s="94">
        <v>102000</v>
      </c>
      <c r="L37" s="75">
        <v>107.893265</v>
      </c>
      <c r="M37" s="94">
        <v>110.05113</v>
      </c>
      <c r="N37" s="92"/>
      <c r="O37" s="76">
        <f t="shared" si="0"/>
        <v>5.847274905830366E-3</v>
      </c>
      <c r="P37" s="76">
        <f>M37/'סכום נכסי הקרן'!$C$42</f>
        <v>3.3100256721728494E-3</v>
      </c>
    </row>
    <row r="38" spans="2:16">
      <c r="B38" s="93" t="s">
        <v>1062</v>
      </c>
      <c r="C38" s="92">
        <v>88980000</v>
      </c>
      <c r="D38" s="92" t="s">
        <v>1038</v>
      </c>
      <c r="E38" s="92"/>
      <c r="F38" s="89">
        <v>44348</v>
      </c>
      <c r="G38" s="94">
        <v>10.02</v>
      </c>
      <c r="H38" s="72" t="s">
        <v>111</v>
      </c>
      <c r="I38" s="74">
        <v>4.8000000000000001E-2</v>
      </c>
      <c r="J38" s="74">
        <v>4.8499999999999995E-2</v>
      </c>
      <c r="K38" s="94">
        <v>5000</v>
      </c>
      <c r="L38" s="75">
        <v>107.1618</v>
      </c>
      <c r="M38" s="94">
        <v>5.3580899999999998</v>
      </c>
      <c r="N38" s="92"/>
      <c r="O38" s="76">
        <f t="shared" si="0"/>
        <v>2.8468790098003195E-4</v>
      </c>
      <c r="P38" s="76">
        <f>M38/'סכום נכסי הקרן'!$C$42</f>
        <v>1.611561412755382E-4</v>
      </c>
    </row>
    <row r="39" spans="2:16">
      <c r="B39" s="93" t="s">
        <v>1063</v>
      </c>
      <c r="C39" s="92">
        <v>89010000</v>
      </c>
      <c r="D39" s="92" t="s">
        <v>1038</v>
      </c>
      <c r="E39" s="92"/>
      <c r="F39" s="89">
        <v>44440</v>
      </c>
      <c r="G39" s="94">
        <v>10.029999999999999</v>
      </c>
      <c r="H39" s="72" t="s">
        <v>111</v>
      </c>
      <c r="I39" s="74">
        <v>4.8000000000000001E-2</v>
      </c>
      <c r="J39" s="74">
        <v>4.8499999999999995E-2</v>
      </c>
      <c r="K39" s="94">
        <v>52000</v>
      </c>
      <c r="L39" s="75">
        <v>107.481865</v>
      </c>
      <c r="M39" s="94">
        <v>55.890569999999997</v>
      </c>
      <c r="N39" s="92"/>
      <c r="O39" s="76">
        <f t="shared" si="0"/>
        <v>2.969597199352296E-3</v>
      </c>
      <c r="P39" s="76">
        <f>M39/'סכום נכסי הקרן'!$C$42</f>
        <v>1.6810297316563099E-3</v>
      </c>
    </row>
    <row r="40" spans="2:16">
      <c r="B40" s="93" t="s">
        <v>1064</v>
      </c>
      <c r="C40" s="92">
        <v>89030000</v>
      </c>
      <c r="D40" s="92" t="s">
        <v>1038</v>
      </c>
      <c r="E40" s="92"/>
      <c r="F40" s="89">
        <v>44501</v>
      </c>
      <c r="G40" s="94">
        <v>10.199999999999999</v>
      </c>
      <c r="H40" s="72" t="s">
        <v>111</v>
      </c>
      <c r="I40" s="74">
        <v>4.8000000000000001E-2</v>
      </c>
      <c r="J40" s="74">
        <v>4.8499999999999995E-2</v>
      </c>
      <c r="K40" s="94">
        <v>81000</v>
      </c>
      <c r="L40" s="75">
        <v>106.114321</v>
      </c>
      <c r="M40" s="94">
        <v>85.952600000000004</v>
      </c>
      <c r="N40" s="92"/>
      <c r="O40" s="76">
        <f t="shared" si="0"/>
        <v>4.5668634303970808E-3</v>
      </c>
      <c r="P40" s="76">
        <f>M40/'סכום נכסי הקרן'!$C$42</f>
        <v>2.5852102798944823E-3</v>
      </c>
    </row>
    <row r="41" spans="2:16">
      <c r="B41" s="93" t="s">
        <v>1065</v>
      </c>
      <c r="C41" s="92">
        <v>89050000</v>
      </c>
      <c r="D41" s="92" t="s">
        <v>1038</v>
      </c>
      <c r="E41" s="92"/>
      <c r="F41" s="89">
        <v>44563</v>
      </c>
      <c r="G41" s="94">
        <v>10.120000000000001</v>
      </c>
      <c r="H41" s="72" t="s">
        <v>111</v>
      </c>
      <c r="I41" s="74">
        <v>4.8000000000000001E-2</v>
      </c>
      <c r="J41" s="74">
        <v>4.8500000000000008E-2</v>
      </c>
      <c r="K41" s="94">
        <v>31000</v>
      </c>
      <c r="L41" s="75">
        <v>107.79122599999999</v>
      </c>
      <c r="M41" s="94">
        <v>33.415279999999996</v>
      </c>
      <c r="N41" s="92"/>
      <c r="O41" s="76">
        <f t="shared" si="0"/>
        <v>1.7754322760274725E-3</v>
      </c>
      <c r="P41" s="76">
        <f>M41/'סכום נכסי הקרן'!$C$42</f>
        <v>1.0050367919242987E-3</v>
      </c>
    </row>
    <row r="42" spans="2:16">
      <c r="B42" s="115"/>
      <c r="C42" s="115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</row>
    <row r="43" spans="2:16">
      <c r="B43" s="115"/>
      <c r="C43" s="115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</row>
    <row r="44" spans="2:16">
      <c r="B44" s="115"/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</row>
    <row r="45" spans="2:16">
      <c r="B45" s="123" t="s">
        <v>92</v>
      </c>
      <c r="C45" s="115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</row>
    <row r="46" spans="2:16">
      <c r="B46" s="123" t="s">
        <v>176</v>
      </c>
      <c r="C46" s="115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</row>
    <row r="47" spans="2:16">
      <c r="B47" s="123" t="s">
        <v>184</v>
      </c>
      <c r="C47" s="115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</row>
    <row r="48" spans="2:16">
      <c r="B48" s="115"/>
      <c r="C48" s="115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</row>
    <row r="49" spans="2:16">
      <c r="B49" s="115"/>
      <c r="C49" s="115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</row>
    <row r="50" spans="2:16">
      <c r="B50" s="115"/>
      <c r="C50" s="115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</row>
    <row r="51" spans="2:16">
      <c r="B51" s="115"/>
      <c r="C51" s="115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</row>
    <row r="52" spans="2:16">
      <c r="B52" s="115"/>
      <c r="C52" s="115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</row>
    <row r="53" spans="2:16">
      <c r="B53" s="115"/>
      <c r="C53" s="115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</row>
    <row r="54" spans="2:16">
      <c r="B54" s="115"/>
      <c r="C54" s="115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</row>
    <row r="55" spans="2:16">
      <c r="B55" s="115"/>
      <c r="C55" s="115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</row>
    <row r="56" spans="2:16">
      <c r="B56" s="115"/>
      <c r="C56" s="115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</row>
    <row r="57" spans="2:16">
      <c r="B57" s="115"/>
      <c r="C57" s="115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</row>
    <row r="58" spans="2:16">
      <c r="B58" s="115"/>
      <c r="C58" s="115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</row>
    <row r="59" spans="2:16">
      <c r="B59" s="115"/>
      <c r="C59" s="115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</row>
    <row r="60" spans="2:16">
      <c r="B60" s="115"/>
      <c r="C60" s="115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</row>
    <row r="61" spans="2:16">
      <c r="B61" s="115"/>
      <c r="C61" s="115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</row>
    <row r="62" spans="2:16">
      <c r="B62" s="115"/>
      <c r="C62" s="115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</row>
    <row r="63" spans="2:16">
      <c r="B63" s="115"/>
      <c r="C63" s="115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</row>
    <row r="64" spans="2:16">
      <c r="B64" s="115"/>
      <c r="C64" s="115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</row>
    <row r="65" spans="2:16">
      <c r="B65" s="115"/>
      <c r="C65" s="115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</row>
    <row r="66" spans="2:16">
      <c r="B66" s="115"/>
      <c r="C66" s="115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</row>
    <row r="67" spans="2:16">
      <c r="B67" s="115"/>
      <c r="C67" s="115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</row>
    <row r="68" spans="2:16">
      <c r="B68" s="115"/>
      <c r="C68" s="115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</row>
    <row r="69" spans="2:16">
      <c r="B69" s="115"/>
      <c r="C69" s="115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</row>
    <row r="70" spans="2:16">
      <c r="B70" s="115"/>
      <c r="C70" s="115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</row>
    <row r="71" spans="2:16">
      <c r="B71" s="115"/>
      <c r="C71" s="115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</row>
    <row r="72" spans="2:16">
      <c r="B72" s="115"/>
      <c r="C72" s="115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</row>
    <row r="73" spans="2:16">
      <c r="B73" s="115"/>
      <c r="C73" s="115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</row>
    <row r="74" spans="2:16">
      <c r="B74" s="115"/>
      <c r="C74" s="115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</row>
    <row r="75" spans="2:16">
      <c r="B75" s="115"/>
      <c r="C75" s="115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</row>
    <row r="76" spans="2:16">
      <c r="B76" s="115"/>
      <c r="C76" s="115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</row>
    <row r="77" spans="2:16">
      <c r="B77" s="115"/>
      <c r="C77" s="115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</row>
    <row r="78" spans="2:16">
      <c r="B78" s="115"/>
      <c r="C78" s="115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</row>
    <row r="79" spans="2:16">
      <c r="B79" s="115"/>
      <c r="C79" s="115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</row>
    <row r="80" spans="2:16">
      <c r="B80" s="115"/>
      <c r="C80" s="115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</row>
    <row r="81" spans="2:16">
      <c r="B81" s="115"/>
      <c r="C81" s="115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</row>
    <row r="82" spans="2:16">
      <c r="B82" s="115"/>
      <c r="C82" s="115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</row>
    <row r="83" spans="2:16">
      <c r="B83" s="115"/>
      <c r="C83" s="115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</row>
    <row r="84" spans="2:16">
      <c r="B84" s="115"/>
      <c r="C84" s="115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</row>
    <row r="85" spans="2:16">
      <c r="B85" s="115"/>
      <c r="C85" s="115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</row>
    <row r="86" spans="2:16">
      <c r="B86" s="115"/>
      <c r="C86" s="115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</row>
    <row r="87" spans="2:16">
      <c r="B87" s="115"/>
      <c r="C87" s="115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</row>
    <row r="88" spans="2:16">
      <c r="B88" s="115"/>
      <c r="C88" s="115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</row>
    <row r="89" spans="2:16">
      <c r="B89" s="115"/>
      <c r="C89" s="115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</row>
    <row r="90" spans="2:16">
      <c r="B90" s="115"/>
      <c r="C90" s="115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</row>
    <row r="91" spans="2:16">
      <c r="B91" s="115"/>
      <c r="C91" s="115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</row>
    <row r="92" spans="2:16">
      <c r="B92" s="115"/>
      <c r="C92" s="115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</row>
    <row r="93" spans="2:16">
      <c r="B93" s="115"/>
      <c r="C93" s="115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</row>
    <row r="94" spans="2:16">
      <c r="B94" s="115"/>
      <c r="C94" s="115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</row>
    <row r="95" spans="2:16">
      <c r="B95" s="115"/>
      <c r="C95" s="115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</row>
    <row r="96" spans="2:16">
      <c r="B96" s="115"/>
      <c r="C96" s="115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</row>
    <row r="97" spans="2:16">
      <c r="B97" s="115"/>
      <c r="C97" s="115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</row>
    <row r="98" spans="2:16">
      <c r="B98" s="115"/>
      <c r="C98" s="115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</row>
    <row r="99" spans="2:16">
      <c r="B99" s="115"/>
      <c r="C99" s="115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</row>
    <row r="100" spans="2:16">
      <c r="B100" s="115"/>
      <c r="C100" s="115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2:16">
      <c r="B101" s="115"/>
      <c r="C101" s="115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2:16">
      <c r="B102" s="115"/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</row>
    <row r="103" spans="2:16">
      <c r="B103" s="115"/>
      <c r="C103" s="115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</row>
    <row r="104" spans="2:16">
      <c r="B104" s="115"/>
      <c r="C104" s="115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</row>
    <row r="105" spans="2:16">
      <c r="B105" s="115"/>
      <c r="C105" s="115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</row>
    <row r="106" spans="2:16">
      <c r="B106" s="115"/>
      <c r="C106" s="115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</row>
    <row r="107" spans="2:16">
      <c r="B107" s="115"/>
      <c r="C107" s="115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</row>
    <row r="108" spans="2:16">
      <c r="B108" s="115"/>
      <c r="C108" s="115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</row>
    <row r="109" spans="2:16">
      <c r="B109" s="115"/>
      <c r="C109" s="115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  <row r="412" spans="2:16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</row>
    <row r="413" spans="2:16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</row>
    <row r="414" spans="2:16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</row>
    <row r="415" spans="2:16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</row>
    <row r="416" spans="2:16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</row>
    <row r="417" spans="2:16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</row>
    <row r="418" spans="2:16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</row>
    <row r="419" spans="2:16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</row>
    <row r="420" spans="2:16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</row>
    <row r="421" spans="2:16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2" spans="2:16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</row>
    <row r="423" spans="2:16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</row>
    <row r="424" spans="2:16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</row>
    <row r="425" spans="2:16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</row>
    <row r="426" spans="2:16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</row>
    <row r="427" spans="2:16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</row>
    <row r="428" spans="2:16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</row>
    <row r="429" spans="2:16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</row>
    <row r="430" spans="2:16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</row>
    <row r="431" spans="2:16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</row>
    <row r="432" spans="2:16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</row>
    <row r="433" spans="2:16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4" spans="2:16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</row>
    <row r="435" spans="2:16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</row>
    <row r="436" spans="2:16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</row>
    <row r="437" spans="2:16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</row>
    <row r="438" spans="2:16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</row>
    <row r="439" spans="2:16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</row>
    <row r="440" spans="2:16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</row>
    <row r="441" spans="2:16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</row>
    <row r="442" spans="2:16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</row>
    <row r="443" spans="2:16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</row>
    <row r="444" spans="2:16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</row>
    <row r="445" spans="2:16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</row>
    <row r="446" spans="2:16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</row>
    <row r="447" spans="2:16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</row>
    <row r="448" spans="2:16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</row>
    <row r="449" spans="2:16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</row>
    <row r="450" spans="2:16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</row>
    <row r="451" spans="2:16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</row>
    <row r="452" spans="2:16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124</v>
      </c>
      <c r="C1" s="67" t="s" vm="1">
        <v>200</v>
      </c>
    </row>
    <row r="2" spans="2:19">
      <c r="B2" s="46" t="s">
        <v>123</v>
      </c>
      <c r="C2" s="67" t="s">
        <v>201</v>
      </c>
    </row>
    <row r="3" spans="2:19">
      <c r="B3" s="46" t="s">
        <v>125</v>
      </c>
      <c r="C3" s="67" t="s">
        <v>202</v>
      </c>
    </row>
    <row r="4" spans="2:19">
      <c r="B4" s="46" t="s">
        <v>126</v>
      </c>
      <c r="C4" s="67">
        <v>12147</v>
      </c>
    </row>
    <row r="6" spans="2:19" ht="26.25" customHeight="1">
      <c r="B6" s="134" t="s">
        <v>152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6"/>
    </row>
    <row r="7" spans="2:19" ht="26.25" customHeight="1">
      <c r="B7" s="134" t="s">
        <v>70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</row>
    <row r="8" spans="2:19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84</v>
      </c>
      <c r="J8" s="29" t="s">
        <v>17</v>
      </c>
      <c r="K8" s="29" t="s">
        <v>83</v>
      </c>
      <c r="L8" s="29" t="s">
        <v>16</v>
      </c>
      <c r="M8" s="58" t="s">
        <v>18</v>
      </c>
      <c r="N8" s="29" t="s">
        <v>178</v>
      </c>
      <c r="O8" s="29" t="s">
        <v>177</v>
      </c>
      <c r="P8" s="29" t="s">
        <v>91</v>
      </c>
      <c r="Q8" s="29" t="s">
        <v>45</v>
      </c>
      <c r="R8" s="29" t="s">
        <v>127</v>
      </c>
      <c r="S8" s="30" t="s">
        <v>129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185</v>
      </c>
      <c r="O9" s="31"/>
      <c r="P9" s="31" t="s">
        <v>181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19" t="s">
        <v>130</v>
      </c>
    </row>
    <row r="11" spans="2:19" s="4" customFormat="1" ht="18" customHeight="1">
      <c r="B11" s="119" t="s">
        <v>1747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20">
        <v>0</v>
      </c>
      <c r="Q11" s="68"/>
      <c r="R11" s="121">
        <v>0</v>
      </c>
      <c r="S11" s="121">
        <v>0</v>
      </c>
    </row>
    <row r="12" spans="2:19" ht="20.25" customHeight="1">
      <c r="B12" s="123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23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23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23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</row>
    <row r="112" spans="2:19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</row>
    <row r="113" spans="2:19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2:19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</row>
    <row r="115" spans="2:19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</row>
    <row r="116" spans="2:19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</row>
    <row r="117" spans="2:19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</row>
    <row r="118" spans="2:19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2:19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</row>
    <row r="120" spans="2:19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</row>
    <row r="121" spans="2:19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</row>
    <row r="122" spans="2:19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</row>
    <row r="123" spans="2:19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</row>
    <row r="124" spans="2:19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2:19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</row>
    <row r="126" spans="2:19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</row>
    <row r="127" spans="2:19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</row>
    <row r="128" spans="2:19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</row>
    <row r="129" spans="2:19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</row>
    <row r="130" spans="2:19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</row>
    <row r="131" spans="2:19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</row>
    <row r="132" spans="2:19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</row>
    <row r="133" spans="2:19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</row>
    <row r="134" spans="2:19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</row>
    <row r="135" spans="2:19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</row>
    <row r="136" spans="2:19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</row>
    <row r="137" spans="2:19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</row>
    <row r="138" spans="2:19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</row>
    <row r="139" spans="2:19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2:19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</row>
    <row r="141" spans="2:19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</row>
    <row r="142" spans="2:19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</row>
    <row r="143" spans="2:19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</row>
    <row r="144" spans="2:19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</row>
    <row r="145" spans="2:19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</row>
    <row r="146" spans="2:19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</row>
    <row r="147" spans="2:19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</row>
    <row r="148" spans="2:19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</row>
    <row r="149" spans="2:19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2:19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2:19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2:19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</row>
    <row r="153" spans="2:19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</row>
    <row r="154" spans="2:19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</row>
    <row r="155" spans="2:19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</row>
    <row r="156" spans="2:19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</row>
    <row r="157" spans="2:19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</row>
    <row r="158" spans="2:19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</row>
    <row r="159" spans="2:19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</row>
    <row r="160" spans="2:19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</row>
    <row r="161" spans="2:19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</row>
    <row r="162" spans="2:19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2:19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2:19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2:19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</row>
    <row r="166" spans="2:19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</row>
    <row r="167" spans="2:19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</row>
    <row r="168" spans="2:19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2:19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</row>
    <row r="170" spans="2:19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</row>
    <row r="171" spans="2:19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</row>
    <row r="172" spans="2:19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2:19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</row>
    <row r="174" spans="2:19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</row>
    <row r="175" spans="2:19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</row>
    <row r="176" spans="2:19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2:19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</row>
    <row r="178" spans="2:19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</row>
    <row r="179" spans="2:19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</row>
    <row r="180" spans="2:19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19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</row>
    <row r="182" spans="2:19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</row>
    <row r="183" spans="2:19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</row>
    <row r="184" spans="2:19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2:19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</row>
    <row r="186" spans="2:19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</row>
    <row r="187" spans="2:19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</row>
    <row r="188" spans="2:19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2:19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</row>
    <row r="190" spans="2:19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</row>
    <row r="191" spans="2:19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</row>
    <row r="192" spans="2:19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2:19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</row>
    <row r="194" spans="2:19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</row>
    <row r="195" spans="2:19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</row>
    <row r="196" spans="2:19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2:19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</row>
    <row r="198" spans="2:19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</row>
    <row r="199" spans="2:19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</row>
    <row r="200" spans="2:19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2:19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</row>
    <row r="202" spans="2:19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</row>
    <row r="203" spans="2:19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</row>
    <row r="204" spans="2:19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</row>
    <row r="205" spans="2:19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2:19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</row>
    <row r="207" spans="2:19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</row>
    <row r="208" spans="2:19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</row>
    <row r="209" spans="2:19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2:19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</row>
    <row r="211" spans="2:19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</row>
    <row r="212" spans="2:19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</row>
    <row r="213" spans="2:19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2:19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</row>
    <row r="215" spans="2:19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</row>
    <row r="216" spans="2:19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</row>
    <row r="217" spans="2:19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</row>
    <row r="218" spans="2:19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</row>
    <row r="219" spans="2:19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2:19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2:19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</row>
    <row r="222" spans="2:19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</row>
    <row r="223" spans="2:19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</row>
    <row r="224" spans="2:19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</row>
    <row r="225" spans="2:19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</row>
    <row r="226" spans="2:19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</row>
    <row r="227" spans="2:19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</row>
    <row r="228" spans="2:19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</row>
    <row r="229" spans="2:19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</row>
    <row r="230" spans="2:19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</row>
    <row r="231" spans="2:19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</row>
    <row r="232" spans="2:19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</row>
    <row r="233" spans="2:19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</row>
    <row r="234" spans="2:19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2:19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2:19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</row>
    <row r="237" spans="2:19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</row>
    <row r="238" spans="2:19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</row>
    <row r="239" spans="2:19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2:19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</row>
    <row r="241" spans="2:19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</row>
    <row r="242" spans="2:19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</row>
    <row r="243" spans="2:19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2:19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</row>
    <row r="245" spans="2:19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</row>
    <row r="246" spans="2:19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</row>
    <row r="247" spans="2:19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</row>
    <row r="248" spans="2:19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</row>
    <row r="249" spans="2:19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</row>
    <row r="250" spans="2:19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</row>
    <row r="251" spans="2:19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</row>
    <row r="252" spans="2:19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</row>
    <row r="253" spans="2:19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</row>
    <row r="254" spans="2:19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2:19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2:19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</row>
    <row r="257" spans="2:19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</row>
    <row r="258" spans="2:19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</row>
    <row r="259" spans="2:19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</row>
    <row r="260" spans="2:19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</row>
    <row r="261" spans="2:19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</row>
    <row r="262" spans="2:19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</row>
    <row r="263" spans="2:19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</row>
    <row r="264" spans="2:19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</row>
    <row r="265" spans="2:19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</row>
    <row r="266" spans="2:19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2:19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2:19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</row>
    <row r="269" spans="2:19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</row>
    <row r="270" spans="2:19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</row>
    <row r="271" spans="2:19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2:19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</row>
    <row r="273" spans="2:19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</row>
    <row r="274" spans="2:19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</row>
    <row r="275" spans="2:19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</row>
    <row r="276" spans="2:19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2:19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</row>
    <row r="278" spans="2:19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</row>
    <row r="279" spans="2:19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</row>
    <row r="280" spans="2:19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</row>
    <row r="281" spans="2:19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</row>
    <row r="282" spans="2:19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</row>
    <row r="283" spans="2:19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</row>
    <row r="284" spans="2:19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2:19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</row>
    <row r="286" spans="2:19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</row>
    <row r="287" spans="2:19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</row>
    <row r="288" spans="2:19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</row>
    <row r="289" spans="2:19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</row>
    <row r="290" spans="2:19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2:19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</row>
    <row r="292" spans="2:19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</row>
    <row r="293" spans="2:19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</row>
    <row r="294" spans="2:19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2:19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</row>
    <row r="296" spans="2:19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</row>
    <row r="297" spans="2:19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</row>
    <row r="298" spans="2:19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</row>
    <row r="299" spans="2:19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</row>
    <row r="300" spans="2:19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</row>
    <row r="301" spans="2:19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</row>
    <row r="302" spans="2:19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</row>
    <row r="303" spans="2:19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2:19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2:19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</row>
    <row r="306" spans="2:19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</row>
    <row r="307" spans="2:19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</row>
    <row r="308" spans="2:19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2:19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</row>
    <row r="310" spans="2:19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</row>
    <row r="311" spans="2:19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124</v>
      </c>
      <c r="C1" s="67" t="s" vm="1">
        <v>200</v>
      </c>
    </row>
    <row r="2" spans="2:30">
      <c r="B2" s="46" t="s">
        <v>123</v>
      </c>
      <c r="C2" s="67" t="s">
        <v>201</v>
      </c>
    </row>
    <row r="3" spans="2:30">
      <c r="B3" s="46" t="s">
        <v>125</v>
      </c>
      <c r="C3" s="67" t="s">
        <v>202</v>
      </c>
    </row>
    <row r="4" spans="2:30">
      <c r="B4" s="46" t="s">
        <v>126</v>
      </c>
      <c r="C4" s="67">
        <v>12147</v>
      </c>
    </row>
    <row r="6" spans="2:30" ht="26.25" customHeight="1">
      <c r="B6" s="134" t="s">
        <v>152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6"/>
    </row>
    <row r="7" spans="2:30" ht="26.25" customHeight="1">
      <c r="B7" s="134" t="s">
        <v>71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</row>
    <row r="8" spans="2:30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84</v>
      </c>
      <c r="J8" s="29" t="s">
        <v>17</v>
      </c>
      <c r="K8" s="29" t="s">
        <v>83</v>
      </c>
      <c r="L8" s="29" t="s">
        <v>16</v>
      </c>
      <c r="M8" s="58" t="s">
        <v>18</v>
      </c>
      <c r="N8" s="58" t="s">
        <v>178</v>
      </c>
      <c r="O8" s="29" t="s">
        <v>177</v>
      </c>
      <c r="P8" s="29" t="s">
        <v>91</v>
      </c>
      <c r="Q8" s="29" t="s">
        <v>45</v>
      </c>
      <c r="R8" s="29" t="s">
        <v>127</v>
      </c>
      <c r="S8" s="30" t="s">
        <v>129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185</v>
      </c>
      <c r="O9" s="31"/>
      <c r="P9" s="31" t="s">
        <v>181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19" t="s">
        <v>130</v>
      </c>
      <c r="AA10" s="1"/>
    </row>
    <row r="11" spans="2:30" s="4" customFormat="1" ht="18" customHeight="1">
      <c r="B11" s="119" t="s">
        <v>1749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20">
        <v>0</v>
      </c>
      <c r="Q11" s="68"/>
      <c r="R11" s="121">
        <v>0</v>
      </c>
      <c r="S11" s="121">
        <v>0</v>
      </c>
      <c r="AA11" s="1"/>
      <c r="AD11" s="1"/>
    </row>
    <row r="12" spans="2:30" ht="17.25" customHeight="1">
      <c r="B12" s="123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23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23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23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</row>
    <row r="112" spans="2:19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</row>
    <row r="113" spans="2:19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2:19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</row>
    <row r="115" spans="2:19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</row>
    <row r="116" spans="2:19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</row>
    <row r="117" spans="2:19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</row>
    <row r="118" spans="2:19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2:19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</row>
    <row r="120" spans="2:19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</row>
    <row r="121" spans="2:19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</row>
    <row r="122" spans="2:19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</row>
    <row r="123" spans="2:19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</row>
    <row r="124" spans="2:19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2:19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</row>
    <row r="126" spans="2:19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</row>
    <row r="127" spans="2:19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</row>
    <row r="128" spans="2:19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</row>
    <row r="129" spans="2:19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</row>
    <row r="130" spans="2:19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</row>
    <row r="131" spans="2:19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</row>
    <row r="132" spans="2:19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</row>
    <row r="133" spans="2:19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</row>
    <row r="134" spans="2:19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</row>
    <row r="135" spans="2:19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</row>
    <row r="136" spans="2:19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</row>
    <row r="137" spans="2:19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</row>
    <row r="138" spans="2:19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</row>
    <row r="139" spans="2:19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2:19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</row>
    <row r="141" spans="2:19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</row>
    <row r="142" spans="2:19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</row>
    <row r="143" spans="2:19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</row>
    <row r="144" spans="2:19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</row>
    <row r="145" spans="2:19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</row>
    <row r="146" spans="2:19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</row>
    <row r="147" spans="2:19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</row>
    <row r="148" spans="2:19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</row>
    <row r="149" spans="2:19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2:19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2:19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2:19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</row>
    <row r="153" spans="2:19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</row>
    <row r="154" spans="2:19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</row>
    <row r="155" spans="2:19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</row>
    <row r="156" spans="2:19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</row>
    <row r="157" spans="2:19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</row>
    <row r="158" spans="2:19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</row>
    <row r="159" spans="2:19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</row>
    <row r="160" spans="2:19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</row>
    <row r="161" spans="2:19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</row>
    <row r="162" spans="2:19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2:19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2:19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2:19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</row>
    <row r="166" spans="2:19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</row>
    <row r="167" spans="2:19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</row>
    <row r="168" spans="2:19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2:19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</row>
    <row r="170" spans="2:19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</row>
    <row r="171" spans="2:19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</row>
    <row r="172" spans="2:19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2:19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</row>
    <row r="174" spans="2:19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</row>
    <row r="175" spans="2:19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</row>
    <row r="176" spans="2:19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2:19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</row>
    <row r="178" spans="2:19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</row>
    <row r="179" spans="2:19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</row>
    <row r="180" spans="2:19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19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</row>
    <row r="182" spans="2:19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</row>
    <row r="183" spans="2:19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</row>
    <row r="184" spans="2:19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2:19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</row>
    <row r="186" spans="2:19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</row>
    <row r="187" spans="2:19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</row>
    <row r="188" spans="2:19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2:19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</row>
    <row r="190" spans="2:19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</row>
    <row r="191" spans="2:19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</row>
    <row r="192" spans="2:19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2:19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</row>
    <row r="194" spans="2:19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</row>
    <row r="195" spans="2:19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</row>
    <row r="196" spans="2:19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2:19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</row>
    <row r="198" spans="2:19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</row>
    <row r="199" spans="2:19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</row>
    <row r="200" spans="2:19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2:19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</row>
    <row r="202" spans="2:19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</row>
    <row r="203" spans="2:19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</row>
    <row r="204" spans="2:19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</row>
    <row r="205" spans="2:19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2:19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</row>
    <row r="207" spans="2:19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</row>
    <row r="208" spans="2:19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</row>
    <row r="209" spans="2:19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2:19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</row>
    <row r="211" spans="2:19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</row>
    <row r="212" spans="2:19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</row>
    <row r="213" spans="2:19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2:19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</row>
    <row r="215" spans="2:19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</row>
    <row r="216" spans="2:19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</row>
    <row r="217" spans="2:19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</row>
    <row r="218" spans="2:19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</row>
    <row r="219" spans="2:19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2:19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2:19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</row>
    <row r="222" spans="2:19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</row>
    <row r="223" spans="2:19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</row>
    <row r="224" spans="2:19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</row>
    <row r="225" spans="2:19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</row>
    <row r="226" spans="2:19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</row>
    <row r="227" spans="2:19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</row>
    <row r="228" spans="2:19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</row>
    <row r="229" spans="2:19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</row>
    <row r="230" spans="2:19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</row>
    <row r="231" spans="2:19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</row>
    <row r="232" spans="2:19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</row>
    <row r="233" spans="2:19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</row>
    <row r="234" spans="2:19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2:19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2:19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</row>
    <row r="237" spans="2:19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</row>
    <row r="238" spans="2:19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</row>
    <row r="239" spans="2:19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2:19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</row>
    <row r="241" spans="2:19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</row>
    <row r="242" spans="2:19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</row>
    <row r="243" spans="2:19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2:19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</row>
    <row r="245" spans="2:19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</row>
    <row r="246" spans="2:19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</row>
    <row r="247" spans="2:19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</row>
    <row r="248" spans="2:19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</row>
    <row r="249" spans="2:19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</row>
    <row r="250" spans="2:19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</row>
    <row r="251" spans="2:19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</row>
    <row r="252" spans="2:19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</row>
    <row r="253" spans="2:19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</row>
    <row r="254" spans="2:19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2:19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2:19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</row>
    <row r="257" spans="2:19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</row>
    <row r="258" spans="2:19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</row>
    <row r="259" spans="2:19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</row>
    <row r="260" spans="2:19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</row>
    <row r="261" spans="2:19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</row>
    <row r="262" spans="2:19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</row>
    <row r="263" spans="2:19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</row>
    <row r="264" spans="2:19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</row>
    <row r="265" spans="2:19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</row>
    <row r="266" spans="2:19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2:19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2:19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</row>
    <row r="269" spans="2:19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</row>
    <row r="270" spans="2:19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</row>
    <row r="271" spans="2:19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2:19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</row>
    <row r="273" spans="2:19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</row>
    <row r="274" spans="2:19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</row>
    <row r="275" spans="2:19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</row>
    <row r="276" spans="2:19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2:19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</row>
    <row r="278" spans="2:19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</row>
    <row r="279" spans="2:19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</row>
    <row r="280" spans="2:19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</row>
    <row r="281" spans="2:19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</row>
    <row r="282" spans="2:19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</row>
    <row r="283" spans="2:19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</row>
    <row r="284" spans="2:19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2:19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</row>
    <row r="286" spans="2:19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</row>
    <row r="287" spans="2:19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</row>
    <row r="288" spans="2:19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</row>
    <row r="289" spans="2:19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</row>
    <row r="290" spans="2:19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2:19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</row>
    <row r="292" spans="2:19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</row>
    <row r="293" spans="2:19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</row>
    <row r="294" spans="2:19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2:19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</row>
    <row r="296" spans="2:19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</row>
    <row r="297" spans="2:19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</row>
    <row r="298" spans="2:19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</row>
    <row r="299" spans="2:19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</row>
    <row r="300" spans="2:19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</row>
    <row r="301" spans="2:19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</row>
    <row r="302" spans="2:19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</row>
    <row r="303" spans="2:19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2:19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2:19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</row>
    <row r="306" spans="2:19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</row>
    <row r="307" spans="2:19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</row>
    <row r="308" spans="2:19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2:19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</row>
    <row r="310" spans="2:19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</row>
    <row r="311" spans="2:19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</row>
    <row r="312" spans="2:19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</row>
    <row r="313" spans="2:19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</row>
    <row r="314" spans="2:19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</row>
    <row r="315" spans="2:19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</row>
    <row r="316" spans="2:19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</row>
    <row r="317" spans="2:19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</row>
    <row r="318" spans="2:19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</row>
    <row r="319" spans="2:19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</row>
    <row r="320" spans="2:19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</row>
    <row r="321" spans="2:19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</row>
    <row r="322" spans="2:19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</row>
    <row r="323" spans="2:19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</row>
    <row r="324" spans="2:19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</row>
    <row r="325" spans="2:19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</row>
    <row r="326" spans="2:19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</row>
    <row r="327" spans="2:19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</row>
    <row r="328" spans="2:19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</row>
    <row r="329" spans="2:19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</row>
    <row r="330" spans="2:19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</row>
    <row r="331" spans="2:19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</row>
    <row r="332" spans="2:19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</row>
    <row r="333" spans="2:19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</row>
    <row r="334" spans="2:19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</row>
    <row r="335" spans="2:19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</row>
    <row r="336" spans="2:19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</row>
    <row r="337" spans="2:19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</row>
    <row r="338" spans="2:19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</row>
    <row r="339" spans="2:19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</row>
    <row r="340" spans="2:19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</row>
    <row r="341" spans="2:19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</row>
    <row r="342" spans="2:19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</row>
    <row r="343" spans="2:19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</row>
    <row r="344" spans="2:19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</row>
    <row r="345" spans="2:19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</row>
    <row r="346" spans="2:19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</row>
    <row r="347" spans="2:19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</row>
    <row r="348" spans="2:19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</row>
    <row r="349" spans="2:19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</row>
    <row r="350" spans="2:19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</row>
    <row r="351" spans="2:19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</row>
    <row r="352" spans="2:19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</row>
    <row r="353" spans="2:19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</row>
    <row r="354" spans="2:19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</row>
    <row r="355" spans="2:19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</row>
    <row r="356" spans="2:19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</row>
    <row r="357" spans="2:19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</row>
    <row r="358" spans="2:19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</row>
    <row r="359" spans="2:19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</row>
    <row r="360" spans="2:19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</row>
    <row r="361" spans="2:19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</row>
    <row r="362" spans="2:19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</row>
    <row r="363" spans="2:19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</row>
    <row r="364" spans="2:19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</row>
    <row r="365" spans="2:19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</row>
    <row r="366" spans="2:19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</row>
    <row r="367" spans="2:19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</row>
    <row r="368" spans="2:19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</row>
    <row r="369" spans="2:19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</row>
    <row r="370" spans="2:19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</row>
    <row r="371" spans="2:19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</row>
    <row r="372" spans="2:19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</row>
    <row r="373" spans="2:19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</row>
    <row r="374" spans="2:19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</row>
    <row r="375" spans="2:19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</row>
    <row r="376" spans="2:19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</row>
    <row r="377" spans="2:19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</row>
    <row r="378" spans="2:19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</row>
    <row r="379" spans="2:19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</row>
    <row r="380" spans="2:19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</row>
    <row r="381" spans="2:19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</row>
    <row r="382" spans="2:19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</row>
    <row r="383" spans="2:19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</row>
    <row r="384" spans="2:19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</row>
    <row r="385" spans="2:19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</row>
    <row r="386" spans="2:19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</row>
    <row r="387" spans="2:19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</row>
    <row r="388" spans="2:19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</row>
    <row r="389" spans="2:19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</row>
    <row r="390" spans="2:19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</row>
    <row r="391" spans="2:19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</row>
    <row r="392" spans="2:19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</row>
    <row r="393" spans="2:19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</row>
    <row r="394" spans="2:19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</row>
    <row r="395" spans="2:19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</row>
    <row r="396" spans="2:19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</row>
    <row r="397" spans="2:19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</row>
    <row r="398" spans="2:19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</row>
    <row r="399" spans="2:19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</row>
    <row r="400" spans="2:19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</row>
    <row r="401" spans="2:19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</row>
    <row r="402" spans="2:19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</row>
    <row r="403" spans="2:19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</row>
    <row r="404" spans="2:19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</row>
    <row r="405" spans="2:19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</row>
    <row r="406" spans="2:19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</row>
    <row r="407" spans="2:19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</row>
    <row r="408" spans="2:19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</row>
    <row r="409" spans="2:19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</row>
    <row r="410" spans="2:19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</row>
    <row r="411" spans="2:19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</row>
    <row r="412" spans="2:19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</row>
    <row r="413" spans="2:19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</row>
    <row r="414" spans="2:19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</row>
    <row r="415" spans="2:19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</row>
    <row r="416" spans="2:19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</row>
    <row r="417" spans="2:19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</row>
    <row r="418" spans="2:19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</row>
    <row r="419" spans="2:19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</row>
    <row r="420" spans="2:19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</row>
    <row r="421" spans="2:19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</row>
    <row r="422" spans="2:19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</row>
    <row r="423" spans="2:19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</row>
    <row r="424" spans="2:19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</row>
    <row r="425" spans="2:19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</row>
    <row r="426" spans="2:19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</row>
    <row r="427" spans="2:19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</row>
    <row r="428" spans="2:19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</row>
    <row r="429" spans="2:19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</row>
    <row r="430" spans="2:19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</row>
    <row r="431" spans="2:19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</row>
    <row r="432" spans="2:19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</row>
    <row r="433" spans="2:19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</row>
    <row r="434" spans="2:19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</row>
    <row r="435" spans="2:19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</row>
    <row r="436" spans="2:19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</row>
    <row r="437" spans="2:19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</row>
    <row r="438" spans="2:19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</row>
    <row r="439" spans="2:19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</row>
    <row r="440" spans="2:19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</row>
    <row r="441" spans="2:19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</row>
    <row r="442" spans="2:19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</row>
    <row r="443" spans="2:19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</row>
    <row r="444" spans="2:19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</row>
    <row r="445" spans="2:19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</row>
    <row r="446" spans="2:19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</row>
    <row r="447" spans="2:19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</row>
    <row r="448" spans="2:19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</row>
    <row r="449" spans="2:19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</row>
    <row r="450" spans="2:19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</row>
    <row r="451" spans="2:19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</row>
    <row r="452" spans="2:19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</row>
    <row r="453" spans="2:19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</row>
    <row r="454" spans="2:19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</row>
    <row r="455" spans="2:19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</row>
    <row r="456" spans="2:19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</row>
    <row r="457" spans="2:19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</row>
    <row r="458" spans="2:19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</row>
    <row r="459" spans="2:19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</row>
    <row r="460" spans="2:19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</row>
    <row r="461" spans="2:19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</row>
    <row r="462" spans="2:19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</row>
    <row r="463" spans="2:19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</row>
    <row r="464" spans="2:19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</row>
    <row r="465" spans="2:19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</row>
    <row r="466" spans="2:19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</row>
    <row r="467" spans="2:19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</row>
    <row r="468" spans="2:19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</row>
    <row r="469" spans="2:19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</row>
    <row r="470" spans="2:19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</row>
    <row r="471" spans="2:19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</row>
    <row r="472" spans="2:19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</row>
    <row r="473" spans="2:19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</row>
    <row r="474" spans="2:19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</row>
    <row r="475" spans="2:19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</row>
    <row r="476" spans="2:19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</row>
    <row r="477" spans="2:19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</row>
    <row r="478" spans="2:19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</row>
    <row r="479" spans="2:19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</row>
    <row r="480" spans="2:19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</row>
    <row r="481" spans="2:19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</row>
    <row r="482" spans="2:19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</row>
    <row r="483" spans="2:19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</row>
    <row r="484" spans="2:19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</row>
    <row r="485" spans="2:19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</row>
    <row r="486" spans="2:19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</row>
    <row r="487" spans="2:19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</row>
    <row r="488" spans="2:19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</row>
    <row r="489" spans="2:19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</row>
    <row r="490" spans="2:19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</row>
    <row r="491" spans="2:19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</row>
    <row r="492" spans="2:19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</row>
    <row r="493" spans="2:19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</row>
    <row r="494" spans="2:19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</row>
    <row r="495" spans="2:19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</row>
    <row r="496" spans="2:19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</row>
    <row r="497" spans="2:19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</row>
    <row r="498" spans="2:19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</row>
    <row r="499" spans="2:19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</row>
    <row r="500" spans="2:19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</row>
    <row r="501" spans="2:19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</row>
    <row r="502" spans="2:19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</row>
    <row r="503" spans="2:19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</row>
    <row r="504" spans="2:19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</row>
    <row r="505" spans="2:19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</row>
    <row r="506" spans="2:19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</row>
    <row r="507" spans="2:19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</row>
    <row r="508" spans="2:19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</row>
    <row r="509" spans="2:19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</row>
    <row r="510" spans="2:19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</row>
    <row r="511" spans="2:19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</row>
    <row r="512" spans="2:19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</row>
    <row r="513" spans="2:19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</row>
    <row r="514" spans="2:19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</row>
    <row r="515" spans="2:19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</row>
    <row r="516" spans="2:19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</row>
    <row r="517" spans="2:19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</row>
    <row r="518" spans="2:19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</row>
    <row r="519" spans="2:19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</row>
    <row r="520" spans="2:19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</row>
    <row r="521" spans="2:19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</row>
    <row r="522" spans="2:19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</row>
    <row r="523" spans="2:19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</row>
    <row r="524" spans="2:19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</row>
    <row r="525" spans="2:19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</row>
    <row r="526" spans="2:19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</row>
    <row r="527" spans="2:19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</row>
    <row r="528" spans="2:19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</row>
    <row r="529" spans="2:19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</row>
    <row r="530" spans="2:19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</row>
    <row r="531" spans="2:19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</row>
    <row r="532" spans="2:19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</row>
    <row r="533" spans="2:19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</row>
    <row r="534" spans="2:19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</row>
    <row r="535" spans="2:19">
      <c r="B535" s="115"/>
      <c r="C535" s="115"/>
      <c r="D535" s="115"/>
      <c r="E535" s="115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</row>
    <row r="536" spans="2:19">
      <c r="B536" s="115"/>
      <c r="C536" s="115"/>
      <c r="D536" s="115"/>
      <c r="E536" s="115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</row>
    <row r="537" spans="2:19">
      <c r="B537" s="115"/>
      <c r="C537" s="115"/>
      <c r="D537" s="115"/>
      <c r="E537" s="115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</row>
    <row r="538" spans="2:19">
      <c r="B538" s="124"/>
      <c r="C538" s="115"/>
      <c r="D538" s="115"/>
      <c r="E538" s="115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</row>
    <row r="539" spans="2:19">
      <c r="B539" s="124"/>
      <c r="C539" s="115"/>
      <c r="D539" s="115"/>
      <c r="E539" s="115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</row>
    <row r="540" spans="2:19">
      <c r="B540" s="125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</row>
    <row r="541" spans="2:19">
      <c r="B541" s="115"/>
      <c r="C541" s="115"/>
      <c r="D541" s="115"/>
      <c r="E541" s="115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</row>
    <row r="542" spans="2:19">
      <c r="B542" s="115"/>
      <c r="C542" s="115"/>
      <c r="D542" s="115"/>
      <c r="E542" s="115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</row>
    <row r="543" spans="2:19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</row>
    <row r="544" spans="2:19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</row>
    <row r="545" spans="2:19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</row>
    <row r="546" spans="2:19">
      <c r="B546" s="115"/>
      <c r="C546" s="115"/>
      <c r="D546" s="115"/>
      <c r="E546" s="115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</row>
    <row r="547" spans="2:19">
      <c r="B547" s="115"/>
      <c r="C547" s="115"/>
      <c r="D547" s="115"/>
      <c r="E547" s="115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</row>
    <row r="548" spans="2:19">
      <c r="B548" s="115"/>
      <c r="C548" s="115"/>
      <c r="D548" s="115"/>
      <c r="E548" s="115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</row>
    <row r="549" spans="2:19">
      <c r="B549" s="115"/>
      <c r="C549" s="115"/>
      <c r="D549" s="115"/>
      <c r="E549" s="115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</row>
    <row r="550" spans="2:19">
      <c r="B550" s="115"/>
      <c r="C550" s="115"/>
      <c r="D550" s="115"/>
      <c r="E550" s="115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</row>
    <row r="551" spans="2:19">
      <c r="B551" s="115"/>
      <c r="C551" s="115"/>
      <c r="D551" s="115"/>
      <c r="E551" s="115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</row>
    <row r="552" spans="2:19">
      <c r="B552" s="115"/>
      <c r="C552" s="115"/>
      <c r="D552" s="115"/>
      <c r="E552" s="115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</row>
    <row r="553" spans="2:19">
      <c r="B553" s="115"/>
      <c r="C553" s="115"/>
      <c r="D553" s="115"/>
      <c r="E553" s="115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</row>
    <row r="554" spans="2:19">
      <c r="B554" s="115"/>
      <c r="C554" s="115"/>
      <c r="D554" s="115"/>
      <c r="E554" s="115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</row>
    <row r="555" spans="2:19">
      <c r="B555" s="115"/>
      <c r="C555" s="115"/>
      <c r="D555" s="115"/>
      <c r="E555" s="115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</row>
    <row r="556" spans="2:19">
      <c r="B556" s="115"/>
      <c r="C556" s="115"/>
      <c r="D556" s="115"/>
      <c r="E556" s="115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</row>
    <row r="557" spans="2:19">
      <c r="B557" s="115"/>
      <c r="C557" s="115"/>
      <c r="D557" s="115"/>
      <c r="E557" s="115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</row>
    <row r="558" spans="2:19">
      <c r="B558" s="115"/>
      <c r="C558" s="115"/>
      <c r="D558" s="115"/>
      <c r="E558" s="115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</row>
    <row r="559" spans="2:19">
      <c r="B559" s="115"/>
      <c r="C559" s="115"/>
      <c r="D559" s="115"/>
      <c r="E559" s="115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</row>
    <row r="560" spans="2:19">
      <c r="B560" s="115"/>
      <c r="C560" s="115"/>
      <c r="D560" s="115"/>
      <c r="E560" s="115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</row>
    <row r="561" spans="2:19">
      <c r="B561" s="115"/>
      <c r="C561" s="115"/>
      <c r="D561" s="115"/>
      <c r="E561" s="115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</row>
    <row r="562" spans="2:19">
      <c r="B562" s="115"/>
      <c r="C562" s="115"/>
      <c r="D562" s="115"/>
      <c r="E562" s="115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</row>
    <row r="563" spans="2:19">
      <c r="B563" s="115"/>
      <c r="C563" s="115"/>
      <c r="D563" s="115"/>
      <c r="E563" s="115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</row>
    <row r="564" spans="2:19">
      <c r="B564" s="115"/>
      <c r="C564" s="115"/>
      <c r="D564" s="115"/>
      <c r="E564" s="115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</row>
    <row r="565" spans="2:19">
      <c r="B565" s="115"/>
      <c r="C565" s="115"/>
      <c r="D565" s="115"/>
      <c r="E565" s="115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</row>
    <row r="566" spans="2:19">
      <c r="B566" s="115"/>
      <c r="C566" s="115"/>
      <c r="D566" s="115"/>
      <c r="E566" s="115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</row>
    <row r="567" spans="2:19">
      <c r="B567" s="115"/>
      <c r="C567" s="115"/>
      <c r="D567" s="115"/>
      <c r="E567" s="115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</row>
    <row r="568" spans="2:19">
      <c r="B568" s="115"/>
      <c r="C568" s="115"/>
      <c r="D568" s="115"/>
      <c r="E568" s="115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</row>
    <row r="569" spans="2:19">
      <c r="B569" s="115"/>
      <c r="C569" s="115"/>
      <c r="D569" s="115"/>
      <c r="E569" s="115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</row>
    <row r="570" spans="2:19">
      <c r="B570" s="115"/>
      <c r="C570" s="115"/>
      <c r="D570" s="115"/>
      <c r="E570" s="115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</row>
    <row r="571" spans="2:19">
      <c r="B571" s="115"/>
      <c r="C571" s="115"/>
      <c r="D571" s="115"/>
      <c r="E571" s="115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</row>
    <row r="572" spans="2:19">
      <c r="B572" s="115"/>
      <c r="C572" s="115"/>
      <c r="D572" s="115"/>
      <c r="E572" s="115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</row>
    <row r="573" spans="2:19">
      <c r="B573" s="115"/>
      <c r="C573" s="115"/>
      <c r="D573" s="115"/>
      <c r="E573" s="115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</row>
    <row r="574" spans="2:19">
      <c r="B574" s="115"/>
      <c r="C574" s="115"/>
      <c r="D574" s="115"/>
      <c r="E574" s="115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</row>
    <row r="575" spans="2:19">
      <c r="B575" s="115"/>
      <c r="C575" s="115"/>
      <c r="D575" s="115"/>
      <c r="E575" s="115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</row>
    <row r="576" spans="2:19">
      <c r="B576" s="115"/>
      <c r="C576" s="115"/>
      <c r="D576" s="115"/>
      <c r="E576" s="115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</row>
    <row r="577" spans="2:19">
      <c r="B577" s="115"/>
      <c r="C577" s="115"/>
      <c r="D577" s="115"/>
      <c r="E577" s="115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</row>
    <row r="578" spans="2:19">
      <c r="B578" s="115"/>
      <c r="C578" s="115"/>
      <c r="D578" s="115"/>
      <c r="E578" s="115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</row>
    <row r="579" spans="2:19">
      <c r="B579" s="115"/>
      <c r="C579" s="115"/>
      <c r="D579" s="115"/>
      <c r="E579" s="115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</row>
    <row r="580" spans="2:19">
      <c r="B580" s="115"/>
      <c r="C580" s="115"/>
      <c r="D580" s="115"/>
      <c r="E580" s="115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</row>
    <row r="581" spans="2:19">
      <c r="B581" s="115"/>
      <c r="C581" s="115"/>
      <c r="D581" s="115"/>
      <c r="E581" s="115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</row>
    <row r="582" spans="2:19">
      <c r="B582" s="115"/>
      <c r="C582" s="115"/>
      <c r="D582" s="115"/>
      <c r="E582" s="115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</row>
    <row r="583" spans="2:19">
      <c r="B583" s="115"/>
      <c r="C583" s="115"/>
      <c r="D583" s="115"/>
      <c r="E583" s="115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</row>
    <row r="584" spans="2:19">
      <c r="B584" s="115"/>
      <c r="C584" s="115"/>
      <c r="D584" s="115"/>
      <c r="E584" s="115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</row>
    <row r="585" spans="2:19">
      <c r="B585" s="115"/>
      <c r="C585" s="115"/>
      <c r="D585" s="115"/>
      <c r="E585" s="115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</row>
    <row r="586" spans="2:19">
      <c r="B586" s="115"/>
      <c r="C586" s="115"/>
      <c r="D586" s="115"/>
      <c r="E586" s="115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</row>
    <row r="587" spans="2:19">
      <c r="B587" s="115"/>
      <c r="C587" s="115"/>
      <c r="D587" s="115"/>
      <c r="E587" s="115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</row>
    <row r="588" spans="2:19">
      <c r="B588" s="115"/>
      <c r="C588" s="115"/>
      <c r="D588" s="115"/>
      <c r="E588" s="115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</row>
    <row r="589" spans="2:19">
      <c r="B589" s="115"/>
      <c r="C589" s="115"/>
      <c r="D589" s="115"/>
      <c r="E589" s="115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</row>
    <row r="590" spans="2:19">
      <c r="B590" s="115"/>
      <c r="C590" s="115"/>
      <c r="D590" s="115"/>
      <c r="E590" s="115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</row>
    <row r="591" spans="2:19">
      <c r="B591" s="115"/>
      <c r="C591" s="115"/>
      <c r="D591" s="115"/>
      <c r="E591" s="115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</row>
    <row r="592" spans="2:19">
      <c r="B592" s="115"/>
      <c r="C592" s="115"/>
      <c r="D592" s="115"/>
      <c r="E592" s="115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</row>
    <row r="593" spans="2:19">
      <c r="B593" s="115"/>
      <c r="C593" s="115"/>
      <c r="D593" s="115"/>
      <c r="E593" s="115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</row>
    <row r="594" spans="2:19">
      <c r="B594" s="115"/>
      <c r="C594" s="115"/>
      <c r="D594" s="115"/>
      <c r="E594" s="115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</row>
    <row r="595" spans="2:19">
      <c r="B595" s="115"/>
      <c r="C595" s="115"/>
      <c r="D595" s="115"/>
      <c r="E595" s="115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</row>
    <row r="596" spans="2:19">
      <c r="B596" s="115"/>
      <c r="C596" s="115"/>
      <c r="D596" s="115"/>
      <c r="E596" s="115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</row>
    <row r="597" spans="2:19">
      <c r="B597" s="115"/>
      <c r="C597" s="115"/>
      <c r="D597" s="115"/>
      <c r="E597" s="115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</row>
    <row r="598" spans="2:19">
      <c r="B598" s="115"/>
      <c r="C598" s="115"/>
      <c r="D598" s="115"/>
      <c r="E598" s="115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</row>
    <row r="599" spans="2:19">
      <c r="B599" s="115"/>
      <c r="C599" s="115"/>
      <c r="D599" s="115"/>
      <c r="E599" s="115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</row>
    <row r="600" spans="2:19">
      <c r="B600" s="115"/>
      <c r="C600" s="115"/>
      <c r="D600" s="115"/>
      <c r="E600" s="115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</row>
    <row r="601" spans="2:19">
      <c r="B601" s="115"/>
      <c r="C601" s="115"/>
      <c r="D601" s="115"/>
      <c r="E601" s="115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</row>
    <row r="602" spans="2:19">
      <c r="B602" s="115"/>
      <c r="C602" s="115"/>
      <c r="D602" s="115"/>
      <c r="E602" s="115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</row>
    <row r="603" spans="2:19">
      <c r="B603" s="115"/>
      <c r="C603" s="115"/>
      <c r="D603" s="115"/>
      <c r="E603" s="115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</row>
    <row r="604" spans="2:19">
      <c r="B604" s="115"/>
      <c r="C604" s="115"/>
      <c r="D604" s="115"/>
      <c r="E604" s="115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</row>
    <row r="605" spans="2:19">
      <c r="B605" s="115"/>
      <c r="C605" s="115"/>
      <c r="D605" s="115"/>
      <c r="E605" s="115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</row>
    <row r="606" spans="2:19">
      <c r="B606" s="115"/>
      <c r="C606" s="115"/>
      <c r="D606" s="115"/>
      <c r="E606" s="115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</row>
    <row r="607" spans="2:19">
      <c r="B607" s="115"/>
      <c r="C607" s="115"/>
      <c r="D607" s="115"/>
      <c r="E607" s="115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</row>
    <row r="608" spans="2:19">
      <c r="B608" s="115"/>
      <c r="C608" s="115"/>
      <c r="D608" s="115"/>
      <c r="E608" s="115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</row>
    <row r="609" spans="2:19">
      <c r="B609" s="115"/>
      <c r="C609" s="115"/>
      <c r="D609" s="115"/>
      <c r="E609" s="115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</row>
    <row r="610" spans="2:19">
      <c r="B610" s="115"/>
      <c r="C610" s="115"/>
      <c r="D610" s="115"/>
      <c r="E610" s="115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</row>
    <row r="611" spans="2:19">
      <c r="B611" s="115"/>
      <c r="C611" s="115"/>
      <c r="D611" s="115"/>
      <c r="E611" s="115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</row>
    <row r="612" spans="2:19">
      <c r="B612" s="115"/>
      <c r="C612" s="115"/>
      <c r="D612" s="115"/>
      <c r="E612" s="115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</row>
    <row r="613" spans="2:19">
      <c r="B613" s="115"/>
      <c r="C613" s="115"/>
      <c r="D613" s="115"/>
      <c r="E613" s="115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</row>
    <row r="614" spans="2:19">
      <c r="B614" s="115"/>
      <c r="C614" s="115"/>
      <c r="D614" s="115"/>
      <c r="E614" s="115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</row>
    <row r="615" spans="2:19">
      <c r="B615" s="115"/>
      <c r="C615" s="115"/>
      <c r="D615" s="115"/>
      <c r="E615" s="115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</row>
    <row r="616" spans="2:19">
      <c r="B616" s="115"/>
      <c r="C616" s="115"/>
      <c r="D616" s="115"/>
      <c r="E616" s="115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</row>
    <row r="617" spans="2:19">
      <c r="B617" s="115"/>
      <c r="C617" s="115"/>
      <c r="D617" s="115"/>
      <c r="E617" s="115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</row>
    <row r="618" spans="2:19">
      <c r="B618" s="115"/>
      <c r="C618" s="115"/>
      <c r="D618" s="115"/>
      <c r="E618" s="115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</row>
    <row r="619" spans="2:19">
      <c r="B619" s="115"/>
      <c r="C619" s="115"/>
      <c r="D619" s="115"/>
      <c r="E619" s="115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</row>
    <row r="620" spans="2:19">
      <c r="B620" s="115"/>
      <c r="C620" s="115"/>
      <c r="D620" s="115"/>
      <c r="E620" s="115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</row>
    <row r="621" spans="2:19">
      <c r="B621" s="115"/>
      <c r="C621" s="115"/>
      <c r="D621" s="115"/>
      <c r="E621" s="115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</row>
    <row r="622" spans="2:19">
      <c r="B622" s="115"/>
      <c r="C622" s="115"/>
      <c r="D622" s="115"/>
      <c r="E622" s="115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</row>
    <row r="623" spans="2:19">
      <c r="B623" s="115"/>
      <c r="C623" s="115"/>
      <c r="D623" s="115"/>
      <c r="E623" s="115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</row>
    <row r="624" spans="2:19">
      <c r="B624" s="115"/>
      <c r="C624" s="115"/>
      <c r="D624" s="115"/>
      <c r="E624" s="115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</row>
    <row r="625" spans="2:19">
      <c r="B625" s="115"/>
      <c r="C625" s="115"/>
      <c r="D625" s="115"/>
      <c r="E625" s="115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</row>
    <row r="626" spans="2:19">
      <c r="B626" s="115"/>
      <c r="C626" s="115"/>
      <c r="D626" s="115"/>
      <c r="E626" s="115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</row>
    <row r="627" spans="2:19">
      <c r="B627" s="115"/>
      <c r="C627" s="115"/>
      <c r="D627" s="115"/>
      <c r="E627" s="115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</row>
    <row r="628" spans="2:19">
      <c r="B628" s="115"/>
      <c r="C628" s="115"/>
      <c r="D628" s="115"/>
      <c r="E628" s="115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</row>
    <row r="629" spans="2:19">
      <c r="B629" s="115"/>
      <c r="C629" s="115"/>
      <c r="D629" s="115"/>
      <c r="E629" s="115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</row>
    <row r="630" spans="2:19">
      <c r="B630" s="115"/>
      <c r="C630" s="115"/>
      <c r="D630" s="115"/>
      <c r="E630" s="115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</row>
    <row r="631" spans="2:19">
      <c r="B631" s="115"/>
      <c r="C631" s="115"/>
      <c r="D631" s="115"/>
      <c r="E631" s="115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</row>
    <row r="632" spans="2:19">
      <c r="B632" s="115"/>
      <c r="C632" s="115"/>
      <c r="D632" s="115"/>
      <c r="E632" s="115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</row>
    <row r="633" spans="2:19">
      <c r="B633" s="115"/>
      <c r="C633" s="115"/>
      <c r="D633" s="115"/>
      <c r="E633" s="115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</row>
    <row r="634" spans="2:19">
      <c r="B634" s="115"/>
      <c r="C634" s="115"/>
      <c r="D634" s="115"/>
      <c r="E634" s="115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</row>
    <row r="635" spans="2:19">
      <c r="B635" s="115"/>
      <c r="C635" s="115"/>
      <c r="D635" s="115"/>
      <c r="E635" s="115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</row>
    <row r="636" spans="2:19">
      <c r="B636" s="115"/>
      <c r="C636" s="115"/>
      <c r="D636" s="115"/>
      <c r="E636" s="115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</row>
    <row r="637" spans="2:19">
      <c r="B637" s="115"/>
      <c r="C637" s="115"/>
      <c r="D637" s="115"/>
      <c r="E637" s="115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</row>
    <row r="638" spans="2:19">
      <c r="B638" s="115"/>
      <c r="C638" s="115"/>
      <c r="D638" s="115"/>
      <c r="E638" s="115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</row>
    <row r="639" spans="2:19">
      <c r="B639" s="115"/>
      <c r="C639" s="115"/>
      <c r="D639" s="115"/>
      <c r="E639" s="115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</row>
    <row r="640" spans="2:19">
      <c r="B640" s="115"/>
      <c r="C640" s="115"/>
      <c r="D640" s="115"/>
      <c r="E640" s="115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</row>
    <row r="641" spans="2:19">
      <c r="B641" s="115"/>
      <c r="C641" s="115"/>
      <c r="D641" s="115"/>
      <c r="E641" s="115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</row>
    <row r="642" spans="2:19">
      <c r="B642" s="115"/>
      <c r="C642" s="115"/>
      <c r="D642" s="115"/>
      <c r="E642" s="115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</row>
    <row r="643" spans="2:19">
      <c r="B643" s="115"/>
      <c r="C643" s="115"/>
      <c r="D643" s="115"/>
      <c r="E643" s="115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</row>
    <row r="644" spans="2:19">
      <c r="B644" s="115"/>
      <c r="C644" s="115"/>
      <c r="D644" s="115"/>
      <c r="E644" s="115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</row>
    <row r="645" spans="2:19">
      <c r="B645" s="115"/>
      <c r="C645" s="115"/>
      <c r="D645" s="115"/>
      <c r="E645" s="115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</row>
    <row r="646" spans="2:19">
      <c r="B646" s="115"/>
      <c r="C646" s="115"/>
      <c r="D646" s="115"/>
      <c r="E646" s="115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</row>
    <row r="647" spans="2:19">
      <c r="B647" s="115"/>
      <c r="C647" s="115"/>
      <c r="D647" s="115"/>
      <c r="E647" s="115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</row>
    <row r="648" spans="2:19">
      <c r="B648" s="115"/>
      <c r="C648" s="115"/>
      <c r="D648" s="115"/>
      <c r="E648" s="115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</row>
    <row r="649" spans="2:19">
      <c r="B649" s="115"/>
      <c r="C649" s="115"/>
      <c r="D649" s="115"/>
      <c r="E649" s="115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</row>
    <row r="650" spans="2:19">
      <c r="B650" s="115"/>
      <c r="C650" s="115"/>
      <c r="D650" s="115"/>
      <c r="E650" s="115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</row>
    <row r="651" spans="2:19">
      <c r="B651" s="115"/>
      <c r="C651" s="115"/>
      <c r="D651" s="115"/>
      <c r="E651" s="115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</row>
    <row r="652" spans="2:19">
      <c r="B652" s="115"/>
      <c r="C652" s="115"/>
      <c r="D652" s="115"/>
      <c r="E652" s="115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</row>
    <row r="653" spans="2:19">
      <c r="B653" s="115"/>
      <c r="C653" s="115"/>
      <c r="D653" s="115"/>
      <c r="E653" s="115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</row>
    <row r="654" spans="2:19">
      <c r="B654" s="115"/>
      <c r="C654" s="115"/>
      <c r="D654" s="115"/>
      <c r="E654" s="115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</row>
    <row r="655" spans="2:19">
      <c r="B655" s="115"/>
      <c r="C655" s="115"/>
      <c r="D655" s="115"/>
      <c r="E655" s="115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</row>
    <row r="656" spans="2:19">
      <c r="B656" s="115"/>
      <c r="C656" s="115"/>
      <c r="D656" s="115"/>
      <c r="E656" s="115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</row>
    <row r="657" spans="2:19">
      <c r="B657" s="115"/>
      <c r="C657" s="115"/>
      <c r="D657" s="115"/>
      <c r="E657" s="115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</row>
    <row r="658" spans="2:19">
      <c r="B658" s="115"/>
      <c r="C658" s="115"/>
      <c r="D658" s="115"/>
      <c r="E658" s="115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</row>
    <row r="659" spans="2:19">
      <c r="B659" s="115"/>
      <c r="C659" s="115"/>
      <c r="D659" s="115"/>
      <c r="E659" s="115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</row>
    <row r="660" spans="2:19">
      <c r="B660" s="115"/>
      <c r="C660" s="115"/>
      <c r="D660" s="115"/>
      <c r="E660" s="115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</row>
    <row r="661" spans="2:19">
      <c r="B661" s="115"/>
      <c r="C661" s="115"/>
      <c r="D661" s="115"/>
      <c r="E661" s="115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</row>
    <row r="662" spans="2:19">
      <c r="B662" s="115"/>
      <c r="C662" s="115"/>
      <c r="D662" s="115"/>
      <c r="E662" s="115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</row>
    <row r="663" spans="2:19">
      <c r="B663" s="115"/>
      <c r="C663" s="115"/>
      <c r="D663" s="115"/>
      <c r="E663" s="115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</row>
    <row r="664" spans="2:19">
      <c r="B664" s="115"/>
      <c r="C664" s="115"/>
      <c r="D664" s="115"/>
      <c r="E664" s="115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</row>
    <row r="665" spans="2:19">
      <c r="B665" s="115"/>
      <c r="C665" s="115"/>
      <c r="D665" s="115"/>
      <c r="E665" s="115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</row>
    <row r="666" spans="2:19">
      <c r="B666" s="115"/>
      <c r="C666" s="115"/>
      <c r="D666" s="115"/>
      <c r="E666" s="115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</row>
    <row r="667" spans="2:19">
      <c r="B667" s="115"/>
      <c r="C667" s="115"/>
      <c r="D667" s="115"/>
      <c r="E667" s="115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</row>
    <row r="668" spans="2:19">
      <c r="B668" s="115"/>
      <c r="C668" s="115"/>
      <c r="D668" s="115"/>
      <c r="E668" s="115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</row>
  </sheetData>
  <sheetProtection sheet="1" objects="1" scenarios="1"/>
  <mergeCells count="2">
    <mergeCell ref="B6:S6"/>
    <mergeCell ref="B7:S7"/>
  </mergeCells>
  <phoneticPr fontId="4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124</v>
      </c>
      <c r="C1" s="67" t="s" vm="1">
        <v>200</v>
      </c>
    </row>
    <row r="2" spans="2:49">
      <c r="B2" s="46" t="s">
        <v>123</v>
      </c>
      <c r="C2" s="67" t="s">
        <v>201</v>
      </c>
    </row>
    <row r="3" spans="2:49">
      <c r="B3" s="46" t="s">
        <v>125</v>
      </c>
      <c r="C3" s="67" t="s">
        <v>202</v>
      </c>
    </row>
    <row r="4" spans="2:49">
      <c r="B4" s="46" t="s">
        <v>126</v>
      </c>
      <c r="C4" s="67">
        <v>12147</v>
      </c>
    </row>
    <row r="6" spans="2:49" ht="26.25" customHeight="1">
      <c r="B6" s="134" t="s">
        <v>152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</row>
    <row r="7" spans="2:49" ht="26.25" customHeight="1">
      <c r="B7" s="134" t="s">
        <v>72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6"/>
    </row>
    <row r="8" spans="2:49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83</v>
      </c>
      <c r="H8" s="29" t="s">
        <v>178</v>
      </c>
      <c r="I8" s="29" t="s">
        <v>177</v>
      </c>
      <c r="J8" s="29" t="s">
        <v>91</v>
      </c>
      <c r="K8" s="29" t="s">
        <v>45</v>
      </c>
      <c r="L8" s="29" t="s">
        <v>127</v>
      </c>
      <c r="M8" s="30" t="s">
        <v>129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185</v>
      </c>
      <c r="I9" s="31"/>
      <c r="J9" s="31" t="s">
        <v>181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9" t="s">
        <v>26</v>
      </c>
      <c r="C11" s="68"/>
      <c r="D11" s="68"/>
      <c r="E11" s="68"/>
      <c r="F11" s="68"/>
      <c r="G11" s="68"/>
      <c r="H11" s="68"/>
      <c r="I11" s="68"/>
      <c r="J11" s="120">
        <v>0</v>
      </c>
      <c r="K11" s="68"/>
      <c r="L11" s="121">
        <v>0</v>
      </c>
      <c r="M11" s="12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23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23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23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23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</row>
    <row r="112" spans="2:13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</row>
    <row r="113" spans="2:13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</row>
    <row r="114" spans="2:13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</row>
    <row r="115" spans="2:13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</row>
    <row r="116" spans="2:13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</row>
    <row r="117" spans="2:13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</row>
    <row r="118" spans="2:13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</row>
    <row r="119" spans="2:13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</row>
    <row r="120" spans="2:13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</row>
    <row r="121" spans="2:13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</row>
    <row r="122" spans="2:13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</row>
    <row r="123" spans="2:13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</row>
    <row r="124" spans="2:13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</row>
    <row r="125" spans="2:13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</row>
    <row r="126" spans="2:13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</row>
    <row r="127" spans="2:13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</row>
    <row r="128" spans="2:13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</row>
    <row r="129" spans="2:13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</row>
    <row r="130" spans="2:13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</row>
    <row r="131" spans="2:13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</row>
    <row r="132" spans="2:13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</row>
    <row r="133" spans="2:13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</row>
    <row r="134" spans="2:13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</row>
    <row r="135" spans="2:13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</row>
    <row r="136" spans="2:13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</row>
    <row r="137" spans="2:13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</row>
    <row r="138" spans="2:13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</row>
    <row r="139" spans="2:13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</row>
    <row r="140" spans="2:13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</row>
    <row r="141" spans="2:13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</row>
    <row r="142" spans="2:13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</row>
    <row r="143" spans="2:13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</row>
    <row r="144" spans="2:13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</row>
    <row r="145" spans="2:13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</row>
    <row r="146" spans="2:13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</row>
    <row r="147" spans="2:13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</row>
    <row r="148" spans="2:13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</row>
    <row r="149" spans="2:13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</row>
    <row r="150" spans="2:13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</row>
    <row r="151" spans="2:13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</row>
    <row r="152" spans="2:13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</row>
    <row r="153" spans="2:13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</row>
    <row r="154" spans="2:13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</row>
    <row r="155" spans="2:13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</row>
    <row r="156" spans="2:13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</row>
    <row r="157" spans="2:13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</row>
    <row r="158" spans="2:13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</row>
    <row r="159" spans="2:13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</row>
    <row r="160" spans="2:13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</row>
    <row r="161" spans="2:13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</row>
    <row r="162" spans="2:13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</row>
    <row r="163" spans="2:13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</row>
    <row r="164" spans="2:13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</row>
    <row r="165" spans="2:13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</row>
    <row r="166" spans="2:13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</row>
    <row r="167" spans="2:13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</row>
    <row r="168" spans="2:13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</row>
    <row r="169" spans="2:13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</row>
    <row r="170" spans="2:13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</row>
    <row r="171" spans="2:13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</row>
    <row r="172" spans="2:13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</row>
    <row r="173" spans="2:13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</row>
    <row r="174" spans="2:13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</row>
    <row r="175" spans="2:13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</row>
    <row r="176" spans="2:13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</row>
    <row r="177" spans="2:13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</row>
    <row r="178" spans="2:13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</row>
    <row r="179" spans="2:13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</row>
    <row r="180" spans="2:13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</row>
    <row r="181" spans="2:13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</row>
    <row r="182" spans="2:13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</row>
    <row r="183" spans="2:13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</row>
    <row r="184" spans="2:13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</row>
    <row r="185" spans="2:13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</row>
    <row r="186" spans="2:13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</row>
    <row r="187" spans="2:13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</row>
    <row r="188" spans="2:13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</row>
    <row r="189" spans="2:13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</row>
    <row r="190" spans="2:13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</row>
    <row r="191" spans="2:13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</row>
    <row r="192" spans="2:13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</row>
    <row r="193" spans="2:13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</row>
    <row r="194" spans="2:13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</row>
    <row r="195" spans="2:13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</row>
    <row r="196" spans="2:13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</row>
    <row r="197" spans="2:13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</row>
    <row r="198" spans="2:13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</row>
    <row r="199" spans="2:13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</row>
    <row r="200" spans="2:13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</row>
    <row r="201" spans="2:13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</row>
    <row r="202" spans="2:13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</row>
    <row r="203" spans="2:13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</row>
    <row r="204" spans="2:13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</row>
    <row r="205" spans="2:13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</row>
    <row r="206" spans="2:13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</row>
    <row r="207" spans="2:13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</row>
    <row r="208" spans="2:13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</row>
    <row r="209" spans="2:13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</row>
    <row r="210" spans="2:13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</row>
    <row r="211" spans="2:13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</row>
    <row r="212" spans="2:13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</row>
    <row r="213" spans="2:13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</row>
    <row r="214" spans="2:13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</row>
    <row r="215" spans="2:13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</row>
    <row r="216" spans="2:13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</row>
    <row r="217" spans="2:13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</row>
    <row r="218" spans="2:13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</row>
    <row r="219" spans="2:13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</row>
    <row r="220" spans="2:13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</row>
    <row r="221" spans="2:13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</row>
    <row r="222" spans="2:13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</row>
    <row r="223" spans="2:13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</row>
    <row r="224" spans="2:13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</row>
    <row r="225" spans="2:13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</row>
    <row r="226" spans="2:13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</row>
    <row r="227" spans="2:13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</row>
    <row r="228" spans="2:13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</row>
    <row r="229" spans="2:13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</row>
    <row r="230" spans="2:13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</row>
    <row r="231" spans="2:13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</row>
    <row r="232" spans="2:13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</row>
    <row r="233" spans="2:13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</row>
    <row r="234" spans="2:13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</row>
    <row r="235" spans="2:13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</row>
    <row r="236" spans="2:13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</row>
    <row r="237" spans="2:13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</row>
    <row r="238" spans="2:13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</row>
    <row r="239" spans="2:13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</row>
    <row r="240" spans="2:13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</row>
    <row r="241" spans="2:13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</row>
    <row r="242" spans="2:13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</row>
    <row r="243" spans="2:13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</row>
    <row r="244" spans="2:13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</row>
    <row r="245" spans="2:13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</row>
    <row r="246" spans="2:13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</row>
    <row r="247" spans="2:13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</row>
    <row r="248" spans="2:13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</row>
    <row r="249" spans="2:13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</row>
    <row r="250" spans="2:13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</row>
    <row r="251" spans="2:13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</row>
    <row r="252" spans="2:13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</row>
    <row r="253" spans="2:13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</row>
    <row r="254" spans="2:13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</row>
    <row r="255" spans="2:13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</row>
    <row r="256" spans="2:13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</row>
    <row r="257" spans="2:13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</row>
    <row r="258" spans="2:13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</row>
    <row r="259" spans="2:13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</row>
    <row r="260" spans="2:13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</row>
    <row r="261" spans="2:13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</row>
    <row r="262" spans="2:13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</row>
    <row r="263" spans="2:13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</row>
    <row r="264" spans="2:13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</row>
    <row r="265" spans="2:13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</row>
    <row r="266" spans="2:13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</row>
    <row r="267" spans="2:13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</row>
    <row r="268" spans="2:13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</row>
    <row r="269" spans="2:13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</row>
    <row r="270" spans="2:13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</row>
    <row r="271" spans="2:13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</row>
    <row r="272" spans="2:13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</row>
    <row r="273" spans="2:13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</row>
    <row r="274" spans="2:13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</row>
    <row r="275" spans="2:13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</row>
    <row r="276" spans="2:13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</row>
    <row r="277" spans="2:13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</row>
    <row r="278" spans="2:13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</row>
    <row r="279" spans="2:13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</row>
    <row r="280" spans="2:13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</row>
    <row r="281" spans="2:13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</row>
    <row r="282" spans="2:13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</row>
    <row r="283" spans="2:13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</row>
    <row r="284" spans="2:13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</row>
    <row r="285" spans="2:13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</row>
    <row r="286" spans="2:13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</row>
    <row r="287" spans="2:13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</row>
    <row r="288" spans="2:13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</row>
    <row r="289" spans="2:13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</row>
    <row r="290" spans="2:13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</row>
    <row r="291" spans="2:13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</row>
    <row r="292" spans="2:13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</row>
    <row r="293" spans="2:13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</row>
    <row r="294" spans="2:13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</row>
    <row r="295" spans="2:13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</row>
    <row r="296" spans="2:13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</row>
    <row r="297" spans="2:13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</row>
    <row r="298" spans="2:13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</row>
    <row r="299" spans="2:13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</row>
    <row r="300" spans="2:13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</row>
    <row r="301" spans="2:13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</row>
    <row r="302" spans="2:13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63.140625" style="2" bestFit="1" customWidth="1"/>
    <col min="4" max="4" width="12" style="1" bestFit="1" customWidth="1"/>
    <col min="5" max="5" width="11.28515625" style="1" bestFit="1" customWidth="1"/>
    <col min="6" max="6" width="7" style="1" bestFit="1" customWidth="1"/>
    <col min="7" max="7" width="9.57031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124</v>
      </c>
      <c r="C1" s="67" t="s" vm="1">
        <v>200</v>
      </c>
    </row>
    <row r="2" spans="2:11">
      <c r="B2" s="46" t="s">
        <v>123</v>
      </c>
      <c r="C2" s="67" t="s">
        <v>201</v>
      </c>
    </row>
    <row r="3" spans="2:11">
      <c r="B3" s="46" t="s">
        <v>125</v>
      </c>
      <c r="C3" s="67" t="s">
        <v>202</v>
      </c>
    </row>
    <row r="4" spans="2:11">
      <c r="B4" s="46" t="s">
        <v>126</v>
      </c>
      <c r="C4" s="67">
        <v>12147</v>
      </c>
    </row>
    <row r="6" spans="2:11" ht="26.25" customHeight="1">
      <c r="B6" s="134" t="s">
        <v>152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2:11" ht="26.25" customHeight="1">
      <c r="B7" s="134" t="s">
        <v>78</v>
      </c>
      <c r="C7" s="135"/>
      <c r="D7" s="135"/>
      <c r="E7" s="135"/>
      <c r="F7" s="135"/>
      <c r="G7" s="135"/>
      <c r="H7" s="135"/>
      <c r="I7" s="135"/>
      <c r="J7" s="135"/>
      <c r="K7" s="136"/>
    </row>
    <row r="8" spans="2:11" s="3" customFormat="1" ht="78.75">
      <c r="B8" s="21" t="s">
        <v>96</v>
      </c>
      <c r="C8" s="29" t="s">
        <v>35</v>
      </c>
      <c r="D8" s="29" t="s">
        <v>83</v>
      </c>
      <c r="E8" s="29" t="s">
        <v>84</v>
      </c>
      <c r="F8" s="29" t="s">
        <v>178</v>
      </c>
      <c r="G8" s="29" t="s">
        <v>177</v>
      </c>
      <c r="H8" s="29" t="s">
        <v>91</v>
      </c>
      <c r="I8" s="29" t="s">
        <v>45</v>
      </c>
      <c r="J8" s="29" t="s">
        <v>127</v>
      </c>
      <c r="K8" s="30" t="s">
        <v>129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185</v>
      </c>
      <c r="G9" s="31"/>
      <c r="H9" s="31" t="s">
        <v>181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91" customFormat="1" ht="18" customHeight="1">
      <c r="B11" s="96" t="s">
        <v>1066</v>
      </c>
      <c r="C11" s="97"/>
      <c r="D11" s="97"/>
      <c r="E11" s="97"/>
      <c r="F11" s="98"/>
      <c r="G11" s="99"/>
      <c r="H11" s="98">
        <v>5.4287541170000004</v>
      </c>
      <c r="I11" s="97"/>
      <c r="J11" s="100">
        <f>IFERROR(H11/$H$11,0)</f>
        <v>1</v>
      </c>
      <c r="K11" s="100">
        <f>H11/'סכום נכסי הקרן'!$C$42</f>
        <v>1.6328151737455171E-4</v>
      </c>
    </row>
    <row r="12" spans="2:11" s="95" customFormat="1" ht="21" customHeight="1">
      <c r="B12" s="101" t="s">
        <v>1067</v>
      </c>
      <c r="C12" s="97"/>
      <c r="D12" s="97"/>
      <c r="E12" s="97"/>
      <c r="F12" s="98"/>
      <c r="G12" s="99"/>
      <c r="H12" s="98">
        <v>5.4287541170000004</v>
      </c>
      <c r="I12" s="97"/>
      <c r="J12" s="100">
        <f t="shared" ref="J12:J14" si="0">IFERROR(H12/$H$11,0)</f>
        <v>1</v>
      </c>
      <c r="K12" s="100">
        <f>H12/'סכום נכסי הקרן'!$C$42</f>
        <v>1.6328151737455171E-4</v>
      </c>
    </row>
    <row r="13" spans="2:11">
      <c r="B13" s="70" t="s">
        <v>1068</v>
      </c>
      <c r="C13" s="92"/>
      <c r="D13" s="92"/>
      <c r="E13" s="92"/>
      <c r="F13" s="94"/>
      <c r="G13" s="75"/>
      <c r="H13" s="94">
        <v>5.4287541170000004</v>
      </c>
      <c r="I13" s="92"/>
      <c r="J13" s="76">
        <f t="shared" si="0"/>
        <v>1</v>
      </c>
      <c r="K13" s="76">
        <f>H13/'סכום נכסי הקרן'!$C$42</f>
        <v>1.6328151737455171E-4</v>
      </c>
    </row>
    <row r="14" spans="2:11">
      <c r="B14" s="93" t="s">
        <v>1069</v>
      </c>
      <c r="C14" s="92" t="s">
        <v>1070</v>
      </c>
      <c r="D14" s="72" t="s">
        <v>110</v>
      </c>
      <c r="E14" s="89">
        <v>44616</v>
      </c>
      <c r="F14" s="94">
        <v>1.587828</v>
      </c>
      <c r="G14" s="75">
        <v>97157.75</v>
      </c>
      <c r="H14" s="94">
        <v>5.4287541170000004</v>
      </c>
      <c r="I14" s="76">
        <v>1.9250901124113477E-6</v>
      </c>
      <c r="J14" s="76">
        <f t="shared" si="0"/>
        <v>1</v>
      </c>
      <c r="K14" s="76">
        <f>H14/'סכום נכסי הקרן'!$C$42</f>
        <v>1.6328151737455171E-4</v>
      </c>
    </row>
    <row r="15" spans="2:11">
      <c r="B15" s="73"/>
      <c r="C15" s="92"/>
      <c r="D15" s="92"/>
      <c r="E15" s="92"/>
      <c r="F15" s="94"/>
      <c r="G15" s="75"/>
      <c r="H15" s="92"/>
      <c r="I15" s="92"/>
      <c r="J15" s="76"/>
      <c r="K15" s="92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123" t="s">
        <v>92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123" t="s">
        <v>176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23" t="s">
        <v>184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</row>
    <row r="116" spans="2:11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</row>
    <row r="117" spans="2:11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</row>
    <row r="118" spans="2:11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</row>
    <row r="119" spans="2:11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</row>
    <row r="120" spans="2:11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</row>
    <row r="121" spans="2:11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</row>
    <row r="122" spans="2:11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</row>
    <row r="123" spans="2:11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</row>
    <row r="124" spans="2:11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</row>
    <row r="125" spans="2:11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</row>
    <row r="126" spans="2:11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</row>
    <row r="127" spans="2:11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</row>
    <row r="128" spans="2:11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</row>
    <row r="129" spans="2:11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</row>
    <row r="130" spans="2:11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</row>
    <row r="131" spans="2:11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</row>
    <row r="132" spans="2:11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</row>
    <row r="133" spans="2:11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</row>
    <row r="134" spans="2:11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</row>
    <row r="135" spans="2:11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</row>
    <row r="136" spans="2:11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</row>
    <row r="137" spans="2:11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</row>
    <row r="138" spans="2:11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</row>
    <row r="139" spans="2:11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</row>
    <row r="140" spans="2:11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</row>
    <row r="141" spans="2:11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</row>
    <row r="142" spans="2:11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</row>
    <row r="143" spans="2:11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</row>
    <row r="144" spans="2:11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</row>
    <row r="145" spans="2:11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</row>
    <row r="146" spans="2:11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</row>
    <row r="147" spans="2:11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</row>
    <row r="148" spans="2:11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</row>
    <row r="149" spans="2:11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</row>
    <row r="150" spans="2:11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</row>
    <row r="151" spans="2:11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</row>
    <row r="152" spans="2:11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</row>
    <row r="153" spans="2:11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</row>
    <row r="154" spans="2:11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</row>
    <row r="155" spans="2:11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</row>
    <row r="156" spans="2:11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</row>
    <row r="157" spans="2:11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</row>
    <row r="158" spans="2:11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</row>
    <row r="159" spans="2:11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</row>
    <row r="160" spans="2:11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</row>
    <row r="161" spans="2:11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</row>
    <row r="162" spans="2:11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</row>
    <row r="163" spans="2:11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</row>
    <row r="164" spans="2:11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</row>
    <row r="165" spans="2:11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</row>
    <row r="166" spans="2:11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</row>
    <row r="167" spans="2:11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</row>
    <row r="168" spans="2:11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</row>
    <row r="169" spans="2:11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</row>
    <row r="170" spans="2:11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</row>
    <row r="171" spans="2:11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</row>
    <row r="172" spans="2:11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</row>
    <row r="173" spans="2:11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</row>
    <row r="174" spans="2:11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</row>
    <row r="175" spans="2:11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</row>
    <row r="176" spans="2:11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</row>
    <row r="177" spans="2:11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</row>
    <row r="178" spans="2:11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</row>
    <row r="179" spans="2:11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</row>
    <row r="180" spans="2:11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</row>
    <row r="181" spans="2:11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</row>
    <row r="182" spans="2:11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</row>
    <row r="183" spans="2:11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</row>
    <row r="184" spans="2:11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</row>
    <row r="185" spans="2:11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</row>
    <row r="186" spans="2:11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</row>
    <row r="187" spans="2:11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</row>
    <row r="188" spans="2:11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</row>
    <row r="189" spans="2:11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</row>
    <row r="190" spans="2:11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</row>
    <row r="191" spans="2:11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</row>
    <row r="192" spans="2:11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</row>
    <row r="193" spans="2:11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</row>
    <row r="194" spans="2:11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</row>
    <row r="195" spans="2:11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</row>
    <row r="196" spans="2:11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</row>
    <row r="197" spans="2:11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</row>
    <row r="198" spans="2:11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</row>
    <row r="199" spans="2:11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</row>
    <row r="200" spans="2:11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</row>
    <row r="201" spans="2:11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</row>
    <row r="202" spans="2:11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</row>
    <row r="203" spans="2:11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</row>
    <row r="204" spans="2:11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</row>
    <row r="205" spans="2:11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</row>
    <row r="206" spans="2:11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</row>
    <row r="207" spans="2:11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</row>
    <row r="208" spans="2:11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</row>
    <row r="209" spans="2:11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</row>
    <row r="210" spans="2:11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</row>
    <row r="211" spans="2:11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</row>
    <row r="212" spans="2:11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</row>
    <row r="213" spans="2:11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</row>
    <row r="214" spans="2:11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</row>
    <row r="215" spans="2:11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</row>
    <row r="216" spans="2:11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</row>
    <row r="217" spans="2:11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</row>
    <row r="218" spans="2:11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</row>
    <row r="219" spans="2:11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</row>
    <row r="220" spans="2:11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</row>
    <row r="221" spans="2:11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</row>
    <row r="222" spans="2:11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</row>
    <row r="223" spans="2:11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</row>
    <row r="224" spans="2:11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</row>
    <row r="225" spans="2:11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</row>
    <row r="226" spans="2:11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</row>
    <row r="227" spans="2:11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</row>
    <row r="228" spans="2:11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</row>
    <row r="229" spans="2:11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</row>
    <row r="230" spans="2:11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</row>
    <row r="231" spans="2:11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</row>
    <row r="232" spans="2:11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</row>
    <row r="233" spans="2:11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</row>
    <row r="234" spans="2:11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</row>
    <row r="235" spans="2:11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</row>
    <row r="236" spans="2:11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</row>
    <row r="237" spans="2:11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</row>
    <row r="238" spans="2:11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</row>
    <row r="239" spans="2:11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</row>
    <row r="240" spans="2:11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</row>
    <row r="241" spans="2:11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</row>
    <row r="242" spans="2:11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</row>
    <row r="243" spans="2:11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</row>
    <row r="244" spans="2:11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</row>
    <row r="245" spans="2:11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</row>
    <row r="246" spans="2:11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</row>
    <row r="247" spans="2:11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</row>
    <row r="248" spans="2:11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</row>
    <row r="249" spans="2:11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</row>
    <row r="250" spans="2:11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</row>
    <row r="251" spans="2:11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</row>
    <row r="252" spans="2:11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</row>
    <row r="253" spans="2:11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</row>
    <row r="254" spans="2:11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</row>
    <row r="255" spans="2:11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</row>
    <row r="256" spans="2:11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</row>
    <row r="257" spans="2:11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</row>
    <row r="258" spans="2:11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</row>
    <row r="259" spans="2:11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</row>
    <row r="260" spans="2:11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</row>
    <row r="261" spans="2:11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</row>
    <row r="262" spans="2:11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</row>
    <row r="263" spans="2:11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</row>
    <row r="264" spans="2:11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</row>
    <row r="265" spans="2:11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</row>
    <row r="266" spans="2:11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</row>
    <row r="267" spans="2:11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</row>
    <row r="268" spans="2:11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</row>
    <row r="269" spans="2:11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</row>
    <row r="270" spans="2:11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</row>
    <row r="271" spans="2:11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</row>
    <row r="272" spans="2:11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</row>
    <row r="273" spans="2:11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</row>
    <row r="274" spans="2:11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</row>
    <row r="275" spans="2:11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</row>
    <row r="276" spans="2:11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</row>
    <row r="277" spans="2:11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</row>
    <row r="278" spans="2:11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</row>
    <row r="279" spans="2:11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</row>
    <row r="280" spans="2:11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</row>
    <row r="281" spans="2:11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</row>
    <row r="282" spans="2:11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</row>
    <row r="283" spans="2:11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</row>
    <row r="284" spans="2:11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</row>
    <row r="285" spans="2:11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</row>
    <row r="286" spans="2:11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</row>
    <row r="287" spans="2:11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</row>
    <row r="288" spans="2:11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</row>
    <row r="289" spans="2:11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</row>
    <row r="290" spans="2:11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</row>
    <row r="291" spans="2:11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</row>
    <row r="292" spans="2:11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</row>
    <row r="293" spans="2:11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</row>
    <row r="294" spans="2:11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</row>
    <row r="295" spans="2:11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</row>
    <row r="296" spans="2:11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</row>
    <row r="297" spans="2:11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</row>
    <row r="298" spans="2:11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</row>
    <row r="299" spans="2:11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</row>
    <row r="300" spans="2:11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</row>
    <row r="301" spans="2:11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</row>
    <row r="302" spans="2:11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</row>
    <row r="303" spans="2:11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</row>
    <row r="304" spans="2:11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</row>
    <row r="305" spans="2:11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</row>
    <row r="306" spans="2:11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</row>
    <row r="307" spans="2:11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</row>
    <row r="308" spans="2:11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</row>
    <row r="309" spans="2:11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</row>
    <row r="310" spans="2:11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</row>
    <row r="311" spans="2:11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</row>
    <row r="312" spans="2:11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</row>
    <row r="313" spans="2:11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</row>
    <row r="314" spans="2:11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</row>
    <row r="315" spans="2:11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</row>
    <row r="316" spans="2:11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</row>
    <row r="317" spans="2:11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</row>
    <row r="318" spans="2:11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</row>
    <row r="319" spans="2:11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</row>
    <row r="320" spans="2:11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</row>
    <row r="321" spans="2:11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</row>
    <row r="322" spans="2:11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</row>
    <row r="323" spans="2:11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</row>
    <row r="324" spans="2:11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</row>
    <row r="325" spans="2:11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</row>
    <row r="326" spans="2:11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</row>
    <row r="327" spans="2:11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</row>
    <row r="328" spans="2:11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</row>
    <row r="329" spans="2:11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</row>
    <row r="330" spans="2:11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</row>
    <row r="331" spans="2:11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</row>
    <row r="332" spans="2:11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</row>
    <row r="333" spans="2:11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</row>
    <row r="334" spans="2:11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</row>
    <row r="335" spans="2:11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</row>
    <row r="336" spans="2:11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</row>
    <row r="337" spans="2:11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</row>
    <row r="338" spans="2:11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</row>
    <row r="339" spans="2:11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</row>
    <row r="340" spans="2:11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</row>
    <row r="341" spans="2:11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</row>
    <row r="342" spans="2:11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</row>
    <row r="343" spans="2:11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</row>
    <row r="344" spans="2:11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</row>
    <row r="345" spans="2:11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</row>
    <row r="346" spans="2:11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</row>
    <row r="347" spans="2:11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</row>
    <row r="348" spans="2:11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</row>
    <row r="349" spans="2:11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</row>
    <row r="350" spans="2:11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</row>
    <row r="351" spans="2:11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</row>
    <row r="352" spans="2:11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</row>
    <row r="353" spans="2:11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</row>
    <row r="354" spans="2:11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</row>
    <row r="355" spans="2:11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</row>
    <row r="356" spans="2:11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</row>
    <row r="357" spans="2:11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</row>
    <row r="358" spans="2:11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</row>
    <row r="359" spans="2:11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</row>
    <row r="360" spans="2:11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</row>
    <row r="361" spans="2:11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</row>
    <row r="362" spans="2:11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</row>
    <row r="363" spans="2:11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</row>
    <row r="364" spans="2:11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</row>
    <row r="365" spans="2:11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</row>
    <row r="366" spans="2:11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</row>
    <row r="367" spans="2:11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</row>
    <row r="368" spans="2:11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</row>
    <row r="369" spans="2:11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</row>
    <row r="370" spans="2:11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</row>
    <row r="371" spans="2:11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</row>
    <row r="372" spans="2:11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</row>
    <row r="373" spans="2:11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</row>
    <row r="374" spans="2:11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</row>
    <row r="375" spans="2:11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</row>
    <row r="376" spans="2:11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</row>
    <row r="377" spans="2:11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</row>
    <row r="378" spans="2:11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</row>
    <row r="379" spans="2:11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</row>
    <row r="380" spans="2:11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</row>
    <row r="381" spans="2:11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</row>
    <row r="382" spans="2:11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</row>
    <row r="383" spans="2:11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</row>
    <row r="384" spans="2:11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</row>
    <row r="385" spans="2:11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</row>
    <row r="386" spans="2:11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</row>
    <row r="387" spans="2:1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</row>
    <row r="388" spans="2:1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</row>
    <row r="389" spans="2:1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</row>
    <row r="390" spans="2:11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</row>
    <row r="391" spans="2:11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</row>
    <row r="392" spans="2:11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</row>
    <row r="393" spans="2:11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</row>
    <row r="394" spans="2:11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</row>
    <row r="395" spans="2:1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</row>
    <row r="396" spans="2:1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</row>
    <row r="397" spans="2:1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</row>
    <row r="398" spans="2:1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</row>
    <row r="399" spans="2:1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</row>
    <row r="400" spans="2:1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</row>
    <row r="401" spans="2:1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</row>
    <row r="402" spans="2:1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</row>
    <row r="403" spans="2:1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</row>
    <row r="404" spans="2:1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</row>
    <row r="405" spans="2:1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</row>
    <row r="406" spans="2:1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</row>
    <row r="407" spans="2:1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</row>
    <row r="408" spans="2:1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</row>
    <row r="409" spans="2:1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</row>
    <row r="410" spans="2:1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</row>
    <row r="411" spans="2:1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</row>
    <row r="412" spans="2:1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</row>
    <row r="413" spans="2:1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</row>
    <row r="414" spans="2:1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</row>
    <row r="415" spans="2:1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</row>
    <row r="416" spans="2:1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</row>
    <row r="417" spans="2:1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</row>
    <row r="418" spans="2:1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</row>
    <row r="419" spans="2:1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</row>
    <row r="420" spans="2:1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</row>
    <row r="421" spans="2:1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</row>
    <row r="422" spans="2:1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</row>
    <row r="423" spans="2:1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</row>
    <row r="424" spans="2:1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</row>
    <row r="425" spans="2:1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</row>
    <row r="426" spans="2:1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</row>
    <row r="427" spans="2:1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</row>
    <row r="428" spans="2:1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</row>
    <row r="429" spans="2:1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</row>
    <row r="430" spans="2:1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</row>
    <row r="431" spans="2:1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</row>
    <row r="432" spans="2:1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</row>
    <row r="433" spans="2:1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</row>
    <row r="434" spans="2:1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</row>
    <row r="435" spans="2:1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</row>
    <row r="436" spans="2:1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</row>
    <row r="437" spans="2:1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</row>
    <row r="438" spans="2:1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</row>
    <row r="439" spans="2:1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</row>
    <row r="440" spans="2:1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</row>
    <row r="441" spans="2:1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</row>
    <row r="442" spans="2:1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</row>
    <row r="443" spans="2:1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</row>
    <row r="444" spans="2:1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</row>
    <row r="445" spans="2:1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</row>
    <row r="446" spans="2:1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</row>
    <row r="447" spans="2:1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</row>
    <row r="448" spans="2:1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</row>
    <row r="449" spans="2:1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</row>
    <row r="450" spans="2:1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</row>
    <row r="451" spans="2:1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</row>
    <row r="452" spans="2:1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</row>
    <row r="453" spans="2:1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</row>
    <row r="454" spans="2:1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</row>
    <row r="455" spans="2:1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</row>
    <row r="456" spans="2:1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</row>
    <row r="457" spans="2:1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</row>
    <row r="458" spans="2:1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</row>
    <row r="459" spans="2:1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</row>
    <row r="460" spans="2:1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</row>
    <row r="461" spans="2:1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</row>
    <row r="462" spans="2:1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</row>
    <row r="463" spans="2:1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</row>
    <row r="464" spans="2:1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</row>
    <row r="465" spans="2:1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</row>
    <row r="466" spans="2:1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</row>
    <row r="467" spans="2:1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</row>
    <row r="468" spans="2:1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</row>
    <row r="469" spans="2:1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</row>
    <row r="470" spans="2:1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</row>
    <row r="471" spans="2:1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</row>
    <row r="472" spans="2:1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</row>
    <row r="473" spans="2:1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</row>
    <row r="474" spans="2:1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</row>
    <row r="475" spans="2:1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</row>
    <row r="476" spans="2:1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</row>
    <row r="477" spans="2:1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</row>
    <row r="478" spans="2:1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</row>
    <row r="479" spans="2:1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</row>
    <row r="480" spans="2:1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</row>
    <row r="481" spans="2:1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</row>
    <row r="482" spans="2:1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</row>
    <row r="483" spans="2:1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</row>
    <row r="484" spans="2:1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</row>
    <row r="485" spans="2:1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</row>
    <row r="486" spans="2:1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</row>
    <row r="487" spans="2:1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</row>
    <row r="488" spans="2:1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</row>
    <row r="489" spans="2:1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</row>
    <row r="490" spans="2:1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</row>
    <row r="491" spans="2:1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</row>
    <row r="492" spans="2:1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</row>
    <row r="493" spans="2:1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</row>
    <row r="494" spans="2:1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</row>
    <row r="495" spans="2:1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</row>
    <row r="496" spans="2:1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</row>
    <row r="497" spans="2:1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</row>
    <row r="498" spans="2:1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</row>
    <row r="499" spans="2:1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</row>
    <row r="500" spans="2:1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63.1406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7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124</v>
      </c>
      <c r="C1" s="67" t="s" vm="1">
        <v>200</v>
      </c>
    </row>
    <row r="2" spans="2:12">
      <c r="B2" s="46" t="s">
        <v>123</v>
      </c>
      <c r="C2" s="67" t="s">
        <v>201</v>
      </c>
    </row>
    <row r="3" spans="2:12">
      <c r="B3" s="46" t="s">
        <v>125</v>
      </c>
      <c r="C3" s="67" t="s">
        <v>202</v>
      </c>
    </row>
    <row r="4" spans="2:12">
      <c r="B4" s="46" t="s">
        <v>126</v>
      </c>
      <c r="C4" s="67">
        <v>12147</v>
      </c>
    </row>
    <row r="6" spans="2:12" ht="26.25" customHeight="1">
      <c r="B6" s="134" t="s">
        <v>152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ht="26.25" customHeight="1">
      <c r="B7" s="134" t="s">
        <v>79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s="3" customFormat="1" ht="78.75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178</v>
      </c>
      <c r="H8" s="29" t="s">
        <v>177</v>
      </c>
      <c r="I8" s="29" t="s">
        <v>91</v>
      </c>
      <c r="J8" s="29" t="s">
        <v>45</v>
      </c>
      <c r="K8" s="29" t="s">
        <v>127</v>
      </c>
      <c r="L8" s="30" t="s">
        <v>129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185</v>
      </c>
      <c r="H9" s="15"/>
      <c r="I9" s="15" t="s">
        <v>181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91" customFormat="1" ht="18" customHeight="1">
      <c r="B11" s="96" t="s">
        <v>36</v>
      </c>
      <c r="C11" s="97"/>
      <c r="D11" s="97"/>
      <c r="E11" s="97"/>
      <c r="F11" s="97"/>
      <c r="G11" s="98"/>
      <c r="H11" s="99"/>
      <c r="I11" s="98">
        <v>3.3205525999999999E-2</v>
      </c>
      <c r="J11" s="97"/>
      <c r="K11" s="100">
        <f>IFERROR(I11/$I$11,0)</f>
        <v>1</v>
      </c>
      <c r="L11" s="100">
        <f>I11/'סכום נכסי הקרן'!$C$42</f>
        <v>9.9872798687303828E-7</v>
      </c>
    </row>
    <row r="12" spans="2:12" s="95" customFormat="1" ht="21" customHeight="1">
      <c r="B12" s="101" t="s">
        <v>1071</v>
      </c>
      <c r="C12" s="97"/>
      <c r="D12" s="97"/>
      <c r="E12" s="97"/>
      <c r="F12" s="97"/>
      <c r="G12" s="98"/>
      <c r="H12" s="99"/>
      <c r="I12" s="98">
        <v>3.3205357999999997E-2</v>
      </c>
      <c r="J12" s="97"/>
      <c r="K12" s="100">
        <f t="shared" ref="K12:K17" si="0">IFERROR(I12/$I$11,0)</f>
        <v>0.99999494060115168</v>
      </c>
      <c r="L12" s="100">
        <f>I12/'סכום נכסי הקרן'!$C$42</f>
        <v>9.9872293390981157E-7</v>
      </c>
    </row>
    <row r="13" spans="2:12">
      <c r="B13" s="73" t="s">
        <v>1072</v>
      </c>
      <c r="C13" s="92">
        <v>8944</v>
      </c>
      <c r="D13" s="72" t="s">
        <v>369</v>
      </c>
      <c r="E13" s="72" t="s">
        <v>111</v>
      </c>
      <c r="F13" s="89">
        <v>44607</v>
      </c>
      <c r="G13" s="94">
        <v>205.09444999999999</v>
      </c>
      <c r="H13" s="75">
        <v>16.1723</v>
      </c>
      <c r="I13" s="94">
        <v>3.3168490000000002E-2</v>
      </c>
      <c r="J13" s="76">
        <v>1.2312557624374019E-6</v>
      </c>
      <c r="K13" s="76">
        <f t="shared" si="0"/>
        <v>0.99888464347771522</v>
      </c>
      <c r="L13" s="76">
        <f>I13/'סכום נכסי הקרן'!$C$42</f>
        <v>9.9761404909889091E-7</v>
      </c>
    </row>
    <row r="14" spans="2:12">
      <c r="B14" s="73" t="s">
        <v>1073</v>
      </c>
      <c r="C14" s="92" t="s">
        <v>1074</v>
      </c>
      <c r="D14" s="72" t="s">
        <v>431</v>
      </c>
      <c r="E14" s="72" t="s">
        <v>111</v>
      </c>
      <c r="F14" s="89">
        <v>44628</v>
      </c>
      <c r="G14" s="94">
        <v>363.87725</v>
      </c>
      <c r="H14" s="75">
        <v>1E-4</v>
      </c>
      <c r="I14" s="94">
        <v>3.6400000000000003E-7</v>
      </c>
      <c r="J14" s="76">
        <v>4.0006055485810253E-6</v>
      </c>
      <c r="K14" s="76">
        <f t="shared" si="0"/>
        <v>1.0962030837879214E-5</v>
      </c>
      <c r="L14" s="76">
        <f>I14/'סכום נכסי הקרן'!$C$42</f>
        <v>1.0948086990755272E-11</v>
      </c>
    </row>
    <row r="15" spans="2:12">
      <c r="B15" s="73" t="s">
        <v>1075</v>
      </c>
      <c r="C15" s="92">
        <v>8731</v>
      </c>
      <c r="D15" s="72" t="s">
        <v>133</v>
      </c>
      <c r="E15" s="72" t="s">
        <v>111</v>
      </c>
      <c r="F15" s="89">
        <v>44537</v>
      </c>
      <c r="G15" s="94">
        <v>43.66527</v>
      </c>
      <c r="H15" s="75">
        <v>8.3599999999999994E-2</v>
      </c>
      <c r="I15" s="94">
        <v>3.6504000000000002E-5</v>
      </c>
      <c r="J15" s="76">
        <v>6.6732326244095909E-6</v>
      </c>
      <c r="K15" s="76">
        <f t="shared" si="0"/>
        <v>1.0993350925987441E-3</v>
      </c>
      <c r="L15" s="76">
        <f>I15/'סכום נכסי הקרן'!$C$42</f>
        <v>1.0979367239300287E-9</v>
      </c>
    </row>
    <row r="16" spans="2:12" s="95" customFormat="1">
      <c r="B16" s="101" t="s">
        <v>173</v>
      </c>
      <c r="C16" s="97"/>
      <c r="D16" s="97"/>
      <c r="E16" s="97"/>
      <c r="F16" s="97"/>
      <c r="G16" s="98"/>
      <c r="H16" s="99"/>
      <c r="I16" s="98">
        <v>1.68E-7</v>
      </c>
      <c r="J16" s="97"/>
      <c r="K16" s="100">
        <f t="shared" si="0"/>
        <v>5.0593988482519443E-6</v>
      </c>
      <c r="L16" s="100">
        <f>I16/'סכום נכסי הקרן'!$C$42</f>
        <v>5.0529632265024324E-12</v>
      </c>
    </row>
    <row r="17" spans="2:12">
      <c r="B17" s="73" t="s">
        <v>1076</v>
      </c>
      <c r="C17" s="92" t="s">
        <v>1077</v>
      </c>
      <c r="D17" s="72" t="s">
        <v>803</v>
      </c>
      <c r="E17" s="72" t="s">
        <v>110</v>
      </c>
      <c r="F17" s="89">
        <v>43879</v>
      </c>
      <c r="G17" s="94">
        <v>48.115952</v>
      </c>
      <c r="H17" s="75">
        <v>1E-4</v>
      </c>
      <c r="I17" s="94">
        <v>1.68E-7</v>
      </c>
      <c r="J17" s="76">
        <v>2.0812244096429525E-5</v>
      </c>
      <c r="K17" s="76">
        <f t="shared" si="0"/>
        <v>5.0593988482519443E-6</v>
      </c>
      <c r="L17" s="76">
        <f>I17/'סכום נכסי הקרן'!$C$42</f>
        <v>5.0529632265024324E-12</v>
      </c>
    </row>
    <row r="18" spans="2:12">
      <c r="B18" s="68"/>
      <c r="C18" s="92"/>
      <c r="D18" s="92"/>
      <c r="E18" s="92"/>
      <c r="F18" s="92"/>
      <c r="G18" s="94"/>
      <c r="H18" s="75"/>
      <c r="I18" s="92"/>
      <c r="J18" s="92"/>
      <c r="K18" s="76"/>
      <c r="L18" s="92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1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11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1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</row>
    <row r="531" spans="2:12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</row>
    <row r="532" spans="2:12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</row>
    <row r="533" spans="2:12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</row>
    <row r="534" spans="2:12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</row>
    <row r="535" spans="2:12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</row>
    <row r="536" spans="2:12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</row>
    <row r="537" spans="2:12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</row>
    <row r="538" spans="2:12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</row>
    <row r="539" spans="2:12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</row>
    <row r="540" spans="2:12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</row>
    <row r="541" spans="2:12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</row>
    <row r="542" spans="2:12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</row>
    <row r="543" spans="2:12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</row>
    <row r="544" spans="2:12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</row>
    <row r="545" spans="2:12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</row>
    <row r="546" spans="2:12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</row>
    <row r="547" spans="2:12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</row>
    <row r="548" spans="2:12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</row>
    <row r="549" spans="2:12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</row>
    <row r="550" spans="2:12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</row>
    <row r="551" spans="2:12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</row>
    <row r="552" spans="2:12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</row>
    <row r="553" spans="2:12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</row>
    <row r="554" spans="2:12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</row>
    <row r="555" spans="2:12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</row>
    <row r="556" spans="2:12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</row>
    <row r="557" spans="2:12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</row>
    <row r="558" spans="2:12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</row>
    <row r="559" spans="2:12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</row>
    <row r="560" spans="2:12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</row>
    <row r="561" spans="2:12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</row>
    <row r="562" spans="2:12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</row>
    <row r="563" spans="2:12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</row>
    <row r="564" spans="2:12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</row>
    <row r="565" spans="2:12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</row>
    <row r="566" spans="2:12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</row>
    <row r="567" spans="2:12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</row>
    <row r="568" spans="2:12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</row>
    <row r="569" spans="2:12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</row>
    <row r="570" spans="2:12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124</v>
      </c>
      <c r="C1" s="67" t="s" vm="1">
        <v>200</v>
      </c>
    </row>
    <row r="2" spans="2:12">
      <c r="B2" s="46" t="s">
        <v>123</v>
      </c>
      <c r="C2" s="67" t="s">
        <v>201</v>
      </c>
    </row>
    <row r="3" spans="2:12">
      <c r="B3" s="46" t="s">
        <v>125</v>
      </c>
      <c r="C3" s="67" t="s">
        <v>202</v>
      </c>
    </row>
    <row r="4" spans="2:12">
      <c r="B4" s="46" t="s">
        <v>126</v>
      </c>
      <c r="C4" s="67">
        <v>12147</v>
      </c>
    </row>
    <row r="6" spans="2:12" ht="26.25" customHeight="1">
      <c r="B6" s="134" t="s">
        <v>152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ht="26.25" customHeight="1">
      <c r="B7" s="134" t="s">
        <v>80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s="3" customFormat="1" ht="78.75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178</v>
      </c>
      <c r="H8" s="29" t="s">
        <v>177</v>
      </c>
      <c r="I8" s="29" t="s">
        <v>91</v>
      </c>
      <c r="J8" s="29" t="s">
        <v>45</v>
      </c>
      <c r="K8" s="29" t="s">
        <v>127</v>
      </c>
      <c r="L8" s="30" t="s">
        <v>129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185</v>
      </c>
      <c r="H9" s="15"/>
      <c r="I9" s="15" t="s">
        <v>181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9" t="s">
        <v>38</v>
      </c>
      <c r="C11" s="68"/>
      <c r="D11" s="68"/>
      <c r="E11" s="68"/>
      <c r="F11" s="68"/>
      <c r="G11" s="68"/>
      <c r="H11" s="68"/>
      <c r="I11" s="120">
        <v>0</v>
      </c>
      <c r="J11" s="68"/>
      <c r="K11" s="121">
        <v>0</v>
      </c>
      <c r="L11" s="121">
        <v>0</v>
      </c>
    </row>
    <row r="12" spans="2:12" ht="19.5" customHeight="1">
      <c r="B12" s="123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23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23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23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5"/>
      <c r="D474" s="115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5"/>
      <c r="D475" s="115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5"/>
      <c r="D476" s="115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5"/>
      <c r="D477" s="115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5"/>
      <c r="D478" s="115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5"/>
      <c r="D479" s="115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5"/>
      <c r="D480" s="115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5"/>
      <c r="D481" s="115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5"/>
      <c r="D482" s="115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5"/>
      <c r="D483" s="115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5"/>
      <c r="D484" s="115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5"/>
      <c r="D485" s="115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5"/>
      <c r="D486" s="115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5"/>
      <c r="D487" s="115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5"/>
      <c r="D488" s="115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5"/>
      <c r="D489" s="115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5"/>
      <c r="D490" s="115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5"/>
      <c r="D491" s="115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5"/>
      <c r="D492" s="115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5"/>
      <c r="D493" s="115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5"/>
      <c r="D494" s="115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5"/>
      <c r="D495" s="115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5"/>
      <c r="D496" s="115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5"/>
      <c r="D497" s="115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5"/>
      <c r="D498" s="115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5"/>
      <c r="D499" s="115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5"/>
      <c r="D500" s="115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5"/>
      <c r="D501" s="115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5"/>
      <c r="D502" s="115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5"/>
      <c r="D503" s="115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5"/>
      <c r="D504" s="115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5"/>
      <c r="D505" s="115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5"/>
      <c r="D506" s="115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5"/>
      <c r="D507" s="115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5"/>
      <c r="D508" s="115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5"/>
      <c r="D509" s="115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5"/>
      <c r="D510" s="115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5"/>
      <c r="D511" s="115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5"/>
      <c r="D512" s="115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5"/>
      <c r="D513" s="115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5"/>
      <c r="D514" s="115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5"/>
      <c r="D515" s="115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5"/>
      <c r="D516" s="115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5"/>
      <c r="D517" s="115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5"/>
      <c r="D518" s="115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5"/>
      <c r="D519" s="115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5"/>
      <c r="D520" s="115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5"/>
      <c r="D521" s="115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5"/>
      <c r="D522" s="115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5"/>
      <c r="D523" s="115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5"/>
      <c r="D524" s="115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5"/>
      <c r="D525" s="115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5"/>
      <c r="D526" s="115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5"/>
      <c r="D527" s="115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5"/>
      <c r="D528" s="115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5"/>
      <c r="D529" s="115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5"/>
      <c r="D530" s="115"/>
      <c r="E530" s="116"/>
      <c r="F530" s="116"/>
      <c r="G530" s="116"/>
      <c r="H530" s="116"/>
      <c r="I530" s="116"/>
      <c r="J530" s="116"/>
      <c r="K530" s="116"/>
      <c r="L530" s="116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5.5703125" style="2" customWidth="1"/>
    <col min="4" max="4" width="8.5703125" style="2" bestFit="1" customWidth="1"/>
    <col min="5" max="5" width="12.28515625" style="1" bestFit="1" customWidth="1"/>
    <col min="6" max="7" width="11.28515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124</v>
      </c>
      <c r="C1" s="67" t="s" vm="1">
        <v>200</v>
      </c>
    </row>
    <row r="2" spans="2:11">
      <c r="B2" s="46" t="s">
        <v>123</v>
      </c>
      <c r="C2" s="67" t="s">
        <v>201</v>
      </c>
    </row>
    <row r="3" spans="2:11">
      <c r="B3" s="46" t="s">
        <v>125</v>
      </c>
      <c r="C3" s="67" t="s">
        <v>202</v>
      </c>
    </row>
    <row r="4" spans="2:11">
      <c r="B4" s="46" t="s">
        <v>126</v>
      </c>
      <c r="C4" s="67">
        <v>12147</v>
      </c>
    </row>
    <row r="6" spans="2:11" ht="26.25" customHeight="1">
      <c r="B6" s="134" t="s">
        <v>152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2:11" ht="26.25" customHeight="1">
      <c r="B7" s="134" t="s">
        <v>81</v>
      </c>
      <c r="C7" s="135"/>
      <c r="D7" s="135"/>
      <c r="E7" s="135"/>
      <c r="F7" s="135"/>
      <c r="G7" s="135"/>
      <c r="H7" s="135"/>
      <c r="I7" s="135"/>
      <c r="J7" s="135"/>
      <c r="K7" s="136"/>
    </row>
    <row r="8" spans="2:11" s="3" customFormat="1" ht="63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178</v>
      </c>
      <c r="H8" s="29" t="s">
        <v>177</v>
      </c>
      <c r="I8" s="29" t="s">
        <v>91</v>
      </c>
      <c r="J8" s="29" t="s">
        <v>127</v>
      </c>
      <c r="K8" s="30" t="s">
        <v>129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185</v>
      </c>
      <c r="H9" s="15"/>
      <c r="I9" s="15" t="s">
        <v>181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1" t="s">
        <v>37</v>
      </c>
      <c r="C11" s="83"/>
      <c r="D11" s="83"/>
      <c r="E11" s="83"/>
      <c r="F11" s="83"/>
      <c r="G11" s="84"/>
      <c r="H11" s="85"/>
      <c r="I11" s="84">
        <v>-130.16226530999998</v>
      </c>
      <c r="J11" s="86">
        <f>IFERROR(I11/$I$11,0)</f>
        <v>1</v>
      </c>
      <c r="K11" s="86">
        <f>I11/'סכום נכסי הקרן'!$C$42</f>
        <v>-3.9149115481528765E-3</v>
      </c>
    </row>
    <row r="12" spans="2:11" ht="19.5" customHeight="1">
      <c r="B12" s="82" t="s">
        <v>29</v>
      </c>
      <c r="C12" s="71"/>
      <c r="D12" s="71"/>
      <c r="E12" s="71"/>
      <c r="F12" s="71"/>
      <c r="G12" s="77"/>
      <c r="H12" s="79"/>
      <c r="I12" s="77">
        <v>-42.17921894399985</v>
      </c>
      <c r="J12" s="80">
        <f t="shared" ref="J12:J75" si="0">IFERROR(I12/$I$11,0)</f>
        <v>0.32405105153589658</v>
      </c>
      <c r="K12" s="80">
        <f>I12/'סכום נכסי הקרן'!$C$42</f>
        <v>-1.2686312038489643E-3</v>
      </c>
    </row>
    <row r="13" spans="2:11">
      <c r="B13" s="70" t="s">
        <v>169</v>
      </c>
      <c r="C13" s="71"/>
      <c r="D13" s="71"/>
      <c r="E13" s="71"/>
      <c r="F13" s="71"/>
      <c r="G13" s="77"/>
      <c r="H13" s="79"/>
      <c r="I13" s="77">
        <v>-5.7959898079999972</v>
      </c>
      <c r="J13" s="80">
        <f t="shared" si="0"/>
        <v>4.4528956177860166E-2</v>
      </c>
      <c r="K13" s="80">
        <f>I13/'סכום נכסי הקרן'!$C$42</f>
        <v>-1.7432692476789809E-4</v>
      </c>
    </row>
    <row r="14" spans="2:11">
      <c r="B14" s="93" t="s">
        <v>1078</v>
      </c>
      <c r="C14" s="92" t="s">
        <v>1079</v>
      </c>
      <c r="D14" s="72" t="s">
        <v>655</v>
      </c>
      <c r="E14" s="72" t="s">
        <v>111</v>
      </c>
      <c r="F14" s="89">
        <v>44635</v>
      </c>
      <c r="G14" s="94">
        <v>4527.4265160000004</v>
      </c>
      <c r="H14" s="75">
        <v>2.8283140000000002</v>
      </c>
      <c r="I14" s="94">
        <v>0.12804981699999998</v>
      </c>
      <c r="J14" s="76">
        <f t="shared" si="0"/>
        <v>-9.8377065499767624E-4</v>
      </c>
      <c r="K14" s="76">
        <f>I14/'סכום נכסי הקרן'!$C$42</f>
        <v>3.8513750979843216E-6</v>
      </c>
    </row>
    <row r="15" spans="2:11">
      <c r="B15" s="93" t="s">
        <v>1078</v>
      </c>
      <c r="C15" s="92" t="s">
        <v>1080</v>
      </c>
      <c r="D15" s="72" t="s">
        <v>655</v>
      </c>
      <c r="E15" s="72" t="s">
        <v>111</v>
      </c>
      <c r="F15" s="89">
        <v>44587</v>
      </c>
      <c r="G15" s="94">
        <v>1809.619095</v>
      </c>
      <c r="H15" s="75">
        <v>11.058242999999999</v>
      </c>
      <c r="I15" s="94">
        <v>0.20011208300000002</v>
      </c>
      <c r="J15" s="76">
        <f t="shared" si="0"/>
        <v>-1.5374047349545168E-3</v>
      </c>
      <c r="K15" s="76">
        <f>I15/'סכום נכסי הקרן'!$C$42</f>
        <v>6.0188035510583493E-6</v>
      </c>
    </row>
    <row r="16" spans="2:11" s="6" customFormat="1">
      <c r="B16" s="93" t="s">
        <v>1078</v>
      </c>
      <c r="C16" s="92" t="s">
        <v>1081</v>
      </c>
      <c r="D16" s="72" t="s">
        <v>655</v>
      </c>
      <c r="E16" s="72" t="s">
        <v>111</v>
      </c>
      <c r="F16" s="89">
        <v>44606</v>
      </c>
      <c r="G16" s="94">
        <v>4581.9954530000005</v>
      </c>
      <c r="H16" s="75">
        <v>1.2932570000000001</v>
      </c>
      <c r="I16" s="94">
        <v>5.9256967000000001E-2</v>
      </c>
      <c r="J16" s="76">
        <f t="shared" si="0"/>
        <v>-4.5525457673059925E-4</v>
      </c>
      <c r="K16" s="76">
        <f>I16/'סכום נכסי הקרן'!$C$42</f>
        <v>1.7822813997920726E-6</v>
      </c>
    </row>
    <row r="17" spans="2:11" s="6" customFormat="1">
      <c r="B17" s="93" t="s">
        <v>1078</v>
      </c>
      <c r="C17" s="92" t="s">
        <v>1082</v>
      </c>
      <c r="D17" s="72" t="s">
        <v>655</v>
      </c>
      <c r="E17" s="72" t="s">
        <v>111</v>
      </c>
      <c r="F17" s="89">
        <v>44620</v>
      </c>
      <c r="G17" s="94">
        <v>2290.6049069999999</v>
      </c>
      <c r="H17" s="75">
        <v>6.1703789999999996</v>
      </c>
      <c r="I17" s="94">
        <v>0.14133900800000002</v>
      </c>
      <c r="J17" s="76">
        <f t="shared" si="0"/>
        <v>-1.0858677640818637E-3</v>
      </c>
      <c r="K17" s="76">
        <f>I17/'סכום נכסי הקרן'!$C$42</f>
        <v>4.2510762493710313E-6</v>
      </c>
    </row>
    <row r="18" spans="2:11" s="6" customFormat="1">
      <c r="B18" s="93" t="s">
        <v>1078</v>
      </c>
      <c r="C18" s="92" t="s">
        <v>1083</v>
      </c>
      <c r="D18" s="72" t="s">
        <v>655</v>
      </c>
      <c r="E18" s="72" t="s">
        <v>111</v>
      </c>
      <c r="F18" s="89">
        <v>44616</v>
      </c>
      <c r="G18" s="94">
        <v>3894.3056299999998</v>
      </c>
      <c r="H18" s="75">
        <v>7.2256549999999997</v>
      </c>
      <c r="I18" s="94">
        <v>0.28138907499999999</v>
      </c>
      <c r="J18" s="76">
        <f t="shared" si="0"/>
        <v>-2.1618329577303514E-3</v>
      </c>
      <c r="K18" s="76">
        <f>I18/'סכום נכסי הקרן'!$C$42</f>
        <v>8.4633848113960423E-6</v>
      </c>
    </row>
    <row r="19" spans="2:11">
      <c r="B19" s="93" t="s">
        <v>267</v>
      </c>
      <c r="C19" s="92" t="s">
        <v>1084</v>
      </c>
      <c r="D19" s="72" t="s">
        <v>655</v>
      </c>
      <c r="E19" s="72" t="s">
        <v>111</v>
      </c>
      <c r="F19" s="89">
        <v>44585</v>
      </c>
      <c r="G19" s="94">
        <v>20728.003967000001</v>
      </c>
      <c r="H19" s="75">
        <v>11.729858</v>
      </c>
      <c r="I19" s="94">
        <v>2.4313653829999997</v>
      </c>
      <c r="J19" s="76">
        <f t="shared" si="0"/>
        <v>-1.867949499195759E-2</v>
      </c>
      <c r="K19" s="76">
        <f>I19/'סכום נכסי הקרן'!$C$42</f>
        <v>7.3128570657678577E-5</v>
      </c>
    </row>
    <row r="20" spans="2:11">
      <c r="B20" s="93" t="s">
        <v>280</v>
      </c>
      <c r="C20" s="92" t="s">
        <v>1085</v>
      </c>
      <c r="D20" s="72" t="s">
        <v>655</v>
      </c>
      <c r="E20" s="72" t="s">
        <v>111</v>
      </c>
      <c r="F20" s="89">
        <v>44882</v>
      </c>
      <c r="G20" s="94">
        <v>5764.0802780000004</v>
      </c>
      <c r="H20" s="75">
        <v>-1.4164460000000001</v>
      </c>
      <c r="I20" s="94">
        <v>-8.1645066000000002E-2</v>
      </c>
      <c r="J20" s="76">
        <f t="shared" si="0"/>
        <v>6.2725603158143145E-4</v>
      </c>
      <c r="K20" s="76">
        <f>I20/'סכום נכסי הקרן'!$C$42</f>
        <v>-2.4556518816866912E-6</v>
      </c>
    </row>
    <row r="21" spans="2:11">
      <c r="B21" s="93" t="s">
        <v>407</v>
      </c>
      <c r="C21" s="92" t="s">
        <v>1086</v>
      </c>
      <c r="D21" s="72" t="s">
        <v>655</v>
      </c>
      <c r="E21" s="72" t="s">
        <v>111</v>
      </c>
      <c r="F21" s="89">
        <v>44585</v>
      </c>
      <c r="G21" s="94">
        <v>21904.768671999998</v>
      </c>
      <c r="H21" s="75">
        <v>-41.956257999999998</v>
      </c>
      <c r="I21" s="94">
        <v>-9.1904212389999991</v>
      </c>
      <c r="J21" s="76">
        <f t="shared" si="0"/>
        <v>7.0607416190181557E-2</v>
      </c>
      <c r="K21" s="76">
        <f>I21/'סכום נכסי הקרן'!$C$42</f>
        <v>-2.7642178902817808E-4</v>
      </c>
    </row>
    <row r="22" spans="2:11">
      <c r="B22" s="93" t="s">
        <v>320</v>
      </c>
      <c r="C22" s="92" t="s">
        <v>1087</v>
      </c>
      <c r="D22" s="72" t="s">
        <v>655</v>
      </c>
      <c r="E22" s="72" t="s">
        <v>111</v>
      </c>
      <c r="F22" s="89">
        <v>44679</v>
      </c>
      <c r="G22" s="94">
        <v>17283.50778</v>
      </c>
      <c r="H22" s="75">
        <v>1.025569</v>
      </c>
      <c r="I22" s="94">
        <v>0.17725432099999999</v>
      </c>
      <c r="J22" s="76">
        <f t="shared" si="0"/>
        <v>-1.3617949916424977E-3</v>
      </c>
      <c r="K22" s="76">
        <f>I22/'סכום נכסי הקרן'!$C$42</f>
        <v>5.3313069389979637E-6</v>
      </c>
    </row>
    <row r="23" spans="2:11">
      <c r="B23" s="93" t="s">
        <v>320</v>
      </c>
      <c r="C23" s="92" t="s">
        <v>1088</v>
      </c>
      <c r="D23" s="72" t="s">
        <v>655</v>
      </c>
      <c r="E23" s="72" t="s">
        <v>111</v>
      </c>
      <c r="F23" s="89">
        <v>44917</v>
      </c>
      <c r="G23" s="94">
        <v>20297.477954000002</v>
      </c>
      <c r="H23" s="75">
        <v>0.28234999999999999</v>
      </c>
      <c r="I23" s="94">
        <v>5.7309842999999999E-2</v>
      </c>
      <c r="J23" s="76">
        <f t="shared" si="0"/>
        <v>-4.4029537180770821E-4</v>
      </c>
      <c r="K23" s="76">
        <f>I23/'סכום נכסי הקרן'!$C$42</f>
        <v>1.723717435688261E-6</v>
      </c>
    </row>
    <row r="24" spans="2:11">
      <c r="B24" s="73"/>
      <c r="C24" s="92"/>
      <c r="D24" s="92"/>
      <c r="E24" s="92"/>
      <c r="F24" s="92"/>
      <c r="G24" s="94"/>
      <c r="H24" s="75"/>
      <c r="I24" s="92"/>
      <c r="J24" s="76"/>
      <c r="K24" s="92"/>
    </row>
    <row r="25" spans="2:11">
      <c r="B25" s="70" t="s">
        <v>1089</v>
      </c>
      <c r="C25" s="71"/>
      <c r="D25" s="71"/>
      <c r="E25" s="71"/>
      <c r="F25" s="71"/>
      <c r="G25" s="77"/>
      <c r="H25" s="79"/>
      <c r="I25" s="77">
        <v>-27.127151158999883</v>
      </c>
      <c r="J25" s="80">
        <f t="shared" si="0"/>
        <v>0.20841025695421564</v>
      </c>
      <c r="K25" s="80">
        <f>I25/'סכום נכסי הקרן'!$C$42</f>
        <v>-8.1590772170356696E-4</v>
      </c>
    </row>
    <row r="26" spans="2:11">
      <c r="B26" s="93" t="s">
        <v>1090</v>
      </c>
      <c r="C26" s="92" t="s">
        <v>1091</v>
      </c>
      <c r="D26" s="72" t="s">
        <v>655</v>
      </c>
      <c r="E26" s="72" t="s">
        <v>110</v>
      </c>
      <c r="F26" s="89">
        <v>44656</v>
      </c>
      <c r="G26" s="94">
        <v>19118.808959999998</v>
      </c>
      <c r="H26" s="75">
        <v>-11.323626000000001</v>
      </c>
      <c r="I26" s="94">
        <v>-2.1649423579999998</v>
      </c>
      <c r="J26" s="76">
        <f t="shared" si="0"/>
        <v>1.6632641978409649E-2</v>
      </c>
      <c r="K26" s="76">
        <f>I26/'סכום נכסי הקרן'!$C$42</f>
        <v>-6.5115322157568244E-5</v>
      </c>
    </row>
    <row r="27" spans="2:11">
      <c r="B27" s="93" t="s">
        <v>1092</v>
      </c>
      <c r="C27" s="92" t="s">
        <v>1093</v>
      </c>
      <c r="D27" s="72" t="s">
        <v>655</v>
      </c>
      <c r="E27" s="72" t="s">
        <v>110</v>
      </c>
      <c r="F27" s="89">
        <v>44656</v>
      </c>
      <c r="G27" s="94">
        <v>13949.62149</v>
      </c>
      <c r="H27" s="75">
        <v>-11.253212</v>
      </c>
      <c r="I27" s="94">
        <v>-1.5697805120000003</v>
      </c>
      <c r="J27" s="76">
        <f t="shared" si="0"/>
        <v>1.206018125346347E-2</v>
      </c>
      <c r="K27" s="76">
        <f>I27/'סכום נכסי הקרן'!$C$42</f>
        <v>-4.721454286200097E-5</v>
      </c>
    </row>
    <row r="28" spans="2:11">
      <c r="B28" s="93" t="s">
        <v>1094</v>
      </c>
      <c r="C28" s="92" t="s">
        <v>1095</v>
      </c>
      <c r="D28" s="72" t="s">
        <v>655</v>
      </c>
      <c r="E28" s="72" t="s">
        <v>110</v>
      </c>
      <c r="F28" s="89">
        <v>44665</v>
      </c>
      <c r="G28" s="94">
        <v>12551.780339999999</v>
      </c>
      <c r="H28" s="75">
        <v>-11.239820999999999</v>
      </c>
      <c r="I28" s="94">
        <v>-1.410797654</v>
      </c>
      <c r="J28" s="76">
        <f t="shared" si="0"/>
        <v>1.0838760762498904E-2</v>
      </c>
      <c r="K28" s="76">
        <f>I28/'סכום נכסי הקרן'!$C$42</f>
        <v>-4.2432789676773234E-5</v>
      </c>
    </row>
    <row r="29" spans="2:11">
      <c r="B29" s="93" t="s">
        <v>1096</v>
      </c>
      <c r="C29" s="92" t="s">
        <v>1097</v>
      </c>
      <c r="D29" s="72" t="s">
        <v>655</v>
      </c>
      <c r="E29" s="72" t="s">
        <v>110</v>
      </c>
      <c r="F29" s="89">
        <v>44664</v>
      </c>
      <c r="G29" s="94">
        <v>16744.839762</v>
      </c>
      <c r="H29" s="75">
        <v>-11.209114</v>
      </c>
      <c r="I29" s="94">
        <v>-1.8769482319999997</v>
      </c>
      <c r="J29" s="76">
        <f t="shared" si="0"/>
        <v>1.4420064275385652E-2</v>
      </c>
      <c r="K29" s="76">
        <f>I29/'סכום נכסי הקרן'!$C$42</f>
        <v>-5.645327615681402E-5</v>
      </c>
    </row>
    <row r="30" spans="2:11">
      <c r="B30" s="93" t="s">
        <v>1098</v>
      </c>
      <c r="C30" s="92" t="s">
        <v>1099</v>
      </c>
      <c r="D30" s="72" t="s">
        <v>655</v>
      </c>
      <c r="E30" s="72" t="s">
        <v>110</v>
      </c>
      <c r="F30" s="89">
        <v>44664</v>
      </c>
      <c r="G30" s="94">
        <v>13954.915463999998</v>
      </c>
      <c r="H30" s="75">
        <v>-11.202083</v>
      </c>
      <c r="I30" s="94">
        <v>-1.5632411979999998</v>
      </c>
      <c r="J30" s="76">
        <f t="shared" si="0"/>
        <v>1.2009941547013785E-2</v>
      </c>
      <c r="K30" s="76">
        <f>I30/'סכום נכסי הקרן'!$C$42</f>
        <v>-4.7017858855045284E-5</v>
      </c>
    </row>
    <row r="31" spans="2:11">
      <c r="B31" s="93" t="s">
        <v>1100</v>
      </c>
      <c r="C31" s="92" t="s">
        <v>1101</v>
      </c>
      <c r="D31" s="72" t="s">
        <v>655</v>
      </c>
      <c r="E31" s="72" t="s">
        <v>110</v>
      </c>
      <c r="F31" s="89">
        <v>44665</v>
      </c>
      <c r="G31" s="94">
        <v>12976.325852000002</v>
      </c>
      <c r="H31" s="75">
        <v>-11.187075999999999</v>
      </c>
      <c r="I31" s="94">
        <v>-1.451671409</v>
      </c>
      <c r="J31" s="76">
        <f t="shared" si="0"/>
        <v>1.115278230247943E-2</v>
      </c>
      <c r="K31" s="76">
        <f>I31/'סכום נכסי הקרן'!$C$42</f>
        <v>-4.3662156230011746E-5</v>
      </c>
    </row>
    <row r="32" spans="2:11">
      <c r="B32" s="93" t="s">
        <v>1102</v>
      </c>
      <c r="C32" s="92" t="s">
        <v>1103</v>
      </c>
      <c r="D32" s="72" t="s">
        <v>655</v>
      </c>
      <c r="E32" s="72" t="s">
        <v>110</v>
      </c>
      <c r="F32" s="89">
        <v>44656</v>
      </c>
      <c r="G32" s="94">
        <v>11975.725469999999</v>
      </c>
      <c r="H32" s="75">
        <v>-11.077567999999999</v>
      </c>
      <c r="I32" s="94">
        <v>-1.3266191040000004</v>
      </c>
      <c r="J32" s="76">
        <f t="shared" si="0"/>
        <v>1.0192040687371782E-2</v>
      </c>
      <c r="K32" s="76">
        <f>I32/'סכום נכסי הקרן'!$C$42</f>
        <v>-3.9900937786235766E-5</v>
      </c>
    </row>
    <row r="33" spans="2:11">
      <c r="B33" s="93" t="s">
        <v>1104</v>
      </c>
      <c r="C33" s="92" t="s">
        <v>1105</v>
      </c>
      <c r="D33" s="72" t="s">
        <v>655</v>
      </c>
      <c r="E33" s="72" t="s">
        <v>110</v>
      </c>
      <c r="F33" s="89">
        <v>44657</v>
      </c>
      <c r="G33" s="94">
        <v>4205.09782</v>
      </c>
      <c r="H33" s="75">
        <v>-10.693095</v>
      </c>
      <c r="I33" s="94">
        <v>-0.44965512000000002</v>
      </c>
      <c r="J33" s="76">
        <f t="shared" si="0"/>
        <v>3.4545735580821546E-3</v>
      </c>
      <c r="K33" s="76">
        <f>I33/'סכום נכסי הקרן'!$C$42</f>
        <v>-1.3524349916479397E-5</v>
      </c>
    </row>
    <row r="34" spans="2:11">
      <c r="B34" s="93" t="s">
        <v>1106</v>
      </c>
      <c r="C34" s="92" t="s">
        <v>1107</v>
      </c>
      <c r="D34" s="72" t="s">
        <v>655</v>
      </c>
      <c r="E34" s="72" t="s">
        <v>110</v>
      </c>
      <c r="F34" s="89">
        <v>44657</v>
      </c>
      <c r="G34" s="94">
        <v>16434.007860000002</v>
      </c>
      <c r="H34" s="75">
        <v>-10.623476999999999</v>
      </c>
      <c r="I34" s="94">
        <v>-1.745863057</v>
      </c>
      <c r="J34" s="76">
        <f t="shared" si="0"/>
        <v>1.3412973820346306E-2</v>
      </c>
      <c r="K34" s="76">
        <f>I34/'סכום נכסי הקרן'!$C$42</f>
        <v>-5.2510606104345956E-5</v>
      </c>
    </row>
    <row r="35" spans="2:11">
      <c r="B35" s="93" t="s">
        <v>1108</v>
      </c>
      <c r="C35" s="92" t="s">
        <v>1109</v>
      </c>
      <c r="D35" s="72" t="s">
        <v>655</v>
      </c>
      <c r="E35" s="72" t="s">
        <v>110</v>
      </c>
      <c r="F35" s="89">
        <v>44658</v>
      </c>
      <c r="G35" s="94">
        <v>20068.573104999999</v>
      </c>
      <c r="H35" s="75">
        <v>-10.469661</v>
      </c>
      <c r="I35" s="94">
        <v>-2.1011116579999998</v>
      </c>
      <c r="J35" s="76">
        <f t="shared" si="0"/>
        <v>1.6142248700081418E-2</v>
      </c>
      <c r="K35" s="76">
        <f>I35/'סכום נכסי הקרן'!$C$42</f>
        <v>-6.3195475849104498E-5</v>
      </c>
    </row>
    <row r="36" spans="2:11">
      <c r="B36" s="93" t="s">
        <v>1110</v>
      </c>
      <c r="C36" s="92" t="s">
        <v>1111</v>
      </c>
      <c r="D36" s="72" t="s">
        <v>655</v>
      </c>
      <c r="E36" s="72" t="s">
        <v>110</v>
      </c>
      <c r="F36" s="89">
        <v>44658</v>
      </c>
      <c r="G36" s="94">
        <v>17666.999614</v>
      </c>
      <c r="H36" s="75">
        <v>-10.428046999999999</v>
      </c>
      <c r="I36" s="94">
        <v>-1.8423229779999999</v>
      </c>
      <c r="J36" s="76">
        <f t="shared" si="0"/>
        <v>1.4154048207537301E-2</v>
      </c>
      <c r="K36" s="76">
        <f>I36/'סכום נכסי הקרן'!$C$42</f>
        <v>-5.54118467808003E-5</v>
      </c>
    </row>
    <row r="37" spans="2:11">
      <c r="B37" s="93" t="s">
        <v>1112</v>
      </c>
      <c r="C37" s="92" t="s">
        <v>1113</v>
      </c>
      <c r="D37" s="72" t="s">
        <v>655</v>
      </c>
      <c r="E37" s="72" t="s">
        <v>110</v>
      </c>
      <c r="F37" s="89">
        <v>44658</v>
      </c>
      <c r="G37" s="94">
        <v>18070.223967000002</v>
      </c>
      <c r="H37" s="75">
        <v>-10.417648</v>
      </c>
      <c r="I37" s="94">
        <v>-1.882492321</v>
      </c>
      <c r="J37" s="76">
        <f t="shared" si="0"/>
        <v>1.4462657948650296E-2</v>
      </c>
      <c r="K37" s="76">
        <f>I37/'סכום נכסי הקרן'!$C$42</f>
        <v>-5.6620026620156034E-5</v>
      </c>
    </row>
    <row r="38" spans="2:11">
      <c r="B38" s="93" t="s">
        <v>1114</v>
      </c>
      <c r="C38" s="92" t="s">
        <v>1115</v>
      </c>
      <c r="D38" s="72" t="s">
        <v>655</v>
      </c>
      <c r="E38" s="72" t="s">
        <v>110</v>
      </c>
      <c r="F38" s="89">
        <v>44662</v>
      </c>
      <c r="G38" s="94">
        <v>16062.421304</v>
      </c>
      <c r="H38" s="75">
        <v>-10.413218000000001</v>
      </c>
      <c r="I38" s="94">
        <v>-1.6726148809999999</v>
      </c>
      <c r="J38" s="76">
        <f t="shared" si="0"/>
        <v>1.2850228728091273E-2</v>
      </c>
      <c r="K38" s="76">
        <f>I38/'סכום נכסי הקרן'!$C$42</f>
        <v>-5.0307508844010369E-5</v>
      </c>
    </row>
    <row r="39" spans="2:11">
      <c r="B39" s="93" t="s">
        <v>1116</v>
      </c>
      <c r="C39" s="92" t="s">
        <v>1117</v>
      </c>
      <c r="D39" s="72" t="s">
        <v>655</v>
      </c>
      <c r="E39" s="72" t="s">
        <v>110</v>
      </c>
      <c r="F39" s="89">
        <v>44658</v>
      </c>
      <c r="G39" s="94">
        <v>20079.287100000001</v>
      </c>
      <c r="H39" s="75">
        <v>-10.410717</v>
      </c>
      <c r="I39" s="94">
        <v>-2.0903976630000001</v>
      </c>
      <c r="J39" s="76">
        <f t="shared" si="0"/>
        <v>1.6059936096082996E-2</v>
      </c>
      <c r="K39" s="76">
        <f>I39/'סכום נכסי הקרן'!$C$42</f>
        <v>-6.2873229285152529E-5</v>
      </c>
    </row>
    <row r="40" spans="2:11">
      <c r="B40" s="93" t="s">
        <v>1118</v>
      </c>
      <c r="C40" s="92" t="s">
        <v>1119</v>
      </c>
      <c r="D40" s="72" t="s">
        <v>655</v>
      </c>
      <c r="E40" s="72" t="s">
        <v>110</v>
      </c>
      <c r="F40" s="89">
        <v>44662</v>
      </c>
      <c r="G40" s="94">
        <v>22087.215810000002</v>
      </c>
      <c r="H40" s="75">
        <v>-10.406286</v>
      </c>
      <c r="I40" s="94">
        <v>-2.2984589440000001</v>
      </c>
      <c r="J40" s="76">
        <f t="shared" si="0"/>
        <v>1.765841227890351E-2</v>
      </c>
      <c r="K40" s="76">
        <f>I40/'סכום נכסי הקרן'!$C$42</f>
        <v>-6.9131122152723903E-5</v>
      </c>
    </row>
    <row r="41" spans="2:11">
      <c r="B41" s="93" t="s">
        <v>1120</v>
      </c>
      <c r="C41" s="92" t="s">
        <v>1121</v>
      </c>
      <c r="D41" s="72" t="s">
        <v>655</v>
      </c>
      <c r="E41" s="72" t="s">
        <v>110</v>
      </c>
      <c r="F41" s="89">
        <v>44658</v>
      </c>
      <c r="G41" s="94">
        <v>17273.606927000001</v>
      </c>
      <c r="H41" s="75">
        <v>-10.376072000000001</v>
      </c>
      <c r="I41" s="94">
        <v>-1.7923219699999999</v>
      </c>
      <c r="J41" s="76">
        <f t="shared" si="0"/>
        <v>1.3769904555143764E-2</v>
      </c>
      <c r="K41" s="76">
        <f>I41/'סכום נכסי הקרן'!$C$42</f>
        <v>-5.3907958359895217E-5</v>
      </c>
    </row>
    <row r="42" spans="2:11">
      <c r="B42" s="93" t="s">
        <v>1122</v>
      </c>
      <c r="C42" s="92" t="s">
        <v>1123</v>
      </c>
      <c r="D42" s="72" t="s">
        <v>655</v>
      </c>
      <c r="E42" s="72" t="s">
        <v>110</v>
      </c>
      <c r="F42" s="89">
        <v>44658</v>
      </c>
      <c r="G42" s="94">
        <v>14076.676866</v>
      </c>
      <c r="H42" s="75">
        <v>-10.244623000000001</v>
      </c>
      <c r="I42" s="94">
        <v>-1.4421024689999999</v>
      </c>
      <c r="J42" s="76">
        <f t="shared" si="0"/>
        <v>1.1079266833328594E-2</v>
      </c>
      <c r="K42" s="76">
        <f>I42/'סכום נכסי הקרן'!$C$42</f>
        <v>-4.3374349670865263E-5</v>
      </c>
    </row>
    <row r="43" spans="2:11">
      <c r="B43" s="93" t="s">
        <v>1124</v>
      </c>
      <c r="C43" s="92" t="s">
        <v>1125</v>
      </c>
      <c r="D43" s="72" t="s">
        <v>655</v>
      </c>
      <c r="E43" s="72" t="s">
        <v>110</v>
      </c>
      <c r="F43" s="89">
        <v>44677</v>
      </c>
      <c r="G43" s="94">
        <v>33180.192497999997</v>
      </c>
      <c r="H43" s="75">
        <v>-8.3661410000000007</v>
      </c>
      <c r="I43" s="94">
        <v>-2.7759016099999996</v>
      </c>
      <c r="J43" s="76">
        <f t="shared" si="0"/>
        <v>2.1326469721380421E-2</v>
      </c>
      <c r="K43" s="76">
        <f>I43/'סכום נכסי הקרן'!$C$42</f>
        <v>-8.3491242593564856E-5</v>
      </c>
    </row>
    <row r="44" spans="2:11">
      <c r="B44" s="93" t="s">
        <v>1126</v>
      </c>
      <c r="C44" s="92" t="s">
        <v>1127</v>
      </c>
      <c r="D44" s="72" t="s">
        <v>655</v>
      </c>
      <c r="E44" s="72" t="s">
        <v>110</v>
      </c>
      <c r="F44" s="89">
        <v>44678</v>
      </c>
      <c r="G44" s="94">
        <v>29125.617267000001</v>
      </c>
      <c r="H44" s="75">
        <v>-8.056476</v>
      </c>
      <c r="I44" s="94">
        <v>-2.346498263</v>
      </c>
      <c r="J44" s="76">
        <f t="shared" si="0"/>
        <v>1.8027484827584091E-2</v>
      </c>
      <c r="K44" s="76">
        <f>I44/'סכום נכסי הקרן'!$C$42</f>
        <v>-7.0576008535659724E-5</v>
      </c>
    </row>
    <row r="45" spans="2:11">
      <c r="B45" s="93" t="s">
        <v>1128</v>
      </c>
      <c r="C45" s="92" t="s">
        <v>1129</v>
      </c>
      <c r="D45" s="72" t="s">
        <v>655</v>
      </c>
      <c r="E45" s="72" t="s">
        <v>110</v>
      </c>
      <c r="F45" s="89">
        <v>44678</v>
      </c>
      <c r="G45" s="94">
        <v>16436.5288</v>
      </c>
      <c r="H45" s="75">
        <v>-7.8741719999999997</v>
      </c>
      <c r="I45" s="94">
        <v>-1.294240512</v>
      </c>
      <c r="J45" s="76">
        <f t="shared" si="0"/>
        <v>9.943285090479809E-3</v>
      </c>
      <c r="K45" s="76">
        <f>I45/'סכום נכסי הקרן'!$C$42</f>
        <v>-3.8927081627295718E-5</v>
      </c>
    </row>
    <row r="46" spans="2:11">
      <c r="B46" s="93" t="s">
        <v>1130</v>
      </c>
      <c r="C46" s="92" t="s">
        <v>1131</v>
      </c>
      <c r="D46" s="72" t="s">
        <v>655</v>
      </c>
      <c r="E46" s="72" t="s">
        <v>110</v>
      </c>
      <c r="F46" s="89">
        <v>44679</v>
      </c>
      <c r="G46" s="94">
        <v>16453.167003999999</v>
      </c>
      <c r="H46" s="75">
        <v>-7.760764</v>
      </c>
      <c r="I46" s="94">
        <v>-1.276891403</v>
      </c>
      <c r="J46" s="76">
        <f t="shared" si="0"/>
        <v>9.8099967756315638E-3</v>
      </c>
      <c r="K46" s="76">
        <f>I46/'סכום נכסי הקרן'!$C$42</f>
        <v>-3.8405269664262494E-5</v>
      </c>
    </row>
    <row r="47" spans="2:11">
      <c r="B47" s="93" t="s">
        <v>1132</v>
      </c>
      <c r="C47" s="92" t="s">
        <v>1133</v>
      </c>
      <c r="D47" s="72" t="s">
        <v>655</v>
      </c>
      <c r="E47" s="72" t="s">
        <v>110</v>
      </c>
      <c r="F47" s="89">
        <v>44713</v>
      </c>
      <c r="G47" s="94">
        <v>4947.5968439999997</v>
      </c>
      <c r="H47" s="75">
        <v>-7.4084440000000003</v>
      </c>
      <c r="I47" s="94">
        <v>-0.36653993699999998</v>
      </c>
      <c r="J47" s="76">
        <f t="shared" si="0"/>
        <v>2.8160230319212169E-3</v>
      </c>
      <c r="K47" s="76">
        <f>I47/'סכום נכסי הקרן'!$C$42</f>
        <v>-1.1024481087532848E-5</v>
      </c>
    </row>
    <row r="48" spans="2:11">
      <c r="B48" s="93" t="s">
        <v>1134</v>
      </c>
      <c r="C48" s="92" t="s">
        <v>1135</v>
      </c>
      <c r="D48" s="72" t="s">
        <v>655</v>
      </c>
      <c r="E48" s="72" t="s">
        <v>110</v>
      </c>
      <c r="F48" s="89">
        <v>44713</v>
      </c>
      <c r="G48" s="94">
        <v>25635.262394000005</v>
      </c>
      <c r="H48" s="75">
        <v>-7.0772310000000003</v>
      </c>
      <c r="I48" s="94">
        <v>-1.8142666710000004</v>
      </c>
      <c r="J48" s="76">
        <f t="shared" si="0"/>
        <v>1.3938499508125998E-2</v>
      </c>
      <c r="K48" s="76">
        <f>I48/'סכום נכסי הקרן'!$C$42</f>
        <v>-5.4567992688285652E-5</v>
      </c>
    </row>
    <row r="49" spans="2:11">
      <c r="B49" s="93" t="s">
        <v>1136</v>
      </c>
      <c r="C49" s="92" t="s">
        <v>1137</v>
      </c>
      <c r="D49" s="72" t="s">
        <v>655</v>
      </c>
      <c r="E49" s="72" t="s">
        <v>110</v>
      </c>
      <c r="F49" s="89">
        <v>44713</v>
      </c>
      <c r="G49" s="94">
        <v>35195.473575000004</v>
      </c>
      <c r="H49" s="75">
        <v>-6.950691</v>
      </c>
      <c r="I49" s="94">
        <v>-2.4463286210000001</v>
      </c>
      <c r="J49" s="76">
        <f t="shared" si="0"/>
        <v>1.8794453332336526E-2</v>
      </c>
      <c r="K49" s="76">
        <f>I49/'סכום נכסי הקרן'!$C$42</f>
        <v>-7.3578622391984568E-5</v>
      </c>
    </row>
    <row r="50" spans="2:11">
      <c r="B50" s="93" t="s">
        <v>1138</v>
      </c>
      <c r="C50" s="92" t="s">
        <v>1139</v>
      </c>
      <c r="D50" s="72" t="s">
        <v>655</v>
      </c>
      <c r="E50" s="72" t="s">
        <v>110</v>
      </c>
      <c r="F50" s="89">
        <v>44721</v>
      </c>
      <c r="G50" s="94">
        <v>14499.312457</v>
      </c>
      <c r="H50" s="75">
        <v>-6.8586530000000003</v>
      </c>
      <c r="I50" s="94">
        <v>-0.99445757499999998</v>
      </c>
      <c r="J50" s="76">
        <f t="shared" si="0"/>
        <v>7.6401372750509343E-3</v>
      </c>
      <c r="K50" s="76">
        <f>I50/'סכום נכסי הקרן'!$C$42</f>
        <v>-2.9910461647570147E-5</v>
      </c>
    </row>
    <row r="51" spans="2:11">
      <c r="B51" s="93" t="s">
        <v>1140</v>
      </c>
      <c r="C51" s="92" t="s">
        <v>1141</v>
      </c>
      <c r="D51" s="72" t="s">
        <v>655</v>
      </c>
      <c r="E51" s="72" t="s">
        <v>110</v>
      </c>
      <c r="F51" s="89">
        <v>44714</v>
      </c>
      <c r="G51" s="94">
        <v>17413.180400000001</v>
      </c>
      <c r="H51" s="75">
        <v>-6.7615319999999999</v>
      </c>
      <c r="I51" s="94">
        <v>-1.1773977500000001</v>
      </c>
      <c r="J51" s="76">
        <f t="shared" si="0"/>
        <v>9.0456150804986354E-3</v>
      </c>
      <c r="K51" s="76">
        <f>I51/'סכום נכסי הקרן'!$C$42</f>
        <v>-3.541278293878991E-5</v>
      </c>
    </row>
    <row r="52" spans="2:11">
      <c r="B52" s="93" t="s">
        <v>1140</v>
      </c>
      <c r="C52" s="92" t="s">
        <v>1142</v>
      </c>
      <c r="D52" s="72" t="s">
        <v>655</v>
      </c>
      <c r="E52" s="72" t="s">
        <v>110</v>
      </c>
      <c r="F52" s="89">
        <v>44714</v>
      </c>
      <c r="G52" s="94">
        <v>20734.731500000002</v>
      </c>
      <c r="H52" s="75">
        <v>-6.7615319999999999</v>
      </c>
      <c r="I52" s="94">
        <v>-1.4019854879999998</v>
      </c>
      <c r="J52" s="76">
        <f t="shared" si="0"/>
        <v>1.0771059374704116E-2</v>
      </c>
      <c r="K52" s="76">
        <f>I52/'סכום נכסי הקרן'!$C$42</f>
        <v>-4.2167744731869446E-5</v>
      </c>
    </row>
    <row r="53" spans="2:11">
      <c r="B53" s="93" t="s">
        <v>1143</v>
      </c>
      <c r="C53" s="92" t="s">
        <v>1144</v>
      </c>
      <c r="D53" s="72" t="s">
        <v>655</v>
      </c>
      <c r="E53" s="72" t="s">
        <v>110</v>
      </c>
      <c r="F53" s="89">
        <v>44679</v>
      </c>
      <c r="G53" s="94">
        <v>12446.511015000002</v>
      </c>
      <c r="H53" s="75">
        <v>-6.8375209999999997</v>
      </c>
      <c r="I53" s="94">
        <v>-0.85103278999999998</v>
      </c>
      <c r="J53" s="76">
        <f t="shared" si="0"/>
        <v>6.5382450741245483E-3</v>
      </c>
      <c r="K53" s="76">
        <f>I53/'סכום נכסי הקרן'!$C$42</f>
        <v>-2.5596651145343852E-5</v>
      </c>
    </row>
    <row r="54" spans="2:11">
      <c r="B54" s="93" t="s">
        <v>1145</v>
      </c>
      <c r="C54" s="92" t="s">
        <v>1146</v>
      </c>
      <c r="D54" s="72" t="s">
        <v>655</v>
      </c>
      <c r="E54" s="72" t="s">
        <v>110</v>
      </c>
      <c r="F54" s="89">
        <v>44679</v>
      </c>
      <c r="G54" s="94">
        <v>12448.40172</v>
      </c>
      <c r="H54" s="75">
        <v>-6.821294</v>
      </c>
      <c r="I54" s="94">
        <v>-0.84914208499999999</v>
      </c>
      <c r="J54" s="76">
        <f t="shared" si="0"/>
        <v>6.5237193204777675E-3</v>
      </c>
      <c r="K54" s="76">
        <f>I54/'סכום נכסי הקרן'!$C$42</f>
        <v>-2.5539784104646447E-5</v>
      </c>
    </row>
    <row r="55" spans="2:11">
      <c r="B55" s="93" t="s">
        <v>1147</v>
      </c>
      <c r="C55" s="92" t="s">
        <v>1148</v>
      </c>
      <c r="D55" s="72" t="s">
        <v>655</v>
      </c>
      <c r="E55" s="72" t="s">
        <v>110</v>
      </c>
      <c r="F55" s="89">
        <v>44683</v>
      </c>
      <c r="G55" s="94">
        <v>16552.577624000001</v>
      </c>
      <c r="H55" s="75">
        <v>-6.8170109999999999</v>
      </c>
      <c r="I55" s="94">
        <v>-1.1283910269999999</v>
      </c>
      <c r="J55" s="76">
        <f t="shared" si="0"/>
        <v>8.6691102395350592E-3</v>
      </c>
      <c r="K55" s="76">
        <f>I55/'סכום נכסי הקרן'!$C$42</f>
        <v>-3.3938799788966154E-5</v>
      </c>
    </row>
    <row r="56" spans="2:11">
      <c r="B56" s="93" t="s">
        <v>1147</v>
      </c>
      <c r="C56" s="92" t="s">
        <v>1149</v>
      </c>
      <c r="D56" s="72" t="s">
        <v>655</v>
      </c>
      <c r="E56" s="72" t="s">
        <v>110</v>
      </c>
      <c r="F56" s="89">
        <v>44683</v>
      </c>
      <c r="G56" s="94">
        <v>2489.6803439999999</v>
      </c>
      <c r="H56" s="75">
        <v>-6.8170109999999999</v>
      </c>
      <c r="I56" s="94">
        <v>-0.16972178100000002</v>
      </c>
      <c r="J56" s="76">
        <f t="shared" si="0"/>
        <v>1.3039246097613882E-3</v>
      </c>
      <c r="K56" s="76">
        <f>I56/'סכום נכסי הקרן'!$C$42</f>
        <v>-5.1047495126755914E-6</v>
      </c>
    </row>
    <row r="57" spans="2:11">
      <c r="B57" s="93" t="s">
        <v>1150</v>
      </c>
      <c r="C57" s="92" t="s">
        <v>1151</v>
      </c>
      <c r="D57" s="72" t="s">
        <v>655</v>
      </c>
      <c r="E57" s="72" t="s">
        <v>110</v>
      </c>
      <c r="F57" s="89">
        <v>44683</v>
      </c>
      <c r="G57" s="94">
        <v>15246.721412999999</v>
      </c>
      <c r="H57" s="75">
        <v>-6.8105219999999997</v>
      </c>
      <c r="I57" s="94">
        <v>-1.038381292</v>
      </c>
      <c r="J57" s="76">
        <f t="shared" si="0"/>
        <v>7.977590813489201E-3</v>
      </c>
      <c r="K57" s="76">
        <f>I57/'סכום נכסי הקרן'!$C$42</f>
        <v>-3.1231562402167168E-5</v>
      </c>
    </row>
    <row r="58" spans="2:11">
      <c r="B58" s="93" t="s">
        <v>1152</v>
      </c>
      <c r="C58" s="92" t="s">
        <v>1153</v>
      </c>
      <c r="D58" s="72" t="s">
        <v>655</v>
      </c>
      <c r="E58" s="72" t="s">
        <v>110</v>
      </c>
      <c r="F58" s="89">
        <v>44705</v>
      </c>
      <c r="G58" s="94">
        <v>16610.47366</v>
      </c>
      <c r="H58" s="75">
        <v>-6.6898059999999999</v>
      </c>
      <c r="I58" s="94">
        <v>-1.1112085059999999</v>
      </c>
      <c r="J58" s="76">
        <f t="shared" si="0"/>
        <v>8.537101773340364E-3</v>
      </c>
      <c r="K58" s="76">
        <f>I58/'סכום נכסי הקרן'!$C$42</f>
        <v>-3.342199832020659E-5</v>
      </c>
    </row>
    <row r="59" spans="2:11">
      <c r="B59" s="93" t="s">
        <v>1154</v>
      </c>
      <c r="C59" s="92" t="s">
        <v>1155</v>
      </c>
      <c r="D59" s="72" t="s">
        <v>655</v>
      </c>
      <c r="E59" s="72" t="s">
        <v>110</v>
      </c>
      <c r="F59" s="89">
        <v>44706</v>
      </c>
      <c r="G59" s="94">
        <v>64410.521188000006</v>
      </c>
      <c r="H59" s="75">
        <v>-6.5745310000000003</v>
      </c>
      <c r="I59" s="94">
        <v>-4.2346899169999999</v>
      </c>
      <c r="J59" s="76">
        <f t="shared" si="0"/>
        <v>3.2533929145397725E-2</v>
      </c>
      <c r="K59" s="76">
        <f>I59/'סכום נכסי הקרן'!$C$42</f>
        <v>-1.2736745491810498E-4</v>
      </c>
    </row>
    <row r="60" spans="2:11">
      <c r="B60" s="93" t="s">
        <v>1156</v>
      </c>
      <c r="C60" s="92" t="s">
        <v>1157</v>
      </c>
      <c r="D60" s="72" t="s">
        <v>655</v>
      </c>
      <c r="E60" s="72" t="s">
        <v>110</v>
      </c>
      <c r="F60" s="89">
        <v>44706</v>
      </c>
      <c r="G60" s="94">
        <v>19531.524652</v>
      </c>
      <c r="H60" s="75">
        <v>-6.5712989999999998</v>
      </c>
      <c r="I60" s="94">
        <v>-1.2834748440000001</v>
      </c>
      <c r="J60" s="76">
        <f t="shared" si="0"/>
        <v>9.8605754973856811E-3</v>
      </c>
      <c r="K60" s="76">
        <f>I60/'סכום נכסי הקרן'!$C$42</f>
        <v>-3.8603280886148497E-5</v>
      </c>
    </row>
    <row r="61" spans="2:11">
      <c r="B61" s="93" t="s">
        <v>1158</v>
      </c>
      <c r="C61" s="92" t="s">
        <v>1159</v>
      </c>
      <c r="D61" s="72" t="s">
        <v>655</v>
      </c>
      <c r="E61" s="72" t="s">
        <v>110</v>
      </c>
      <c r="F61" s="89">
        <v>44720</v>
      </c>
      <c r="G61" s="94">
        <v>18700.963155000001</v>
      </c>
      <c r="H61" s="75">
        <v>-6.5282210000000003</v>
      </c>
      <c r="I61" s="94">
        <v>-1.220840224</v>
      </c>
      <c r="J61" s="76">
        <f t="shared" si="0"/>
        <v>9.3793713645993725E-3</v>
      </c>
      <c r="K61" s="76">
        <f>I61/'סכום נכסי הקרן'!$C$42</f>
        <v>-3.671940926968448E-5</v>
      </c>
    </row>
    <row r="62" spans="2:11">
      <c r="B62" s="93" t="s">
        <v>1160</v>
      </c>
      <c r="C62" s="92" t="s">
        <v>1161</v>
      </c>
      <c r="D62" s="72" t="s">
        <v>655</v>
      </c>
      <c r="E62" s="72" t="s">
        <v>110</v>
      </c>
      <c r="F62" s="89">
        <v>44720</v>
      </c>
      <c r="G62" s="94">
        <v>18704.933636000002</v>
      </c>
      <c r="H62" s="75">
        <v>-6.5056079999999996</v>
      </c>
      <c r="I62" s="94">
        <v>-1.216869744</v>
      </c>
      <c r="J62" s="76">
        <f t="shared" si="0"/>
        <v>9.3488672857824917E-3</v>
      </c>
      <c r="K62" s="76">
        <f>I62/'סכום נכסי הקרן'!$C$42</f>
        <v>-3.6599988499258508E-5</v>
      </c>
    </row>
    <row r="63" spans="2:11">
      <c r="B63" s="93" t="s">
        <v>1162</v>
      </c>
      <c r="C63" s="92" t="s">
        <v>1163</v>
      </c>
      <c r="D63" s="72" t="s">
        <v>655</v>
      </c>
      <c r="E63" s="72" t="s">
        <v>110</v>
      </c>
      <c r="F63" s="89">
        <v>44704</v>
      </c>
      <c r="G63" s="94">
        <v>6545.8209299999999</v>
      </c>
      <c r="H63" s="75">
        <v>-6.5765820000000001</v>
      </c>
      <c r="I63" s="94">
        <v>-0.43049126600000004</v>
      </c>
      <c r="J63" s="76">
        <f t="shared" si="0"/>
        <v>3.3073430688588873E-3</v>
      </c>
      <c r="K63" s="76">
        <f>I63/'סכום נכסי הקרן'!$C$42</f>
        <v>-1.2947955573979031E-5</v>
      </c>
    </row>
    <row r="64" spans="2:11">
      <c r="B64" s="93" t="s">
        <v>1162</v>
      </c>
      <c r="C64" s="92" t="s">
        <v>1164</v>
      </c>
      <c r="D64" s="72" t="s">
        <v>655</v>
      </c>
      <c r="E64" s="72" t="s">
        <v>110</v>
      </c>
      <c r="F64" s="89">
        <v>44704</v>
      </c>
      <c r="G64" s="94">
        <v>14549.60521</v>
      </c>
      <c r="H64" s="75">
        <v>-6.5765820000000001</v>
      </c>
      <c r="I64" s="94">
        <v>-0.95686668399999997</v>
      </c>
      <c r="J64" s="76">
        <f t="shared" si="0"/>
        <v>7.3513370539540447E-3</v>
      </c>
      <c r="K64" s="76">
        <f>I64/'סכום נכסי הקרן'!$C$42</f>
        <v>-2.877983432688883E-5</v>
      </c>
    </row>
    <row r="65" spans="2:11">
      <c r="B65" s="93" t="s">
        <v>1165</v>
      </c>
      <c r="C65" s="92" t="s">
        <v>1166</v>
      </c>
      <c r="D65" s="72" t="s">
        <v>655</v>
      </c>
      <c r="E65" s="72" t="s">
        <v>110</v>
      </c>
      <c r="F65" s="89">
        <v>44817</v>
      </c>
      <c r="G65" s="94">
        <v>29102.739736000003</v>
      </c>
      <c r="H65" s="75">
        <v>-5.5747330000000002</v>
      </c>
      <c r="I65" s="94">
        <v>-1.6224000949999999</v>
      </c>
      <c r="J65" s="76">
        <f t="shared" si="0"/>
        <v>1.2464442679574014E-2</v>
      </c>
      <c r="K65" s="76">
        <f>I65/'סכום נכסי הקרן'!$C$42</f>
        <v>-4.8797190587553891E-5</v>
      </c>
    </row>
    <row r="66" spans="2:11">
      <c r="B66" s="93" t="s">
        <v>1167</v>
      </c>
      <c r="C66" s="92" t="s">
        <v>1168</v>
      </c>
      <c r="D66" s="72" t="s">
        <v>655</v>
      </c>
      <c r="E66" s="72" t="s">
        <v>110</v>
      </c>
      <c r="F66" s="89">
        <v>44720</v>
      </c>
      <c r="G66" s="94">
        <v>25789.216200000003</v>
      </c>
      <c r="H66" s="75">
        <v>-6.4313770000000003</v>
      </c>
      <c r="I66" s="94">
        <v>-1.6586017899999999</v>
      </c>
      <c r="J66" s="76">
        <f t="shared" si="0"/>
        <v>1.2742570099327969E-2</v>
      </c>
      <c r="K66" s="76">
        <f>I66/'סכום נכסי הקרן'!$C$42</f>
        <v>-4.9886034835006607E-5</v>
      </c>
    </row>
    <row r="67" spans="2:11">
      <c r="B67" s="93" t="s">
        <v>1169</v>
      </c>
      <c r="C67" s="92" t="s">
        <v>1170</v>
      </c>
      <c r="D67" s="72" t="s">
        <v>655</v>
      </c>
      <c r="E67" s="72" t="s">
        <v>110</v>
      </c>
      <c r="F67" s="89">
        <v>44699</v>
      </c>
      <c r="G67" s="94">
        <v>14563.28131</v>
      </c>
      <c r="H67" s="75">
        <v>-6.4834620000000003</v>
      </c>
      <c r="I67" s="94">
        <v>-0.94420477400000002</v>
      </c>
      <c r="J67" s="76">
        <f t="shared" si="0"/>
        <v>7.2540591680026606E-3</v>
      </c>
      <c r="K67" s="76">
        <f>I67/'סכום נכסי הקרן'!$C$42</f>
        <v>-2.839900000779786E-5</v>
      </c>
    </row>
    <row r="68" spans="2:11">
      <c r="B68" s="93" t="s">
        <v>1171</v>
      </c>
      <c r="C68" s="92" t="s">
        <v>1172</v>
      </c>
      <c r="D68" s="72" t="s">
        <v>655</v>
      </c>
      <c r="E68" s="72" t="s">
        <v>110</v>
      </c>
      <c r="F68" s="89">
        <v>44704</v>
      </c>
      <c r="G68" s="94">
        <v>12483.568832999999</v>
      </c>
      <c r="H68" s="75">
        <v>-6.4425239999999997</v>
      </c>
      <c r="I68" s="94">
        <v>-0.80425693799999998</v>
      </c>
      <c r="J68" s="76">
        <f t="shared" si="0"/>
        <v>6.1788793863148238E-3</v>
      </c>
      <c r="K68" s="76">
        <f>I68/'סכום נכסי הקרן'!$C$42</f>
        <v>-2.4189766264127662E-5</v>
      </c>
    </row>
    <row r="69" spans="2:11">
      <c r="B69" s="93" t="s">
        <v>1173</v>
      </c>
      <c r="C69" s="92" t="s">
        <v>1174</v>
      </c>
      <c r="D69" s="72" t="s">
        <v>655</v>
      </c>
      <c r="E69" s="72" t="s">
        <v>110</v>
      </c>
      <c r="F69" s="89">
        <v>44720</v>
      </c>
      <c r="G69" s="94">
        <v>16646.271008</v>
      </c>
      <c r="H69" s="75">
        <v>-6.3797990000000002</v>
      </c>
      <c r="I69" s="94">
        <v>-1.061998663</v>
      </c>
      <c r="J69" s="76">
        <f t="shared" si="0"/>
        <v>8.1590364186632652E-3</v>
      </c>
      <c r="K69" s="76">
        <f>I69/'סכום נכסי הקרן'!$C$42</f>
        <v>-3.1941905897224705E-5</v>
      </c>
    </row>
    <row r="70" spans="2:11">
      <c r="B70" s="93" t="s">
        <v>1175</v>
      </c>
      <c r="C70" s="92" t="s">
        <v>1176</v>
      </c>
      <c r="D70" s="72" t="s">
        <v>655</v>
      </c>
      <c r="E70" s="72" t="s">
        <v>110</v>
      </c>
      <c r="F70" s="89">
        <v>44699</v>
      </c>
      <c r="G70" s="94">
        <v>17479.643352999999</v>
      </c>
      <c r="H70" s="75">
        <v>-6.4608869999999996</v>
      </c>
      <c r="I70" s="94">
        <v>-1.1293399469999998</v>
      </c>
      <c r="J70" s="76">
        <f t="shared" si="0"/>
        <v>8.6764005244555006E-3</v>
      </c>
      <c r="K70" s="76">
        <f>I70/'סכום נכסי הקרן'!$C$42</f>
        <v>-3.3967340609590508E-5</v>
      </c>
    </row>
    <row r="71" spans="2:11">
      <c r="B71" s="93" t="s">
        <v>1175</v>
      </c>
      <c r="C71" s="92" t="s">
        <v>1177</v>
      </c>
      <c r="D71" s="72" t="s">
        <v>655</v>
      </c>
      <c r="E71" s="72" t="s">
        <v>110</v>
      </c>
      <c r="F71" s="89">
        <v>44699</v>
      </c>
      <c r="G71" s="94">
        <v>19660.089338999998</v>
      </c>
      <c r="H71" s="75">
        <v>-6.4608869999999996</v>
      </c>
      <c r="I71" s="94">
        <v>-1.270216091</v>
      </c>
      <c r="J71" s="76">
        <f t="shared" si="0"/>
        <v>9.7587122348769782E-3</v>
      </c>
      <c r="K71" s="76">
        <f>I71/'סכום נכסי הקרן'!$C$42</f>
        <v>-3.8204495223420643E-5</v>
      </c>
    </row>
    <row r="72" spans="2:11">
      <c r="B72" s="93" t="s">
        <v>1178</v>
      </c>
      <c r="C72" s="92" t="s">
        <v>1179</v>
      </c>
      <c r="D72" s="72" t="s">
        <v>655</v>
      </c>
      <c r="E72" s="72" t="s">
        <v>110</v>
      </c>
      <c r="F72" s="89">
        <v>44704</v>
      </c>
      <c r="G72" s="94">
        <v>19985.810645000001</v>
      </c>
      <c r="H72" s="75">
        <v>-6.3780780000000004</v>
      </c>
      <c r="I72" s="94">
        <v>-1.2747105879999998</v>
      </c>
      <c r="J72" s="76">
        <f t="shared" si="0"/>
        <v>9.7932421886181443E-3</v>
      </c>
      <c r="K72" s="76">
        <f>I72/'סכום נכסי הקרן'!$C$42</f>
        <v>-3.8339676938079119E-5</v>
      </c>
    </row>
    <row r="73" spans="2:11">
      <c r="B73" s="93" t="s">
        <v>1180</v>
      </c>
      <c r="C73" s="92" t="s">
        <v>1181</v>
      </c>
      <c r="D73" s="72" t="s">
        <v>655</v>
      </c>
      <c r="E73" s="72" t="s">
        <v>110</v>
      </c>
      <c r="F73" s="89">
        <v>44704</v>
      </c>
      <c r="G73" s="94">
        <v>19579.510745</v>
      </c>
      <c r="H73" s="75">
        <v>-6.3233600000000001</v>
      </c>
      <c r="I73" s="94">
        <v>-1.238082962</v>
      </c>
      <c r="J73" s="76">
        <f t="shared" si="0"/>
        <v>9.5118424610337645E-3</v>
      </c>
      <c r="K73" s="76">
        <f>I73/'סכום נכסי הקרן'!$C$42</f>
        <v>-3.7238021894911955E-5</v>
      </c>
    </row>
    <row r="74" spans="2:11">
      <c r="B74" s="93" t="s">
        <v>1182</v>
      </c>
      <c r="C74" s="92" t="s">
        <v>1183</v>
      </c>
      <c r="D74" s="72" t="s">
        <v>655</v>
      </c>
      <c r="E74" s="72" t="s">
        <v>110</v>
      </c>
      <c r="F74" s="89">
        <v>44705</v>
      </c>
      <c r="G74" s="94">
        <v>14997.07206</v>
      </c>
      <c r="H74" s="75">
        <v>-6.3167350000000004</v>
      </c>
      <c r="I74" s="94">
        <v>-0.94732533699999999</v>
      </c>
      <c r="J74" s="76">
        <f t="shared" si="0"/>
        <v>7.2780335740455174E-3</v>
      </c>
      <c r="K74" s="76">
        <f>I74/'סכום נכסי הקרן'!$C$42</f>
        <v>-2.8492857686875146E-5</v>
      </c>
    </row>
    <row r="75" spans="2:11">
      <c r="B75" s="93" t="s">
        <v>1184</v>
      </c>
      <c r="C75" s="92" t="s">
        <v>1185</v>
      </c>
      <c r="D75" s="72" t="s">
        <v>655</v>
      </c>
      <c r="E75" s="72" t="s">
        <v>110</v>
      </c>
      <c r="F75" s="89">
        <v>44804</v>
      </c>
      <c r="G75" s="94">
        <v>17503.157319999998</v>
      </c>
      <c r="H75" s="75">
        <v>-5.9730499999999997</v>
      </c>
      <c r="I75" s="94">
        <v>-1.0454723570000002</v>
      </c>
      <c r="J75" s="76">
        <f t="shared" si="0"/>
        <v>8.0320694673687403E-3</v>
      </c>
      <c r="K75" s="76">
        <f>I75/'סכום נכסי הקרן'!$C$42</f>
        <v>-3.1444841513368E-5</v>
      </c>
    </row>
    <row r="76" spans="2:11">
      <c r="B76" s="93" t="s">
        <v>1186</v>
      </c>
      <c r="C76" s="92" t="s">
        <v>1187</v>
      </c>
      <c r="D76" s="72" t="s">
        <v>655</v>
      </c>
      <c r="E76" s="72" t="s">
        <v>110</v>
      </c>
      <c r="F76" s="89">
        <v>44705</v>
      </c>
      <c r="G76" s="94">
        <v>24068.296824000005</v>
      </c>
      <c r="H76" s="75">
        <v>-6.2460120000000003</v>
      </c>
      <c r="I76" s="94">
        <v>-1.503308643</v>
      </c>
      <c r="J76" s="76">
        <f t="shared" ref="J76:J139" si="1">IFERROR(I76/$I$11,0)</f>
        <v>1.1549496618084023E-2</v>
      </c>
      <c r="K76" s="76">
        <f>I76/'סכום נכסי הקרן'!$C$42</f>
        <v>-4.5215257685489727E-5</v>
      </c>
    </row>
    <row r="77" spans="2:11">
      <c r="B77" s="93" t="s">
        <v>1186</v>
      </c>
      <c r="C77" s="92" t="s">
        <v>1188</v>
      </c>
      <c r="D77" s="72" t="s">
        <v>655</v>
      </c>
      <c r="E77" s="72" t="s">
        <v>110</v>
      </c>
      <c r="F77" s="89">
        <v>44705</v>
      </c>
      <c r="G77" s="94">
        <v>19175.681366000001</v>
      </c>
      <c r="H77" s="75">
        <v>-6.2460120000000003</v>
      </c>
      <c r="I77" s="94">
        <v>-1.197715308</v>
      </c>
      <c r="J77" s="76">
        <f t="shared" si="1"/>
        <v>9.2017091523988945E-3</v>
      </c>
      <c r="K77" s="76">
        <f>I77/'סכום נכסי הקרן'!$C$42</f>
        <v>-3.6023877423470445E-5</v>
      </c>
    </row>
    <row r="78" spans="2:11">
      <c r="B78" s="93" t="s">
        <v>1189</v>
      </c>
      <c r="C78" s="92" t="s">
        <v>1190</v>
      </c>
      <c r="D78" s="72" t="s">
        <v>655</v>
      </c>
      <c r="E78" s="72" t="s">
        <v>110</v>
      </c>
      <c r="F78" s="89">
        <v>44705</v>
      </c>
      <c r="G78" s="94">
        <v>8344.3114000000005</v>
      </c>
      <c r="H78" s="75">
        <v>-6.1561360000000001</v>
      </c>
      <c r="I78" s="94">
        <v>-0.51368715399999998</v>
      </c>
      <c r="J78" s="76">
        <f t="shared" si="1"/>
        <v>3.946513628789272E-3</v>
      </c>
      <c r="K78" s="76">
        <f>I78/'סכום נכסי הקרן'!$C$42</f>
        <v>-1.5450251780289834E-5</v>
      </c>
    </row>
    <row r="79" spans="2:11">
      <c r="B79" s="93" t="s">
        <v>1191</v>
      </c>
      <c r="C79" s="92" t="s">
        <v>1192</v>
      </c>
      <c r="D79" s="72" t="s">
        <v>655</v>
      </c>
      <c r="E79" s="72" t="s">
        <v>110</v>
      </c>
      <c r="F79" s="89">
        <v>44684</v>
      </c>
      <c r="G79" s="94">
        <v>438.01558599999998</v>
      </c>
      <c r="H79" s="75">
        <v>-6.2014120000000004</v>
      </c>
      <c r="I79" s="94">
        <v>-2.716315E-2</v>
      </c>
      <c r="J79" s="76">
        <f t="shared" si="1"/>
        <v>2.0868682590385998E-4</v>
      </c>
      <c r="K79" s="76">
        <f>I79/'סכום נכסי הקרן'!$C$42</f>
        <v>-8.1699046467839028E-7</v>
      </c>
    </row>
    <row r="80" spans="2:11">
      <c r="B80" s="93" t="s">
        <v>1191</v>
      </c>
      <c r="C80" s="92" t="s">
        <v>1193</v>
      </c>
      <c r="D80" s="72" t="s">
        <v>655</v>
      </c>
      <c r="E80" s="72" t="s">
        <v>110</v>
      </c>
      <c r="F80" s="89">
        <v>44684</v>
      </c>
      <c r="G80" s="94">
        <v>29207.736886999999</v>
      </c>
      <c r="H80" s="75">
        <v>-6.2014120000000004</v>
      </c>
      <c r="I80" s="94">
        <v>-1.8112920260000001</v>
      </c>
      <c r="J80" s="76">
        <f t="shared" si="1"/>
        <v>1.3915646148952233E-2</v>
      </c>
      <c r="K80" s="76">
        <f>I80/'סכום נכסי הקרן'!$C$42</f>
        <v>-5.4478523808542191E-5</v>
      </c>
    </row>
    <row r="81" spans="2:11">
      <c r="B81" s="93" t="s">
        <v>1194</v>
      </c>
      <c r="C81" s="92" t="s">
        <v>1195</v>
      </c>
      <c r="D81" s="72" t="s">
        <v>655</v>
      </c>
      <c r="E81" s="72" t="s">
        <v>110</v>
      </c>
      <c r="F81" s="89">
        <v>44684</v>
      </c>
      <c r="G81" s="94">
        <v>12524.029920000001</v>
      </c>
      <c r="H81" s="75">
        <v>-6.1468999999999996</v>
      </c>
      <c r="I81" s="94">
        <v>-0.76983961400000001</v>
      </c>
      <c r="J81" s="76">
        <f t="shared" si="1"/>
        <v>5.9144607860543708E-3</v>
      </c>
      <c r="K81" s="76">
        <f>I81/'סכום נכסי הקרן'!$C$42</f>
        <v>-2.3154590832421591E-5</v>
      </c>
    </row>
    <row r="82" spans="2:11">
      <c r="B82" s="93" t="s">
        <v>1196</v>
      </c>
      <c r="C82" s="92" t="s">
        <v>1197</v>
      </c>
      <c r="D82" s="72" t="s">
        <v>655</v>
      </c>
      <c r="E82" s="72" t="s">
        <v>110</v>
      </c>
      <c r="F82" s="89">
        <v>44684</v>
      </c>
      <c r="G82" s="94">
        <v>17534.91388</v>
      </c>
      <c r="H82" s="75">
        <v>-6.1148610000000003</v>
      </c>
      <c r="I82" s="94">
        <v>-1.072235547</v>
      </c>
      <c r="J82" s="76">
        <f t="shared" si="1"/>
        <v>8.2376835133156166E-3</v>
      </c>
      <c r="K82" s="76">
        <f>I82/'סכום נכסי הקרן'!$C$42</f>
        <v>-3.2249802316307862E-5</v>
      </c>
    </row>
    <row r="83" spans="2:11">
      <c r="B83" s="93" t="s">
        <v>1196</v>
      </c>
      <c r="C83" s="92" t="s">
        <v>1198</v>
      </c>
      <c r="D83" s="72" t="s">
        <v>655</v>
      </c>
      <c r="E83" s="72" t="s">
        <v>110</v>
      </c>
      <c r="F83" s="89">
        <v>44684</v>
      </c>
      <c r="G83" s="94">
        <v>20879.685549999998</v>
      </c>
      <c r="H83" s="75">
        <v>-6.1148610000000003</v>
      </c>
      <c r="I83" s="94">
        <v>-1.2767636729999998</v>
      </c>
      <c r="J83" s="76">
        <f t="shared" si="1"/>
        <v>9.8090154620404397E-3</v>
      </c>
      <c r="K83" s="76">
        <f>I83/'סכום נכסי הקרן'!$C$42</f>
        <v>-3.8401427908352239E-5</v>
      </c>
    </row>
    <row r="84" spans="2:11">
      <c r="B84" s="93" t="s">
        <v>1199</v>
      </c>
      <c r="C84" s="92" t="s">
        <v>1200</v>
      </c>
      <c r="D84" s="72" t="s">
        <v>655</v>
      </c>
      <c r="E84" s="72" t="s">
        <v>110</v>
      </c>
      <c r="F84" s="89">
        <v>44817</v>
      </c>
      <c r="G84" s="94">
        <v>12546.71838</v>
      </c>
      <c r="H84" s="75">
        <v>-5.7154160000000003</v>
      </c>
      <c r="I84" s="94">
        <v>-0.71709713899999994</v>
      </c>
      <c r="J84" s="76">
        <f t="shared" si="1"/>
        <v>5.5092552153431793E-3</v>
      </c>
      <c r="K84" s="76">
        <f>I84/'סכום נכסי הקרן'!$C$42</f>
        <v>-2.1568246864268472E-5</v>
      </c>
    </row>
    <row r="85" spans="2:11">
      <c r="B85" s="93" t="s">
        <v>1201</v>
      </c>
      <c r="C85" s="92" t="s">
        <v>1202</v>
      </c>
      <c r="D85" s="72" t="s">
        <v>655</v>
      </c>
      <c r="E85" s="72" t="s">
        <v>110</v>
      </c>
      <c r="F85" s="89">
        <v>44817</v>
      </c>
      <c r="G85" s="94">
        <v>20917.499650000002</v>
      </c>
      <c r="H85" s="75">
        <v>-5.6835639999999996</v>
      </c>
      <c r="I85" s="94">
        <v>-1.1888595479999999</v>
      </c>
      <c r="J85" s="76">
        <f t="shared" si="1"/>
        <v>9.1336728441884559E-3</v>
      </c>
      <c r="K85" s="76">
        <f>I85/'סכום נכסי הקרן'!$C$42</f>
        <v>-3.5757521294763714E-5</v>
      </c>
    </row>
    <row r="86" spans="2:11">
      <c r="B86" s="93" t="s">
        <v>1203</v>
      </c>
      <c r="C86" s="92" t="s">
        <v>1204</v>
      </c>
      <c r="D86" s="72" t="s">
        <v>655</v>
      </c>
      <c r="E86" s="72" t="s">
        <v>110</v>
      </c>
      <c r="F86" s="89">
        <v>44816</v>
      </c>
      <c r="G86" s="94">
        <v>4192.3232200000002</v>
      </c>
      <c r="H86" s="75">
        <v>-4.6986470000000002</v>
      </c>
      <c r="I86" s="94">
        <v>-0.19698246999999999</v>
      </c>
      <c r="J86" s="76">
        <f t="shared" si="1"/>
        <v>1.5133608003122731E-3</v>
      </c>
      <c r="K86" s="76">
        <f>I86/'סכום נכסי הקרן'!$C$42</f>
        <v>-5.9246736736643964E-6</v>
      </c>
    </row>
    <row r="87" spans="2:11">
      <c r="B87" s="93" t="s">
        <v>1205</v>
      </c>
      <c r="C87" s="92" t="s">
        <v>1206</v>
      </c>
      <c r="D87" s="72" t="s">
        <v>655</v>
      </c>
      <c r="E87" s="72" t="s">
        <v>110</v>
      </c>
      <c r="F87" s="89">
        <v>44816</v>
      </c>
      <c r="G87" s="94">
        <v>20967.918450000001</v>
      </c>
      <c r="H87" s="75">
        <v>-4.6671779999999998</v>
      </c>
      <c r="I87" s="94">
        <v>-0.97861000100000006</v>
      </c>
      <c r="J87" s="76">
        <f t="shared" si="1"/>
        <v>7.5183848304214811E-3</v>
      </c>
      <c r="K87" s="76">
        <f>I87/'סכום נכסי הקרן'!$C$42</f>
        <v>-2.9433811596074459E-5</v>
      </c>
    </row>
    <row r="88" spans="2:11">
      <c r="B88" s="93" t="s">
        <v>1207</v>
      </c>
      <c r="C88" s="92" t="s">
        <v>1208</v>
      </c>
      <c r="D88" s="72" t="s">
        <v>655</v>
      </c>
      <c r="E88" s="72" t="s">
        <v>110</v>
      </c>
      <c r="F88" s="89">
        <v>44700</v>
      </c>
      <c r="G88" s="94">
        <v>17687.167133999999</v>
      </c>
      <c r="H88" s="75">
        <v>-5.0204209999999998</v>
      </c>
      <c r="I88" s="94">
        <v>-0.88797017</v>
      </c>
      <c r="J88" s="76">
        <f t="shared" si="1"/>
        <v>6.8220245543911861E-3</v>
      </c>
      <c r="K88" s="76">
        <f>I88/'סכום נכסי הקרן'!$C$42</f>
        <v>-2.6707622709768536E-5</v>
      </c>
    </row>
    <row r="89" spans="2:11">
      <c r="B89" s="93" t="s">
        <v>1209</v>
      </c>
      <c r="C89" s="92" t="s">
        <v>1210</v>
      </c>
      <c r="D89" s="72" t="s">
        <v>655</v>
      </c>
      <c r="E89" s="72" t="s">
        <v>110</v>
      </c>
      <c r="F89" s="89">
        <v>44700</v>
      </c>
      <c r="G89" s="94">
        <v>41592.625183999997</v>
      </c>
      <c r="H89" s="75">
        <v>-4.9262040000000002</v>
      </c>
      <c r="I89" s="94">
        <v>-2.048937419</v>
      </c>
      <c r="J89" s="76">
        <f t="shared" si="1"/>
        <v>1.5741408726409022E-2</v>
      </c>
      <c r="K89" s="76">
        <f>I89/'סכום נכסי הקרן'!$C$42</f>
        <v>-6.1626222807213132E-5</v>
      </c>
    </row>
    <row r="90" spans="2:11">
      <c r="B90" s="93" t="s">
        <v>1211</v>
      </c>
      <c r="C90" s="92" t="s">
        <v>1212</v>
      </c>
      <c r="D90" s="72" t="s">
        <v>655</v>
      </c>
      <c r="E90" s="72" t="s">
        <v>110</v>
      </c>
      <c r="F90" s="89">
        <v>44900</v>
      </c>
      <c r="G90" s="94">
        <v>12652.597860000002</v>
      </c>
      <c r="H90" s="75">
        <v>-4.1977779999999996</v>
      </c>
      <c r="I90" s="94">
        <v>-0.53112802699999995</v>
      </c>
      <c r="J90" s="76">
        <f t="shared" si="1"/>
        <v>4.0805069405871423E-3</v>
      </c>
      <c r="K90" s="76">
        <f>I90/'סכום נכסי הקרן'!$C$42</f>
        <v>-1.5974823744022565E-5</v>
      </c>
    </row>
    <row r="91" spans="2:11">
      <c r="B91" s="93" t="s">
        <v>1213</v>
      </c>
      <c r="C91" s="92" t="s">
        <v>1214</v>
      </c>
      <c r="D91" s="72" t="s">
        <v>655</v>
      </c>
      <c r="E91" s="72" t="s">
        <v>110</v>
      </c>
      <c r="F91" s="89">
        <v>44900</v>
      </c>
      <c r="G91" s="94">
        <v>15192.192816000001</v>
      </c>
      <c r="H91" s="75">
        <v>-4.1355339999999998</v>
      </c>
      <c r="I91" s="94">
        <v>-0.62827824799999998</v>
      </c>
      <c r="J91" s="76">
        <f t="shared" si="1"/>
        <v>4.8268847081269356E-3</v>
      </c>
      <c r="K91" s="76">
        <f>I91/'סכום נכסי הקרן'!$C$42</f>
        <v>-1.8896826685448663E-5</v>
      </c>
    </row>
    <row r="92" spans="2:11">
      <c r="B92" s="93" t="s">
        <v>1215</v>
      </c>
      <c r="C92" s="92" t="s">
        <v>1216</v>
      </c>
      <c r="D92" s="72" t="s">
        <v>655</v>
      </c>
      <c r="E92" s="72" t="s">
        <v>110</v>
      </c>
      <c r="F92" s="89">
        <v>44816</v>
      </c>
      <c r="G92" s="94">
        <v>17730.745999999999</v>
      </c>
      <c r="H92" s="75">
        <v>-4.705597</v>
      </c>
      <c r="I92" s="94">
        <v>-0.83433745500000012</v>
      </c>
      <c r="J92" s="76">
        <f t="shared" si="1"/>
        <v>6.4099795206614347E-3</v>
      </c>
      <c r="K92" s="76">
        <f>I92/'סכום נכסי הקרן'!$C$42</f>
        <v>-2.5094502848860886E-5</v>
      </c>
    </row>
    <row r="93" spans="2:11">
      <c r="B93" s="93" t="s">
        <v>1217</v>
      </c>
      <c r="C93" s="92" t="s">
        <v>1218</v>
      </c>
      <c r="D93" s="72" t="s">
        <v>655</v>
      </c>
      <c r="E93" s="72" t="s">
        <v>110</v>
      </c>
      <c r="F93" s="89">
        <v>44810</v>
      </c>
      <c r="G93" s="94">
        <v>16907.944579999999</v>
      </c>
      <c r="H93" s="75">
        <v>-3.8802449999999999</v>
      </c>
      <c r="I93" s="94">
        <v>-0.65606959300000001</v>
      </c>
      <c r="J93" s="76">
        <f t="shared" si="1"/>
        <v>5.0403977791680004E-3</v>
      </c>
      <c r="K93" s="76">
        <f>I93/'סכום נכסי הקרן'!$C$42</f>
        <v>-1.9732711472948915E-5</v>
      </c>
    </row>
    <row r="94" spans="2:11">
      <c r="B94" s="93" t="s">
        <v>1219</v>
      </c>
      <c r="C94" s="92" t="s">
        <v>1220</v>
      </c>
      <c r="D94" s="72" t="s">
        <v>655</v>
      </c>
      <c r="E94" s="72" t="s">
        <v>110</v>
      </c>
      <c r="F94" s="89">
        <v>44810</v>
      </c>
      <c r="G94" s="94">
        <v>21138.081900000001</v>
      </c>
      <c r="H94" s="75">
        <v>-3.8647580000000001</v>
      </c>
      <c r="I94" s="94">
        <v>-0.81693581600000009</v>
      </c>
      <c r="J94" s="76">
        <f t="shared" si="1"/>
        <v>6.2762876326280205E-3</v>
      </c>
      <c r="K94" s="76">
        <f>I94/'סכום נכסי הקרן'!$C$42</f>
        <v>-2.4571110932504514E-5</v>
      </c>
    </row>
    <row r="95" spans="2:11">
      <c r="B95" s="93" t="s">
        <v>1221</v>
      </c>
      <c r="C95" s="92" t="s">
        <v>1222</v>
      </c>
      <c r="D95" s="72" t="s">
        <v>655</v>
      </c>
      <c r="E95" s="72" t="s">
        <v>110</v>
      </c>
      <c r="F95" s="89">
        <v>44816</v>
      </c>
      <c r="G95" s="94">
        <v>40177.922415000001</v>
      </c>
      <c r="H95" s="75">
        <v>-4.5402050000000003</v>
      </c>
      <c r="I95" s="94">
        <v>-1.824160062</v>
      </c>
      <c r="J95" s="76">
        <f t="shared" si="1"/>
        <v>1.4014507642867945E-2</v>
      </c>
      <c r="K95" s="76">
        <f>I95/'סכום נכסי הקרן'!$C$42</f>
        <v>-5.4865557812740467E-5</v>
      </c>
    </row>
    <row r="96" spans="2:11">
      <c r="B96" s="93" t="s">
        <v>1223</v>
      </c>
      <c r="C96" s="92" t="s">
        <v>1224</v>
      </c>
      <c r="D96" s="72" t="s">
        <v>655</v>
      </c>
      <c r="E96" s="72" t="s">
        <v>110</v>
      </c>
      <c r="F96" s="89">
        <v>44881</v>
      </c>
      <c r="G96" s="94">
        <v>14802.833633</v>
      </c>
      <c r="H96" s="75">
        <v>-3.9831859999999999</v>
      </c>
      <c r="I96" s="94">
        <v>-0.589624441</v>
      </c>
      <c r="J96" s="76">
        <f t="shared" si="1"/>
        <v>4.5299184029697495E-3</v>
      </c>
      <c r="K96" s="76">
        <f>I96/'סכום נכסי הקרן'!$C$42</f>
        <v>-1.7734229867976507E-5</v>
      </c>
    </row>
    <row r="97" spans="2:11">
      <c r="B97" s="93" t="s">
        <v>1225</v>
      </c>
      <c r="C97" s="92" t="s">
        <v>1226</v>
      </c>
      <c r="D97" s="72" t="s">
        <v>655</v>
      </c>
      <c r="E97" s="72" t="s">
        <v>110</v>
      </c>
      <c r="F97" s="89">
        <v>44810</v>
      </c>
      <c r="G97" s="94">
        <v>12705.915741000001</v>
      </c>
      <c r="H97" s="75">
        <v>-3.6762000000000001</v>
      </c>
      <c r="I97" s="94">
        <v>-0.46709488900000001</v>
      </c>
      <c r="J97" s="76">
        <f t="shared" si="1"/>
        <v>3.5885583881591718E-3</v>
      </c>
      <c r="K97" s="76">
        <f>I97/'סכום נכסי הקרן'!$C$42</f>
        <v>-1.4048888675025214E-5</v>
      </c>
    </row>
    <row r="98" spans="2:11">
      <c r="B98" s="93" t="s">
        <v>1227</v>
      </c>
      <c r="C98" s="92" t="s">
        <v>1228</v>
      </c>
      <c r="D98" s="72" t="s">
        <v>655</v>
      </c>
      <c r="E98" s="72" t="s">
        <v>110</v>
      </c>
      <c r="F98" s="89">
        <v>44881</v>
      </c>
      <c r="G98" s="94">
        <v>57200.443717999995</v>
      </c>
      <c r="H98" s="75">
        <v>-3.794492</v>
      </c>
      <c r="I98" s="94">
        <v>-2.1704659949999998</v>
      </c>
      <c r="J98" s="76">
        <f t="shared" si="1"/>
        <v>1.6675078524722397E-2</v>
      </c>
      <c r="K98" s="76">
        <f>I98/'סכום נכסי הקרן'!$C$42</f>
        <v>-6.5281457482791735E-5</v>
      </c>
    </row>
    <row r="99" spans="2:11">
      <c r="B99" s="93" t="s">
        <v>1229</v>
      </c>
      <c r="C99" s="92" t="s">
        <v>1230</v>
      </c>
      <c r="D99" s="72" t="s">
        <v>655</v>
      </c>
      <c r="E99" s="72" t="s">
        <v>110</v>
      </c>
      <c r="F99" s="89">
        <v>44889</v>
      </c>
      <c r="G99" s="94">
        <v>46725.622900000002</v>
      </c>
      <c r="H99" s="75">
        <v>-3.4711129999999999</v>
      </c>
      <c r="I99" s="94">
        <v>-1.621899059</v>
      </c>
      <c r="J99" s="76">
        <f t="shared" si="1"/>
        <v>1.246059336119586E-2</v>
      </c>
      <c r="K99" s="76">
        <f>I99/'סכום נכסי הקרן'!$C$42</f>
        <v>-4.8782120846582735E-5</v>
      </c>
    </row>
    <row r="100" spans="2:11">
      <c r="B100" s="93" t="s">
        <v>1231</v>
      </c>
      <c r="C100" s="92" t="s">
        <v>1232</v>
      </c>
      <c r="D100" s="72" t="s">
        <v>655</v>
      </c>
      <c r="E100" s="72" t="s">
        <v>110</v>
      </c>
      <c r="F100" s="89">
        <v>44889</v>
      </c>
      <c r="G100" s="94">
        <v>14868.125978999999</v>
      </c>
      <c r="H100" s="75">
        <v>-3.4649719999999999</v>
      </c>
      <c r="I100" s="94">
        <v>-0.515176462</v>
      </c>
      <c r="J100" s="76">
        <f t="shared" si="1"/>
        <v>3.9579555624130684E-3</v>
      </c>
      <c r="K100" s="76">
        <f>I100/'סכום נכסי הקרן'!$C$42</f>
        <v>-1.5495045938366832E-5</v>
      </c>
    </row>
    <row r="101" spans="2:11">
      <c r="B101" s="93" t="s">
        <v>1233</v>
      </c>
      <c r="C101" s="92" t="s">
        <v>1234</v>
      </c>
      <c r="D101" s="72" t="s">
        <v>655</v>
      </c>
      <c r="E101" s="72" t="s">
        <v>110</v>
      </c>
      <c r="F101" s="89">
        <v>44901</v>
      </c>
      <c r="G101" s="94">
        <v>33986.304704000002</v>
      </c>
      <c r="H101" s="75">
        <v>-3.4059900000000001</v>
      </c>
      <c r="I101" s="94">
        <v>-1.157570271</v>
      </c>
      <c r="J101" s="76">
        <f t="shared" si="1"/>
        <v>8.8932861474336003E-3</v>
      </c>
      <c r="K101" s="76">
        <f>I101/'סכום נכסי הקרן'!$C$42</f>
        <v>-3.4816428639615806E-5</v>
      </c>
    </row>
    <row r="102" spans="2:11">
      <c r="B102" s="93" t="s">
        <v>1235</v>
      </c>
      <c r="C102" s="92" t="s">
        <v>1236</v>
      </c>
      <c r="D102" s="72" t="s">
        <v>655</v>
      </c>
      <c r="E102" s="72" t="s">
        <v>110</v>
      </c>
      <c r="F102" s="89">
        <v>44692</v>
      </c>
      <c r="G102" s="94">
        <v>14871.655294999999</v>
      </c>
      <c r="H102" s="75">
        <v>-4.2822740000000001</v>
      </c>
      <c r="I102" s="94">
        <v>-0.63684497299999998</v>
      </c>
      <c r="J102" s="76">
        <f t="shared" si="1"/>
        <v>4.8927004418927635E-3</v>
      </c>
      <c r="K102" s="76">
        <f>I102/'סכום נכסי הקרן'!$C$42</f>
        <v>-1.9154489461618659E-5</v>
      </c>
    </row>
    <row r="103" spans="2:11">
      <c r="B103" s="93" t="s">
        <v>1237</v>
      </c>
      <c r="C103" s="92" t="s">
        <v>1238</v>
      </c>
      <c r="D103" s="72" t="s">
        <v>655</v>
      </c>
      <c r="E103" s="72" t="s">
        <v>110</v>
      </c>
      <c r="F103" s="89">
        <v>44889</v>
      </c>
      <c r="G103" s="94">
        <v>17007.773804</v>
      </c>
      <c r="H103" s="75">
        <v>-3.3698899999999998</v>
      </c>
      <c r="I103" s="94">
        <v>-0.57314327200000004</v>
      </c>
      <c r="J103" s="76">
        <f t="shared" si="1"/>
        <v>4.4032982265250044E-3</v>
      </c>
      <c r="K103" s="76">
        <f>I103/'סכום נכסי הקרן'!$C$42</f>
        <v>-1.723852307698382E-5</v>
      </c>
    </row>
    <row r="104" spans="2:11">
      <c r="B104" s="93" t="s">
        <v>1239</v>
      </c>
      <c r="C104" s="92" t="s">
        <v>1240</v>
      </c>
      <c r="D104" s="72" t="s">
        <v>655</v>
      </c>
      <c r="E104" s="72" t="s">
        <v>110</v>
      </c>
      <c r="F104" s="89">
        <v>44692</v>
      </c>
      <c r="G104" s="94">
        <v>13406.031804</v>
      </c>
      <c r="H104" s="75">
        <v>-4.0908280000000001</v>
      </c>
      <c r="I104" s="94">
        <v>-0.54841770599999995</v>
      </c>
      <c r="J104" s="76">
        <f t="shared" si="1"/>
        <v>4.2133386714948836E-3</v>
      </c>
      <c r="K104" s="76">
        <f>I104/'סכום נכסי הקרן'!$C$42</f>
        <v>-1.649484822131442E-5</v>
      </c>
    </row>
    <row r="105" spans="2:11">
      <c r="B105" s="93" t="s">
        <v>1241</v>
      </c>
      <c r="C105" s="92" t="s">
        <v>1242</v>
      </c>
      <c r="D105" s="72" t="s">
        <v>655</v>
      </c>
      <c r="E105" s="72" t="s">
        <v>110</v>
      </c>
      <c r="F105" s="89">
        <v>44889</v>
      </c>
      <c r="G105" s="94">
        <v>53256.433087999998</v>
      </c>
      <c r="H105" s="75">
        <v>-3.1619329999999999</v>
      </c>
      <c r="I105" s="94">
        <v>-1.6839327740000001</v>
      </c>
      <c r="J105" s="76">
        <f t="shared" si="1"/>
        <v>1.2937180910223669E-2</v>
      </c>
      <c r="K105" s="76">
        <f>I105/'סכום נכסי הקרן'!$C$42</f>
        <v>-5.0647918945977572E-5</v>
      </c>
    </row>
    <row r="106" spans="2:11">
      <c r="B106" s="93" t="s">
        <v>1243</v>
      </c>
      <c r="C106" s="92" t="s">
        <v>1244</v>
      </c>
      <c r="D106" s="72" t="s">
        <v>655</v>
      </c>
      <c r="E106" s="72" t="s">
        <v>110</v>
      </c>
      <c r="F106" s="89">
        <v>44692</v>
      </c>
      <c r="G106" s="94">
        <v>38349.169515000001</v>
      </c>
      <c r="H106" s="75">
        <v>-4.0539649999999998</v>
      </c>
      <c r="I106" s="94">
        <v>-1.5546619010000002</v>
      </c>
      <c r="J106" s="76">
        <f t="shared" si="1"/>
        <v>1.1944029226115198E-2</v>
      </c>
      <c r="K106" s="76">
        <f>I106/'סכום נכסי הקרן'!$C$42</f>
        <v>-4.6759817948793851E-5</v>
      </c>
    </row>
    <row r="107" spans="2:11">
      <c r="B107" s="93" t="s">
        <v>1245</v>
      </c>
      <c r="C107" s="92" t="s">
        <v>1246</v>
      </c>
      <c r="D107" s="72" t="s">
        <v>655</v>
      </c>
      <c r="E107" s="72" t="s">
        <v>110</v>
      </c>
      <c r="F107" s="89">
        <v>44692</v>
      </c>
      <c r="G107" s="94">
        <v>21307.615115000001</v>
      </c>
      <c r="H107" s="75">
        <v>-4.0500040000000004</v>
      </c>
      <c r="I107" s="94">
        <v>-0.86295917499999997</v>
      </c>
      <c r="J107" s="76">
        <f t="shared" si="1"/>
        <v>6.6298721287981564E-3</v>
      </c>
      <c r="K107" s="76">
        <f>I107/'סכום נכסי הקרן'!$C$42</f>
        <v>-2.5955362959808793E-5</v>
      </c>
    </row>
    <row r="108" spans="2:11">
      <c r="B108" s="93" t="s">
        <v>1247</v>
      </c>
      <c r="C108" s="92" t="s">
        <v>1248</v>
      </c>
      <c r="D108" s="72" t="s">
        <v>655</v>
      </c>
      <c r="E108" s="72" t="s">
        <v>110</v>
      </c>
      <c r="F108" s="89">
        <v>44726</v>
      </c>
      <c r="G108" s="94">
        <v>8960.6426800000008</v>
      </c>
      <c r="H108" s="75">
        <v>-3.7152259999999999</v>
      </c>
      <c r="I108" s="94">
        <v>-0.33290811999999997</v>
      </c>
      <c r="J108" s="76">
        <f t="shared" si="1"/>
        <v>2.5576392605578266E-3</v>
      </c>
      <c r="K108" s="76">
        <f>I108/'סכום נכסי הקרן'!$C$42</f>
        <v>-1.0012931477167017E-5</v>
      </c>
    </row>
    <row r="109" spans="2:11">
      <c r="B109" s="93" t="s">
        <v>1249</v>
      </c>
      <c r="C109" s="92" t="s">
        <v>1250</v>
      </c>
      <c r="D109" s="72" t="s">
        <v>655</v>
      </c>
      <c r="E109" s="72" t="s">
        <v>110</v>
      </c>
      <c r="F109" s="89">
        <v>44811</v>
      </c>
      <c r="G109" s="94">
        <v>12803.85426</v>
      </c>
      <c r="H109" s="75">
        <v>-3.5988319999999998</v>
      </c>
      <c r="I109" s="94">
        <v>-0.46078919899999998</v>
      </c>
      <c r="J109" s="76">
        <f t="shared" si="1"/>
        <v>3.5401135490579E-3</v>
      </c>
      <c r="K109" s="76">
        <f>I109/'סכום נכסי הקרן'!$C$42</f>
        <v>-1.3859231414979235E-5</v>
      </c>
    </row>
    <row r="110" spans="2:11">
      <c r="B110" s="93" t="s">
        <v>1251</v>
      </c>
      <c r="C110" s="92" t="s">
        <v>1252</v>
      </c>
      <c r="D110" s="72" t="s">
        <v>655</v>
      </c>
      <c r="E110" s="72" t="s">
        <v>110</v>
      </c>
      <c r="F110" s="89">
        <v>44812</v>
      </c>
      <c r="G110" s="94">
        <v>52953.857263999998</v>
      </c>
      <c r="H110" s="75">
        <v>-3.5699879999999999</v>
      </c>
      <c r="I110" s="94">
        <v>-1.8904464519999999</v>
      </c>
      <c r="J110" s="76">
        <f t="shared" si="1"/>
        <v>1.4523767295365E-2</v>
      </c>
      <c r="K110" s="76">
        <f>I110/'סכום נכסי הקרן'!$C$42</f>
        <v>-5.6859264307309504E-5</v>
      </c>
    </row>
    <row r="111" spans="2:11">
      <c r="B111" s="93" t="s">
        <v>1253</v>
      </c>
      <c r="C111" s="92" t="s">
        <v>1254</v>
      </c>
      <c r="D111" s="72" t="s">
        <v>655</v>
      </c>
      <c r="E111" s="72" t="s">
        <v>110</v>
      </c>
      <c r="F111" s="89">
        <v>44812</v>
      </c>
      <c r="G111" s="94">
        <v>21352.361799999999</v>
      </c>
      <c r="H111" s="75">
        <v>-3.5699879999999999</v>
      </c>
      <c r="I111" s="94">
        <v>-0.76227679500000001</v>
      </c>
      <c r="J111" s="76">
        <f t="shared" si="1"/>
        <v>5.8563577791499646E-3</v>
      </c>
      <c r="K111" s="76">
        <f>I111/'סכום נכסי הקרן'!$C$42</f>
        <v>-2.292712269970913E-5</v>
      </c>
    </row>
    <row r="112" spans="2:11">
      <c r="B112" s="93" t="s">
        <v>1255</v>
      </c>
      <c r="C112" s="92" t="s">
        <v>1256</v>
      </c>
      <c r="D112" s="72" t="s">
        <v>655</v>
      </c>
      <c r="E112" s="72" t="s">
        <v>110</v>
      </c>
      <c r="F112" s="89">
        <v>44811</v>
      </c>
      <c r="G112" s="94">
        <v>17091.9732</v>
      </c>
      <c r="H112" s="75">
        <v>-3.476591</v>
      </c>
      <c r="I112" s="94">
        <v>-0.59421807800000004</v>
      </c>
      <c r="J112" s="76">
        <f t="shared" si="1"/>
        <v>4.5652100213897252E-3</v>
      </c>
      <c r="K112" s="76">
        <f>I112/'סכום נכסי הקרן'!$C$42</f>
        <v>-1.7872393432481873E-5</v>
      </c>
    </row>
    <row r="113" spans="2:11">
      <c r="B113" s="93" t="s">
        <v>1255</v>
      </c>
      <c r="C113" s="92" t="s">
        <v>1257</v>
      </c>
      <c r="D113" s="72" t="s">
        <v>655</v>
      </c>
      <c r="E113" s="72" t="s">
        <v>110</v>
      </c>
      <c r="F113" s="89">
        <v>44811</v>
      </c>
      <c r="G113" s="94">
        <v>20185.263449999999</v>
      </c>
      <c r="H113" s="75">
        <v>-3.476591</v>
      </c>
      <c r="I113" s="94">
        <v>-0.701759142</v>
      </c>
      <c r="J113" s="76">
        <f t="shared" si="1"/>
        <v>5.3914177071877215E-3</v>
      </c>
      <c r="K113" s="76">
        <f>I113/'סכום נכסי הקרן'!$C$42</f>
        <v>-2.1106923442785114E-5</v>
      </c>
    </row>
    <row r="114" spans="2:11">
      <c r="B114" s="93" t="s">
        <v>1258</v>
      </c>
      <c r="C114" s="92" t="s">
        <v>1259</v>
      </c>
      <c r="D114" s="72" t="s">
        <v>655</v>
      </c>
      <c r="E114" s="72" t="s">
        <v>110</v>
      </c>
      <c r="F114" s="89">
        <v>44907</v>
      </c>
      <c r="G114" s="94">
        <v>10684.373954999999</v>
      </c>
      <c r="H114" s="75">
        <v>-2.7833130000000001</v>
      </c>
      <c r="I114" s="94">
        <v>-0.297379536</v>
      </c>
      <c r="J114" s="76">
        <f t="shared" si="1"/>
        <v>2.2846831629101433E-3</v>
      </c>
      <c r="K114" s="76">
        <f>I114/'סכום נכסי הקרן'!$C$42</f>
        <v>-8.9443324983473597E-6</v>
      </c>
    </row>
    <row r="115" spans="2:11">
      <c r="B115" s="93" t="s">
        <v>1260</v>
      </c>
      <c r="C115" s="92" t="s">
        <v>1261</v>
      </c>
      <c r="D115" s="72" t="s">
        <v>655</v>
      </c>
      <c r="E115" s="72" t="s">
        <v>110</v>
      </c>
      <c r="F115" s="89">
        <v>44882</v>
      </c>
      <c r="G115" s="94">
        <v>34197.055288000003</v>
      </c>
      <c r="H115" s="75">
        <v>-2.8747799999999999</v>
      </c>
      <c r="I115" s="94">
        <v>-0.98309013500000009</v>
      </c>
      <c r="J115" s="76">
        <f t="shared" si="1"/>
        <v>7.5528044372816568E-3</v>
      </c>
      <c r="K115" s="76">
        <f>I115/'סכום נכסי הקרן'!$C$42</f>
        <v>-2.9568561312454242E-5</v>
      </c>
    </row>
    <row r="116" spans="2:11">
      <c r="B116" s="93" t="s">
        <v>1262</v>
      </c>
      <c r="C116" s="92" t="s">
        <v>1263</v>
      </c>
      <c r="D116" s="72" t="s">
        <v>655</v>
      </c>
      <c r="E116" s="72" t="s">
        <v>110</v>
      </c>
      <c r="F116" s="89">
        <v>44889</v>
      </c>
      <c r="G116" s="94">
        <v>21377.571199999995</v>
      </c>
      <c r="H116" s="75">
        <v>-3.345675</v>
      </c>
      <c r="I116" s="94">
        <v>-0.71522407999999993</v>
      </c>
      <c r="J116" s="76">
        <f t="shared" si="1"/>
        <v>5.4948650309411245E-3</v>
      </c>
      <c r="K116" s="76">
        <f>I116/'סכום נכסי הקרן'!$C$42</f>
        <v>-2.1511910565172821E-5</v>
      </c>
    </row>
    <row r="117" spans="2:11">
      <c r="B117" s="93" t="s">
        <v>1264</v>
      </c>
      <c r="C117" s="92" t="s">
        <v>1265</v>
      </c>
      <c r="D117" s="72" t="s">
        <v>655</v>
      </c>
      <c r="E117" s="72" t="s">
        <v>110</v>
      </c>
      <c r="F117" s="89">
        <v>44824</v>
      </c>
      <c r="G117" s="94">
        <v>21380.722375000001</v>
      </c>
      <c r="H117" s="75">
        <v>-3.245857</v>
      </c>
      <c r="I117" s="94">
        <v>-0.69398768199999994</v>
      </c>
      <c r="J117" s="76">
        <f t="shared" si="1"/>
        <v>5.3317117702828031E-3</v>
      </c>
      <c r="K117" s="76">
        <f>I117/'סכום נכסי הקרן'!$C$42</f>
        <v>-2.0873179980902762E-5</v>
      </c>
    </row>
    <row r="118" spans="2:11">
      <c r="B118" s="93" t="s">
        <v>1264</v>
      </c>
      <c r="C118" s="92" t="s">
        <v>1266</v>
      </c>
      <c r="D118" s="72" t="s">
        <v>655</v>
      </c>
      <c r="E118" s="72" t="s">
        <v>110</v>
      </c>
      <c r="F118" s="89">
        <v>44824</v>
      </c>
      <c r="G118" s="94">
        <v>22444.610375</v>
      </c>
      <c r="H118" s="75">
        <v>-3.245857</v>
      </c>
      <c r="I118" s="94">
        <v>-0.72851996499999994</v>
      </c>
      <c r="J118" s="76">
        <f t="shared" si="1"/>
        <v>5.5970135681407034E-3</v>
      </c>
      <c r="K118" s="76">
        <f>I118/'סכום נכסי הקרן'!$C$42</f>
        <v>-2.1911813053082377E-5</v>
      </c>
    </row>
    <row r="119" spans="2:11">
      <c r="B119" s="93" t="s">
        <v>1267</v>
      </c>
      <c r="C119" s="92" t="s">
        <v>1268</v>
      </c>
      <c r="D119" s="72" t="s">
        <v>655</v>
      </c>
      <c r="E119" s="72" t="s">
        <v>110</v>
      </c>
      <c r="F119" s="89">
        <v>44824</v>
      </c>
      <c r="G119" s="94">
        <v>12828.811566</v>
      </c>
      <c r="H119" s="75">
        <v>-3.2428140000000001</v>
      </c>
      <c r="I119" s="94">
        <v>-0.41601446800000008</v>
      </c>
      <c r="J119" s="76">
        <f t="shared" si="1"/>
        <v>3.1961219099037831E-3</v>
      </c>
      <c r="K119" s="76">
        <f>I119/'סכום נכסי הקרן'!$C$42</f>
        <v>-1.2512534574386747E-5</v>
      </c>
    </row>
    <row r="120" spans="2:11">
      <c r="B120" s="93" t="s">
        <v>1269</v>
      </c>
      <c r="C120" s="92" t="s">
        <v>1270</v>
      </c>
      <c r="D120" s="72" t="s">
        <v>655</v>
      </c>
      <c r="E120" s="72" t="s">
        <v>110</v>
      </c>
      <c r="F120" s="89">
        <v>44903</v>
      </c>
      <c r="G120" s="94">
        <v>42767.747100000001</v>
      </c>
      <c r="H120" s="75">
        <v>-2.6642939999999999</v>
      </c>
      <c r="I120" s="94">
        <v>-1.1394585779999999</v>
      </c>
      <c r="J120" s="76">
        <f t="shared" si="1"/>
        <v>8.7541391146367734E-3</v>
      </c>
      <c r="K120" s="76">
        <f>I120/'סכום נכסי הקרן'!$C$42</f>
        <v>-3.4271680314028295E-5</v>
      </c>
    </row>
    <row r="121" spans="2:11">
      <c r="B121" s="93" t="s">
        <v>1271</v>
      </c>
      <c r="C121" s="92" t="s">
        <v>1272</v>
      </c>
      <c r="D121" s="72" t="s">
        <v>655</v>
      </c>
      <c r="E121" s="72" t="s">
        <v>110</v>
      </c>
      <c r="F121" s="89">
        <v>44811</v>
      </c>
      <c r="G121" s="94">
        <v>42767.747100000001</v>
      </c>
      <c r="H121" s="75">
        <v>-3.3152170000000001</v>
      </c>
      <c r="I121" s="94">
        <v>-1.4178434609999999</v>
      </c>
      <c r="J121" s="76">
        <f t="shared" si="1"/>
        <v>1.0892891711919761E-2</v>
      </c>
      <c r="K121" s="76">
        <f>I121/'סכום נכסי הקרן'!$C$42</f>
        <v>-4.2644707555773426E-5</v>
      </c>
    </row>
    <row r="122" spans="2:11">
      <c r="B122" s="93" t="s">
        <v>1273</v>
      </c>
      <c r="C122" s="92" t="s">
        <v>1274</v>
      </c>
      <c r="D122" s="72" t="s">
        <v>655</v>
      </c>
      <c r="E122" s="72" t="s">
        <v>110</v>
      </c>
      <c r="F122" s="89">
        <v>44907</v>
      </c>
      <c r="G122" s="94">
        <v>4277.530992</v>
      </c>
      <c r="H122" s="75">
        <v>-2.69245</v>
      </c>
      <c r="I122" s="94">
        <v>-0.115170404</v>
      </c>
      <c r="J122" s="76">
        <f t="shared" si="1"/>
        <v>8.8482175479740832E-4</v>
      </c>
      <c r="K122" s="76">
        <f>I122/'סכום נכסי הקרן'!$C$42</f>
        <v>-3.4639989059132662E-6</v>
      </c>
    </row>
    <row r="123" spans="2:11">
      <c r="B123" s="93" t="s">
        <v>1273</v>
      </c>
      <c r="C123" s="92" t="s">
        <v>1275</v>
      </c>
      <c r="D123" s="72" t="s">
        <v>655</v>
      </c>
      <c r="E123" s="72" t="s">
        <v>110</v>
      </c>
      <c r="F123" s="89">
        <v>44907</v>
      </c>
      <c r="G123" s="94">
        <v>16614.397061</v>
      </c>
      <c r="H123" s="75">
        <v>-2.69245</v>
      </c>
      <c r="I123" s="94">
        <v>-0.44733441599999996</v>
      </c>
      <c r="J123" s="76">
        <f t="shared" si="1"/>
        <v>3.4367442433074539E-3</v>
      </c>
      <c r="K123" s="76">
        <f>I123/'סכום נכסי הקרן'!$C$42</f>
        <v>-1.3454549726172269E-5</v>
      </c>
    </row>
    <row r="124" spans="2:11">
      <c r="B124" s="93" t="s">
        <v>1276</v>
      </c>
      <c r="C124" s="92" t="s">
        <v>1277</v>
      </c>
      <c r="D124" s="72" t="s">
        <v>655</v>
      </c>
      <c r="E124" s="72" t="s">
        <v>110</v>
      </c>
      <c r="F124" s="89">
        <v>44896</v>
      </c>
      <c r="G124" s="94">
        <v>21817.979417999995</v>
      </c>
      <c r="H124" s="75">
        <v>-3.3340960000000002</v>
      </c>
      <c r="I124" s="94">
        <v>-0.727432474</v>
      </c>
      <c r="J124" s="76">
        <f t="shared" si="1"/>
        <v>5.5886586812815215E-3</v>
      </c>
      <c r="K124" s="76">
        <f>I124/'סכום נכסי הקרן'!$C$42</f>
        <v>-2.187910441003385E-5</v>
      </c>
    </row>
    <row r="125" spans="2:11">
      <c r="B125" s="93" t="s">
        <v>1278</v>
      </c>
      <c r="C125" s="92" t="s">
        <v>1279</v>
      </c>
      <c r="D125" s="72" t="s">
        <v>655</v>
      </c>
      <c r="E125" s="72" t="s">
        <v>110</v>
      </c>
      <c r="F125" s="89">
        <v>44896</v>
      </c>
      <c r="G125" s="94">
        <v>36791.102548000003</v>
      </c>
      <c r="H125" s="75">
        <v>-3.3340960000000002</v>
      </c>
      <c r="I125" s="94">
        <v>-1.2266508389999999</v>
      </c>
      <c r="J125" s="76">
        <f t="shared" si="1"/>
        <v>9.4240126820054667E-3</v>
      </c>
      <c r="K125" s="76">
        <f>I125/'סכום נכסי הקרן'!$C$42</f>
        <v>-3.6894176078722359E-5</v>
      </c>
    </row>
    <row r="126" spans="2:11">
      <c r="B126" s="93" t="s">
        <v>1280</v>
      </c>
      <c r="C126" s="92" t="s">
        <v>1281</v>
      </c>
      <c r="D126" s="72" t="s">
        <v>655</v>
      </c>
      <c r="E126" s="72" t="s">
        <v>110</v>
      </c>
      <c r="F126" s="89">
        <v>44908</v>
      </c>
      <c r="G126" s="94">
        <v>25668.211080000001</v>
      </c>
      <c r="H126" s="75">
        <v>-3.5688140000000002</v>
      </c>
      <c r="I126" s="94">
        <v>-0.91605077700000004</v>
      </c>
      <c r="J126" s="76">
        <f t="shared" si="1"/>
        <v>7.0377599438538859E-3</v>
      </c>
      <c r="K126" s="76">
        <f>I126/'סכום נכסי הקרן'!$C$42</f>
        <v>-2.7552207677321314E-5</v>
      </c>
    </row>
    <row r="127" spans="2:11">
      <c r="B127" s="93" t="s">
        <v>1282</v>
      </c>
      <c r="C127" s="92" t="s">
        <v>1283</v>
      </c>
      <c r="D127" s="72" t="s">
        <v>655</v>
      </c>
      <c r="E127" s="72" t="s">
        <v>110</v>
      </c>
      <c r="F127" s="89">
        <v>44889</v>
      </c>
      <c r="G127" s="94">
        <v>21392.696840000001</v>
      </c>
      <c r="H127" s="75">
        <v>-3.272605</v>
      </c>
      <c r="I127" s="94">
        <v>-0.70009843999999999</v>
      </c>
      <c r="J127" s="76">
        <f t="shared" si="1"/>
        <v>5.3786590017668775E-3</v>
      </c>
      <c r="K127" s="76">
        <f>I127/'סכום נכסי הקרן'!$C$42</f>
        <v>-2.105697423959357E-5</v>
      </c>
    </row>
    <row r="128" spans="2:11">
      <c r="B128" s="93" t="s">
        <v>1284</v>
      </c>
      <c r="C128" s="92" t="s">
        <v>1285</v>
      </c>
      <c r="D128" s="72" t="s">
        <v>655</v>
      </c>
      <c r="E128" s="72" t="s">
        <v>110</v>
      </c>
      <c r="F128" s="89">
        <v>44894</v>
      </c>
      <c r="G128" s="94">
        <v>17117.1826</v>
      </c>
      <c r="H128" s="75">
        <v>-2.7015340000000001</v>
      </c>
      <c r="I128" s="94">
        <v>-0.462426526</v>
      </c>
      <c r="J128" s="76">
        <f t="shared" si="1"/>
        <v>3.5526926709416539E-3</v>
      </c>
      <c r="K128" s="76">
        <f>I128/'סכום נכסי הקרן'!$C$42</f>
        <v>-1.3908477564507567E-5</v>
      </c>
    </row>
    <row r="129" spans="2:11">
      <c r="B129" s="93" t="s">
        <v>1286</v>
      </c>
      <c r="C129" s="92" t="s">
        <v>1287</v>
      </c>
      <c r="D129" s="72" t="s">
        <v>655</v>
      </c>
      <c r="E129" s="72" t="s">
        <v>110</v>
      </c>
      <c r="F129" s="89">
        <v>44903</v>
      </c>
      <c r="G129" s="94">
        <v>21399.629424999999</v>
      </c>
      <c r="H129" s="75">
        <v>-2.5887060000000002</v>
      </c>
      <c r="I129" s="94">
        <v>-0.553973414</v>
      </c>
      <c r="J129" s="76">
        <f t="shared" si="1"/>
        <v>4.2560216102618788E-3</v>
      </c>
      <c r="K129" s="76">
        <f>I129/'סכום נכסי הקרן'!$C$42</f>
        <v>-1.6661948151202427E-5</v>
      </c>
    </row>
    <row r="130" spans="2:11">
      <c r="B130" s="93" t="s">
        <v>1288</v>
      </c>
      <c r="C130" s="92" t="s">
        <v>1289</v>
      </c>
      <c r="D130" s="72" t="s">
        <v>655</v>
      </c>
      <c r="E130" s="72" t="s">
        <v>110</v>
      </c>
      <c r="F130" s="89">
        <v>44818</v>
      </c>
      <c r="G130" s="94">
        <v>45801.950484000001</v>
      </c>
      <c r="H130" s="75">
        <v>-3.4549530000000002</v>
      </c>
      <c r="I130" s="94">
        <v>-1.58243581</v>
      </c>
      <c r="J130" s="76">
        <f t="shared" si="1"/>
        <v>1.2157408341282349E-2</v>
      </c>
      <c r="K130" s="76">
        <f>I130/'סכום נכסי הקרן'!$C$42</f>
        <v>-4.759517831089637E-5</v>
      </c>
    </row>
    <row r="131" spans="2:11">
      <c r="B131" s="93" t="s">
        <v>1290</v>
      </c>
      <c r="C131" s="92" t="s">
        <v>1291</v>
      </c>
      <c r="D131" s="72" t="s">
        <v>655</v>
      </c>
      <c r="E131" s="72" t="s">
        <v>110</v>
      </c>
      <c r="F131" s="89">
        <v>44902</v>
      </c>
      <c r="G131" s="94">
        <v>9417.2234640000006</v>
      </c>
      <c r="H131" s="75">
        <v>-2.626487</v>
      </c>
      <c r="I131" s="94">
        <v>-0.24734215400000001</v>
      </c>
      <c r="J131" s="76">
        <f t="shared" si="1"/>
        <v>1.9002600593260991E-3</v>
      </c>
      <c r="K131" s="76">
        <f>I131/'סכום נכסי הקרן'!$C$42</f>
        <v>-7.4393500507494143E-6</v>
      </c>
    </row>
    <row r="132" spans="2:11">
      <c r="B132" s="93" t="s">
        <v>1290</v>
      </c>
      <c r="C132" s="92" t="s">
        <v>1292</v>
      </c>
      <c r="D132" s="72" t="s">
        <v>655</v>
      </c>
      <c r="E132" s="72" t="s">
        <v>110</v>
      </c>
      <c r="F132" s="89">
        <v>44902</v>
      </c>
      <c r="G132" s="94">
        <v>17974.212960000001</v>
      </c>
      <c r="H132" s="75">
        <v>-2.626487</v>
      </c>
      <c r="I132" s="94">
        <v>-0.47209037500000001</v>
      </c>
      <c r="J132" s="76">
        <f t="shared" si="1"/>
        <v>3.626937299190741E-3</v>
      </c>
      <c r="K132" s="76">
        <f>I132/'סכום נכסי הקרן'!$C$42</f>
        <v>-1.4199138717028235E-5</v>
      </c>
    </row>
    <row r="133" spans="2:11">
      <c r="B133" s="93" t="s">
        <v>1293</v>
      </c>
      <c r="C133" s="92" t="s">
        <v>1294</v>
      </c>
      <c r="D133" s="72" t="s">
        <v>655</v>
      </c>
      <c r="E133" s="72" t="s">
        <v>110</v>
      </c>
      <c r="F133" s="89">
        <v>44818</v>
      </c>
      <c r="G133" s="94">
        <v>13482.644505</v>
      </c>
      <c r="H133" s="75">
        <v>-3.4397229999999999</v>
      </c>
      <c r="I133" s="94">
        <v>-0.463765657</v>
      </c>
      <c r="J133" s="76">
        <f t="shared" si="1"/>
        <v>3.5629808369996943E-3</v>
      </c>
      <c r="K133" s="76">
        <f>I133/'סכום נכסי הקרן'!$C$42</f>
        <v>-1.3948754824617503E-5</v>
      </c>
    </row>
    <row r="134" spans="2:11">
      <c r="B134" s="93" t="s">
        <v>1293</v>
      </c>
      <c r="C134" s="92" t="s">
        <v>1295</v>
      </c>
      <c r="D134" s="72" t="s">
        <v>655</v>
      </c>
      <c r="E134" s="72" t="s">
        <v>110</v>
      </c>
      <c r="F134" s="89">
        <v>44818</v>
      </c>
      <c r="G134" s="94">
        <v>40671.270372999999</v>
      </c>
      <c r="H134" s="75">
        <v>-3.4397229999999999</v>
      </c>
      <c r="I134" s="94">
        <v>-1.3989791410000001</v>
      </c>
      <c r="J134" s="76">
        <f t="shared" si="1"/>
        <v>1.0747962457999112E-2</v>
      </c>
      <c r="K134" s="76">
        <f>I134/'סכום נכסי הקרן'!$C$42</f>
        <v>-4.2077322345934298E-5</v>
      </c>
    </row>
    <row r="135" spans="2:11">
      <c r="B135" s="93" t="s">
        <v>1296</v>
      </c>
      <c r="C135" s="92" t="s">
        <v>1297</v>
      </c>
      <c r="D135" s="72" t="s">
        <v>655</v>
      </c>
      <c r="E135" s="72" t="s">
        <v>110</v>
      </c>
      <c r="F135" s="89">
        <v>44818</v>
      </c>
      <c r="G135" s="94">
        <v>32113.624425000002</v>
      </c>
      <c r="H135" s="75">
        <v>-3.4705819999999998</v>
      </c>
      <c r="I135" s="94">
        <v>-1.1145296359999999</v>
      </c>
      <c r="J135" s="76">
        <f t="shared" si="1"/>
        <v>8.562617079117275E-3</v>
      </c>
      <c r="K135" s="76">
        <f>I135/'סכום נכסי הקרן'!$C$42</f>
        <v>-3.3521888485447269E-5</v>
      </c>
    </row>
    <row r="136" spans="2:11">
      <c r="B136" s="93" t="s">
        <v>1298</v>
      </c>
      <c r="C136" s="92" t="s">
        <v>1299</v>
      </c>
      <c r="D136" s="72" t="s">
        <v>655</v>
      </c>
      <c r="E136" s="72" t="s">
        <v>110</v>
      </c>
      <c r="F136" s="89">
        <v>44902</v>
      </c>
      <c r="G136" s="94">
        <v>21409.08295</v>
      </c>
      <c r="H136" s="75">
        <v>-2.596276</v>
      </c>
      <c r="I136" s="94">
        <v>-0.55583890899999999</v>
      </c>
      <c r="J136" s="76">
        <f t="shared" si="1"/>
        <v>4.270353682583738E-3</v>
      </c>
      <c r="K136" s="76">
        <f>I136/'סכום נכסי הקרן'!$C$42</f>
        <v>-1.671805694664424E-5</v>
      </c>
    </row>
    <row r="137" spans="2:11">
      <c r="B137" s="93" t="s">
        <v>1300</v>
      </c>
      <c r="C137" s="92" t="s">
        <v>1301</v>
      </c>
      <c r="D137" s="72" t="s">
        <v>655</v>
      </c>
      <c r="E137" s="72" t="s">
        <v>110</v>
      </c>
      <c r="F137" s="89">
        <v>44693</v>
      </c>
      <c r="G137" s="94">
        <v>13488.59886</v>
      </c>
      <c r="H137" s="75">
        <v>-3.453662</v>
      </c>
      <c r="I137" s="94">
        <v>-0.46585064999999998</v>
      </c>
      <c r="J137" s="76">
        <f t="shared" si="1"/>
        <v>3.5789992505931754E-3</v>
      </c>
      <c r="K137" s="76">
        <f>I137/'סכום נכסי הקרן'!$C$42</f>
        <v>-1.401146549697771E-5</v>
      </c>
    </row>
    <row r="138" spans="2:11">
      <c r="B138" s="93" t="s">
        <v>1302</v>
      </c>
      <c r="C138" s="92" t="s">
        <v>1303</v>
      </c>
      <c r="D138" s="72" t="s">
        <v>655</v>
      </c>
      <c r="E138" s="72" t="s">
        <v>110</v>
      </c>
      <c r="F138" s="89">
        <v>44894</v>
      </c>
      <c r="G138" s="94">
        <v>53538.463250000001</v>
      </c>
      <c r="H138" s="75">
        <v>-2.610862</v>
      </c>
      <c r="I138" s="94">
        <v>-1.3978152710000002</v>
      </c>
      <c r="J138" s="76">
        <f t="shared" si="1"/>
        <v>1.0739020772809263E-2</v>
      </c>
      <c r="K138" s="76">
        <f>I138/'סכום נכסי הקרן'!$C$42</f>
        <v>-4.2042316439324608E-5</v>
      </c>
    </row>
    <row r="139" spans="2:11">
      <c r="B139" s="93" t="s">
        <v>1304</v>
      </c>
      <c r="C139" s="92" t="s">
        <v>1305</v>
      </c>
      <c r="D139" s="72" t="s">
        <v>655</v>
      </c>
      <c r="E139" s="72" t="s">
        <v>110</v>
      </c>
      <c r="F139" s="89">
        <v>44693</v>
      </c>
      <c r="G139" s="94">
        <v>34272.683488000002</v>
      </c>
      <c r="H139" s="75">
        <v>-3.4293119999999999</v>
      </c>
      <c r="I139" s="94">
        <v>-1.175317124</v>
      </c>
      <c r="J139" s="76">
        <f t="shared" si="1"/>
        <v>9.0296302173353757E-3</v>
      </c>
      <c r="K139" s="76">
        <f>I139/'סכום נכסי הקרן'!$C$42</f>
        <v>-3.5350203613396426E-5</v>
      </c>
    </row>
    <row r="140" spans="2:11">
      <c r="B140" s="93" t="s">
        <v>1306</v>
      </c>
      <c r="C140" s="92" t="s">
        <v>1307</v>
      </c>
      <c r="D140" s="72" t="s">
        <v>655</v>
      </c>
      <c r="E140" s="72" t="s">
        <v>110</v>
      </c>
      <c r="F140" s="89">
        <v>44693</v>
      </c>
      <c r="G140" s="94">
        <v>29060.661466000001</v>
      </c>
      <c r="H140" s="75">
        <v>-3.4232260000000001</v>
      </c>
      <c r="I140" s="94">
        <v>-0.99481205299999997</v>
      </c>
      <c r="J140" s="76">
        <f t="shared" ref="J140:J203" si="2">IFERROR(I140/$I$11,0)</f>
        <v>7.6428606296203693E-3</v>
      </c>
      <c r="K140" s="76">
        <f>I140/'סכום נכסי הקרן'!$C$42</f>
        <v>-2.9921123339823744E-5</v>
      </c>
    </row>
    <row r="141" spans="2:11">
      <c r="B141" s="93" t="s">
        <v>1308</v>
      </c>
      <c r="C141" s="92" t="s">
        <v>1309</v>
      </c>
      <c r="D141" s="72" t="s">
        <v>655</v>
      </c>
      <c r="E141" s="72" t="s">
        <v>110</v>
      </c>
      <c r="F141" s="89">
        <v>44823</v>
      </c>
      <c r="G141" s="94">
        <v>21424.838824999999</v>
      </c>
      <c r="H141" s="75">
        <v>-3.0684330000000002</v>
      </c>
      <c r="I141" s="94">
        <v>-0.65740674399999999</v>
      </c>
      <c r="J141" s="76">
        <f t="shared" si="2"/>
        <v>5.0506707334440756E-3</v>
      </c>
      <c r="K141" s="76">
        <f>I141/'סכום נכסי הקרן'!$C$42</f>
        <v>-1.977292918027797E-5</v>
      </c>
    </row>
    <row r="142" spans="2:11">
      <c r="B142" s="93" t="s">
        <v>1310</v>
      </c>
      <c r="C142" s="92" t="s">
        <v>1311</v>
      </c>
      <c r="D142" s="72" t="s">
        <v>655</v>
      </c>
      <c r="E142" s="72" t="s">
        <v>110</v>
      </c>
      <c r="F142" s="89">
        <v>44823</v>
      </c>
      <c r="G142" s="94">
        <v>14999.593000000001</v>
      </c>
      <c r="H142" s="75">
        <v>-3.0532750000000002</v>
      </c>
      <c r="I142" s="94">
        <v>-0.45797889800000008</v>
      </c>
      <c r="J142" s="76">
        <f t="shared" si="2"/>
        <v>3.5185227985181271E-3</v>
      </c>
      <c r="K142" s="76">
        <f>I142/'סכום נכסי הקרן'!$C$42</f>
        <v>-1.3774705536357792E-5</v>
      </c>
    </row>
    <row r="143" spans="2:11">
      <c r="B143" s="93" t="s">
        <v>1312</v>
      </c>
      <c r="C143" s="92" t="s">
        <v>1313</v>
      </c>
      <c r="D143" s="72" t="s">
        <v>655</v>
      </c>
      <c r="E143" s="72" t="s">
        <v>110</v>
      </c>
      <c r="F143" s="89">
        <v>44882</v>
      </c>
      <c r="G143" s="94">
        <v>17142.392</v>
      </c>
      <c r="H143" s="75">
        <v>-2.611542</v>
      </c>
      <c r="I143" s="94">
        <v>-0.44768071100000001</v>
      </c>
      <c r="J143" s="76">
        <f t="shared" si="2"/>
        <v>3.4394047301941513E-3</v>
      </c>
      <c r="K143" s="76">
        <f>I143/'סכום נכסי הקרן'!$C$42</f>
        <v>-1.346496529700871E-5</v>
      </c>
    </row>
    <row r="144" spans="2:11">
      <c r="B144" s="93" t="s">
        <v>1314</v>
      </c>
      <c r="C144" s="92" t="s">
        <v>1315</v>
      </c>
      <c r="D144" s="72" t="s">
        <v>655</v>
      </c>
      <c r="E144" s="72" t="s">
        <v>110</v>
      </c>
      <c r="F144" s="89">
        <v>44882</v>
      </c>
      <c r="G144" s="94">
        <v>25713.588</v>
      </c>
      <c r="H144" s="75">
        <v>-2.611542</v>
      </c>
      <c r="I144" s="94">
        <v>-0.67152106700000003</v>
      </c>
      <c r="J144" s="76">
        <f t="shared" si="2"/>
        <v>5.1591070991325863E-3</v>
      </c>
      <c r="K144" s="76">
        <f>I144/'סכום נכסי הקרן'!$C$42</f>
        <v>-2.0197447960551645E-5</v>
      </c>
    </row>
    <row r="145" spans="2:11">
      <c r="B145" s="93" t="s">
        <v>1316</v>
      </c>
      <c r="C145" s="92" t="s">
        <v>1317</v>
      </c>
      <c r="D145" s="72" t="s">
        <v>655</v>
      </c>
      <c r="E145" s="72" t="s">
        <v>110</v>
      </c>
      <c r="F145" s="89">
        <v>44823</v>
      </c>
      <c r="G145" s="94">
        <v>55779.957050999998</v>
      </c>
      <c r="H145" s="75">
        <v>-2.9291550000000002</v>
      </c>
      <c r="I145" s="94">
        <v>-1.633881428</v>
      </c>
      <c r="J145" s="76">
        <f t="shared" si="2"/>
        <v>1.2552650525163177E-2</v>
      </c>
      <c r="K145" s="76">
        <f>I145/'סכום נכסי הקרן'!$C$42</f>
        <v>-4.9142516500888586E-5</v>
      </c>
    </row>
    <row r="146" spans="2:11">
      <c r="B146" s="93" t="s">
        <v>1316</v>
      </c>
      <c r="C146" s="92" t="s">
        <v>1318</v>
      </c>
      <c r="D146" s="72" t="s">
        <v>655</v>
      </c>
      <c r="E146" s="72" t="s">
        <v>110</v>
      </c>
      <c r="F146" s="89">
        <v>44823</v>
      </c>
      <c r="G146" s="94">
        <v>9008.5421580000002</v>
      </c>
      <c r="H146" s="75">
        <v>-2.9291550000000002</v>
      </c>
      <c r="I146" s="94">
        <v>-0.26387416699999999</v>
      </c>
      <c r="J146" s="76">
        <f t="shared" si="2"/>
        <v>2.0272708558931891E-3</v>
      </c>
      <c r="K146" s="76">
        <f>I146/'סכום נכסי הקרן'!$C$42</f>
        <v>-7.9365860849700097E-6</v>
      </c>
    </row>
    <row r="147" spans="2:11">
      <c r="B147" s="93" t="s">
        <v>1319</v>
      </c>
      <c r="C147" s="92" t="s">
        <v>1320</v>
      </c>
      <c r="D147" s="72" t="s">
        <v>655</v>
      </c>
      <c r="E147" s="72" t="s">
        <v>110</v>
      </c>
      <c r="F147" s="89">
        <v>44823</v>
      </c>
      <c r="G147" s="94">
        <v>25745.351844000001</v>
      </c>
      <c r="H147" s="75">
        <v>-2.9261309999999998</v>
      </c>
      <c r="I147" s="94">
        <v>-0.7533428390000001</v>
      </c>
      <c r="J147" s="76">
        <f t="shared" si="2"/>
        <v>5.7877207131099536E-3</v>
      </c>
      <c r="K147" s="76">
        <f>I147/'סכום נכסי הקרן'!$C$42</f>
        <v>-2.2658414657237758E-5</v>
      </c>
    </row>
    <row r="148" spans="2:11">
      <c r="B148" s="93" t="s">
        <v>1321</v>
      </c>
      <c r="C148" s="92" t="s">
        <v>1322</v>
      </c>
      <c r="D148" s="72" t="s">
        <v>655</v>
      </c>
      <c r="E148" s="72" t="s">
        <v>110</v>
      </c>
      <c r="F148" s="89">
        <v>44760</v>
      </c>
      <c r="G148" s="94">
        <v>18021.8478</v>
      </c>
      <c r="H148" s="75">
        <v>-3.0914799999999998</v>
      </c>
      <c r="I148" s="94">
        <v>-0.55714185199999999</v>
      </c>
      <c r="J148" s="76">
        <f t="shared" si="2"/>
        <v>4.2803638264368501E-3</v>
      </c>
      <c r="K148" s="76">
        <f>I148/'סכום נכסי הקרן'!$C$42</f>
        <v>-1.6757245774413458E-5</v>
      </c>
    </row>
    <row r="149" spans="2:11">
      <c r="B149" s="93" t="s">
        <v>1321</v>
      </c>
      <c r="C149" s="92" t="s">
        <v>1323</v>
      </c>
      <c r="D149" s="72" t="s">
        <v>655</v>
      </c>
      <c r="E149" s="72" t="s">
        <v>110</v>
      </c>
      <c r="F149" s="89">
        <v>44760</v>
      </c>
      <c r="G149" s="94">
        <v>21459.501749999999</v>
      </c>
      <c r="H149" s="75">
        <v>-3.0914799999999998</v>
      </c>
      <c r="I149" s="94">
        <v>-0.66341624300000002</v>
      </c>
      <c r="J149" s="76">
        <f t="shared" si="2"/>
        <v>5.0968400205695539E-3</v>
      </c>
      <c r="K149" s="76">
        <f>I149/'סכום נכסי הקרן'!$C$42</f>
        <v>-1.9953677855615487E-5</v>
      </c>
    </row>
    <row r="150" spans="2:11">
      <c r="B150" s="93" t="s">
        <v>1324</v>
      </c>
      <c r="C150" s="92" t="s">
        <v>1325</v>
      </c>
      <c r="D150" s="72" t="s">
        <v>655</v>
      </c>
      <c r="E150" s="72" t="s">
        <v>110</v>
      </c>
      <c r="F150" s="89">
        <v>44760</v>
      </c>
      <c r="G150" s="94">
        <v>25751.402099999999</v>
      </c>
      <c r="H150" s="75">
        <v>-3.0914799999999998</v>
      </c>
      <c r="I150" s="94">
        <v>-0.79609949099999999</v>
      </c>
      <c r="J150" s="76">
        <f t="shared" si="2"/>
        <v>6.1162080200738338E-3</v>
      </c>
      <c r="K150" s="76">
        <f>I150/'סכום נכסי הקרן'!$C$42</f>
        <v>-2.3944413408692289E-5</v>
      </c>
    </row>
    <row r="151" spans="2:11">
      <c r="B151" s="93" t="s">
        <v>1326</v>
      </c>
      <c r="C151" s="92" t="s">
        <v>1327</v>
      </c>
      <c r="D151" s="72" t="s">
        <v>655</v>
      </c>
      <c r="E151" s="72" t="s">
        <v>110</v>
      </c>
      <c r="F151" s="89">
        <v>44901</v>
      </c>
      <c r="G151" s="94">
        <v>27897.352275000001</v>
      </c>
      <c r="H151" s="75">
        <v>-3.2762699999999998</v>
      </c>
      <c r="I151" s="94">
        <v>-0.913992637</v>
      </c>
      <c r="J151" s="76">
        <f t="shared" si="2"/>
        <v>7.0219478342912695E-3</v>
      </c>
      <c r="K151" s="76">
        <f>I151/'סכום נכסי הקרן'!$C$42</f>
        <v>-2.7490304666993968E-5</v>
      </c>
    </row>
    <row r="152" spans="2:11">
      <c r="B152" s="93" t="s">
        <v>1328</v>
      </c>
      <c r="C152" s="92" t="s">
        <v>1329</v>
      </c>
      <c r="D152" s="72" t="s">
        <v>655</v>
      </c>
      <c r="E152" s="72" t="s">
        <v>110</v>
      </c>
      <c r="F152" s="89">
        <v>44823</v>
      </c>
      <c r="G152" s="94">
        <v>21465.804100000001</v>
      </c>
      <c r="H152" s="75">
        <v>-2.871737</v>
      </c>
      <c r="I152" s="94">
        <v>-0.61644146899999996</v>
      </c>
      <c r="J152" s="76">
        <f t="shared" si="2"/>
        <v>4.7359460710971555E-3</v>
      </c>
      <c r="K152" s="76">
        <f>I152/'סכום נכסי הקרן'!$C$42</f>
        <v>-1.8540809965167496E-5</v>
      </c>
    </row>
    <row r="153" spans="2:11">
      <c r="B153" s="93" t="s">
        <v>1330</v>
      </c>
      <c r="C153" s="92" t="s">
        <v>1331</v>
      </c>
      <c r="D153" s="72" t="s">
        <v>655</v>
      </c>
      <c r="E153" s="72" t="s">
        <v>110</v>
      </c>
      <c r="F153" s="89">
        <v>44901</v>
      </c>
      <c r="G153" s="94">
        <v>25766.527740000001</v>
      </c>
      <c r="H153" s="75">
        <v>-3.2156440000000002</v>
      </c>
      <c r="I153" s="94">
        <v>-0.82855987099999995</v>
      </c>
      <c r="J153" s="76">
        <f t="shared" si="2"/>
        <v>6.3655919711190223E-3</v>
      </c>
      <c r="K153" s="76">
        <f>I153/'סכום נכסי הקרן'!$C$42</f>
        <v>-2.492072951856309E-5</v>
      </c>
    </row>
    <row r="154" spans="2:11">
      <c r="B154" s="93" t="s">
        <v>1332</v>
      </c>
      <c r="C154" s="92" t="s">
        <v>1333</v>
      </c>
      <c r="D154" s="72" t="s">
        <v>655</v>
      </c>
      <c r="E154" s="72" t="s">
        <v>110</v>
      </c>
      <c r="F154" s="89">
        <v>44825</v>
      </c>
      <c r="G154" s="94">
        <v>4298.2026999999998</v>
      </c>
      <c r="H154" s="75">
        <v>-2.6173999999999999</v>
      </c>
      <c r="I154" s="94">
        <v>-0.11250114899999999</v>
      </c>
      <c r="J154" s="76">
        <f t="shared" si="2"/>
        <v>8.6431462092383289E-4</v>
      </c>
      <c r="K154" s="76">
        <f>I154/'סכום נכסי הקרן'!$C$42</f>
        <v>-3.3837152906920887E-6</v>
      </c>
    </row>
    <row r="155" spans="2:11">
      <c r="B155" s="93" t="s">
        <v>1334</v>
      </c>
      <c r="C155" s="92" t="s">
        <v>1335</v>
      </c>
      <c r="D155" s="72" t="s">
        <v>655</v>
      </c>
      <c r="E155" s="72" t="s">
        <v>110</v>
      </c>
      <c r="F155" s="89">
        <v>44823</v>
      </c>
      <c r="G155" s="94">
        <v>21491.013500000001</v>
      </c>
      <c r="H155" s="75">
        <v>-2.8001550000000002</v>
      </c>
      <c r="I155" s="94">
        <v>-0.60178178000000004</v>
      </c>
      <c r="J155" s="76">
        <f t="shared" si="2"/>
        <v>4.6233198121342694E-3</v>
      </c>
      <c r="K155" s="76">
        <f>I155/'סכום נכסי הקרן'!$C$42</f>
        <v>-1.8099888123328437E-5</v>
      </c>
    </row>
    <row r="156" spans="2:11">
      <c r="B156" s="93" t="s">
        <v>1336</v>
      </c>
      <c r="C156" s="92" t="s">
        <v>1337</v>
      </c>
      <c r="D156" s="72" t="s">
        <v>655</v>
      </c>
      <c r="E156" s="72" t="s">
        <v>110</v>
      </c>
      <c r="F156" s="89">
        <v>44824</v>
      </c>
      <c r="G156" s="94">
        <v>36534.722950000003</v>
      </c>
      <c r="H156" s="75">
        <v>-2.869691</v>
      </c>
      <c r="I156" s="94">
        <v>-1.048433516</v>
      </c>
      <c r="J156" s="76">
        <f t="shared" si="2"/>
        <v>8.054819217405338E-3</v>
      </c>
      <c r="K156" s="76">
        <f>I156/'סכום נכסי הקרן'!$C$42</f>
        <v>-3.1533904772503871E-5</v>
      </c>
    </row>
    <row r="157" spans="2:11">
      <c r="B157" s="93" t="s">
        <v>1338</v>
      </c>
      <c r="C157" s="92" t="s">
        <v>1339</v>
      </c>
      <c r="D157" s="72" t="s">
        <v>655</v>
      </c>
      <c r="E157" s="72" t="s">
        <v>110</v>
      </c>
      <c r="F157" s="89">
        <v>44895</v>
      </c>
      <c r="G157" s="94">
        <v>18927.066264000001</v>
      </c>
      <c r="H157" s="75">
        <v>-2.7748810000000002</v>
      </c>
      <c r="I157" s="94">
        <v>-0.52520358300000003</v>
      </c>
      <c r="J157" s="76">
        <f t="shared" si="2"/>
        <v>4.0349911070551277E-3</v>
      </c>
      <c r="K157" s="76">
        <f>I157/'סכום נכסי הקרן'!$C$42</f>
        <v>-1.5796633281704277E-5</v>
      </c>
    </row>
    <row r="158" spans="2:11">
      <c r="B158" s="93" t="s">
        <v>1340</v>
      </c>
      <c r="C158" s="92" t="s">
        <v>1341</v>
      </c>
      <c r="D158" s="72" t="s">
        <v>655</v>
      </c>
      <c r="E158" s="72" t="s">
        <v>110</v>
      </c>
      <c r="F158" s="89">
        <v>44825</v>
      </c>
      <c r="G158" s="94">
        <v>8605.9849720000002</v>
      </c>
      <c r="H158" s="75">
        <v>-2.5031729999999999</v>
      </c>
      <c r="I158" s="94">
        <v>-0.21542272500000001</v>
      </c>
      <c r="J158" s="76">
        <f t="shared" si="2"/>
        <v>1.6550320823545909E-3</v>
      </c>
      <c r="K158" s="76">
        <f>I158/'סכום נכסי הקרן'!$C$42</f>
        <v>-6.4793042117734902E-6</v>
      </c>
    </row>
    <row r="159" spans="2:11">
      <c r="B159" s="93" t="s">
        <v>1340</v>
      </c>
      <c r="C159" s="92" t="s">
        <v>1342</v>
      </c>
      <c r="D159" s="72" t="s">
        <v>655</v>
      </c>
      <c r="E159" s="72" t="s">
        <v>110</v>
      </c>
      <c r="F159" s="89">
        <v>44825</v>
      </c>
      <c r="G159" s="94">
        <v>18068.424088</v>
      </c>
      <c r="H159" s="75">
        <v>-2.5031729999999999</v>
      </c>
      <c r="I159" s="94">
        <v>-0.45228398300000006</v>
      </c>
      <c r="J159" s="76">
        <f t="shared" si="2"/>
        <v>3.4747703716036388E-3</v>
      </c>
      <c r="K159" s="76">
        <f>I159/'סכום נכסי הקרן'!$C$42</f>
        <v>-1.3603418654970546E-5</v>
      </c>
    </row>
    <row r="160" spans="2:11">
      <c r="B160" s="93" t="s">
        <v>1343</v>
      </c>
      <c r="C160" s="92" t="s">
        <v>1344</v>
      </c>
      <c r="D160" s="72" t="s">
        <v>655</v>
      </c>
      <c r="E160" s="72" t="s">
        <v>110</v>
      </c>
      <c r="F160" s="89">
        <v>44886</v>
      </c>
      <c r="G160" s="94">
        <v>52081.460767999997</v>
      </c>
      <c r="H160" s="75">
        <v>-2.1592190000000002</v>
      </c>
      <c r="I160" s="94">
        <v>-1.1245526379999999</v>
      </c>
      <c r="J160" s="76">
        <f t="shared" si="2"/>
        <v>8.6396209786432157E-3</v>
      </c>
      <c r="K160" s="76">
        <f>I160/'סכום נכסי הקרן'!$C$42</f>
        <v>-3.3823351940954181E-5</v>
      </c>
    </row>
    <row r="161" spans="2:11">
      <c r="B161" s="93" t="s">
        <v>1345</v>
      </c>
      <c r="C161" s="92" t="s">
        <v>1346</v>
      </c>
      <c r="D161" s="72" t="s">
        <v>655</v>
      </c>
      <c r="E161" s="72" t="s">
        <v>110</v>
      </c>
      <c r="F161" s="89">
        <v>44895</v>
      </c>
      <c r="G161" s="94">
        <v>12913.515149999999</v>
      </c>
      <c r="H161" s="75">
        <v>-2.7056619999999998</v>
      </c>
      <c r="I161" s="94">
        <v>-0.34939610900000001</v>
      </c>
      <c r="J161" s="76">
        <f t="shared" si="2"/>
        <v>2.6843118331404529E-3</v>
      </c>
      <c r="K161" s="76">
        <f>I161/'סכום נכסי הקרן'!$C$42</f>
        <v>-1.0508843394404976E-5</v>
      </c>
    </row>
    <row r="162" spans="2:11">
      <c r="B162" s="93" t="s">
        <v>1347</v>
      </c>
      <c r="C162" s="92" t="s">
        <v>1348</v>
      </c>
      <c r="D162" s="72" t="s">
        <v>655</v>
      </c>
      <c r="E162" s="72" t="s">
        <v>110</v>
      </c>
      <c r="F162" s="89">
        <v>44895</v>
      </c>
      <c r="G162" s="94">
        <v>6778.0407750000004</v>
      </c>
      <c r="H162" s="75">
        <v>-2.7056619999999998</v>
      </c>
      <c r="I162" s="94">
        <v>-0.183390894</v>
      </c>
      <c r="J162" s="76">
        <f t="shared" si="2"/>
        <v>1.4089405524959824E-3</v>
      </c>
      <c r="K162" s="76">
        <f>I162/'סכום נכסי הקרן'!$C$42</f>
        <v>-5.5158776396274141E-6</v>
      </c>
    </row>
    <row r="163" spans="2:11">
      <c r="B163" s="93" t="s">
        <v>1349</v>
      </c>
      <c r="C163" s="92" t="s">
        <v>1350</v>
      </c>
      <c r="D163" s="72" t="s">
        <v>655</v>
      </c>
      <c r="E163" s="72" t="s">
        <v>110</v>
      </c>
      <c r="F163" s="89">
        <v>44825</v>
      </c>
      <c r="G163" s="94">
        <v>15824.227688999999</v>
      </c>
      <c r="H163" s="75">
        <v>-2.410177</v>
      </c>
      <c r="I163" s="94">
        <v>-0.38139187399999996</v>
      </c>
      <c r="J163" s="76">
        <f t="shared" si="2"/>
        <v>2.9301262780857484E-3</v>
      </c>
      <c r="K163" s="76">
        <f>I163/'סכום נכסי הקרן'!$C$42</f>
        <v>-1.1471185203624102E-5</v>
      </c>
    </row>
    <row r="164" spans="2:11">
      <c r="B164" s="93" t="s">
        <v>1349</v>
      </c>
      <c r="C164" s="92" t="s">
        <v>1351</v>
      </c>
      <c r="D164" s="72" t="s">
        <v>655</v>
      </c>
      <c r="E164" s="72" t="s">
        <v>110</v>
      </c>
      <c r="F164" s="89">
        <v>44825</v>
      </c>
      <c r="G164" s="94">
        <v>36608.649515999998</v>
      </c>
      <c r="H164" s="75">
        <v>-2.410177</v>
      </c>
      <c r="I164" s="94">
        <v>-0.88233319900000007</v>
      </c>
      <c r="J164" s="76">
        <f t="shared" si="2"/>
        <v>6.7787172948980097E-3</v>
      </c>
      <c r="K164" s="76">
        <f>I164/'סכום נכסי הקרן'!$C$42</f>
        <v>-2.6538078619459842E-5</v>
      </c>
    </row>
    <row r="165" spans="2:11">
      <c r="B165" s="93" t="s">
        <v>1352</v>
      </c>
      <c r="C165" s="92" t="s">
        <v>1353</v>
      </c>
      <c r="D165" s="72" t="s">
        <v>655</v>
      </c>
      <c r="E165" s="72" t="s">
        <v>110</v>
      </c>
      <c r="F165" s="89">
        <v>44887</v>
      </c>
      <c r="G165" s="94">
        <v>8619.0938600000009</v>
      </c>
      <c r="H165" s="75">
        <v>-2.0261360000000002</v>
      </c>
      <c r="I165" s="94">
        <v>-0.174634546</v>
      </c>
      <c r="J165" s="76">
        <f t="shared" si="2"/>
        <v>1.3416679986636908E-3</v>
      </c>
      <c r="K165" s="76">
        <f>I165/'סכום נכסי הקרן'!$C$42</f>
        <v>-5.2525115417556401E-6</v>
      </c>
    </row>
    <row r="166" spans="2:11">
      <c r="B166" s="93" t="s">
        <v>1354</v>
      </c>
      <c r="C166" s="92" t="s">
        <v>1355</v>
      </c>
      <c r="D166" s="72" t="s">
        <v>655</v>
      </c>
      <c r="E166" s="72" t="s">
        <v>110</v>
      </c>
      <c r="F166" s="89">
        <v>44886</v>
      </c>
      <c r="G166" s="94">
        <v>11313.2745</v>
      </c>
      <c r="H166" s="75">
        <v>-2.003889</v>
      </c>
      <c r="I166" s="94">
        <v>-0.22670545099999997</v>
      </c>
      <c r="J166" s="76">
        <f t="shared" si="2"/>
        <v>1.7417140863373009E-3</v>
      </c>
      <c r="K166" s="76">
        <f>I166/'סכום נכסי הקרן'!$C$42</f>
        <v>-6.8186565901824347E-6</v>
      </c>
    </row>
    <row r="167" spans="2:11">
      <c r="B167" s="93" t="s">
        <v>1356</v>
      </c>
      <c r="C167" s="92" t="s">
        <v>1357</v>
      </c>
      <c r="D167" s="72" t="s">
        <v>655</v>
      </c>
      <c r="E167" s="72" t="s">
        <v>110</v>
      </c>
      <c r="F167" s="89">
        <v>44887</v>
      </c>
      <c r="G167" s="94">
        <v>21563.490525000001</v>
      </c>
      <c r="H167" s="75">
        <v>-2.1310150000000001</v>
      </c>
      <c r="I167" s="94">
        <v>-0.45952114699999996</v>
      </c>
      <c r="J167" s="76">
        <f t="shared" si="2"/>
        <v>3.5303714629242576E-3</v>
      </c>
      <c r="K167" s="76">
        <f>I167/'סכום נכסי הקרן'!$C$42</f>
        <v>-1.382109200947154E-5</v>
      </c>
    </row>
    <row r="168" spans="2:11">
      <c r="B168" s="93" t="s">
        <v>1358</v>
      </c>
      <c r="C168" s="92" t="s">
        <v>1359</v>
      </c>
      <c r="D168" s="72" t="s">
        <v>655</v>
      </c>
      <c r="E168" s="72" t="s">
        <v>110</v>
      </c>
      <c r="F168" s="89">
        <v>44888</v>
      </c>
      <c r="G168" s="94">
        <v>21566.6417</v>
      </c>
      <c r="H168" s="75">
        <v>-2.5793370000000002</v>
      </c>
      <c r="I168" s="94">
        <v>-0.55627629300000003</v>
      </c>
      <c r="J168" s="76">
        <f t="shared" si="2"/>
        <v>4.2737139805853006E-3</v>
      </c>
      <c r="K168" s="76">
        <f>I168/'סכום נכסי הקרן'!$C$42</f>
        <v>-1.673121221609579E-5</v>
      </c>
    </row>
    <row r="169" spans="2:11">
      <c r="B169" s="93" t="s">
        <v>1360</v>
      </c>
      <c r="C169" s="92" t="s">
        <v>1361</v>
      </c>
      <c r="D169" s="72" t="s">
        <v>655</v>
      </c>
      <c r="E169" s="72" t="s">
        <v>110</v>
      </c>
      <c r="F169" s="89">
        <v>44755</v>
      </c>
      <c r="G169" s="94">
        <v>25031.925824000002</v>
      </c>
      <c r="H169" s="75">
        <v>-2.7320180000000001</v>
      </c>
      <c r="I169" s="94">
        <v>-0.68387664400000003</v>
      </c>
      <c r="J169" s="76">
        <f t="shared" si="2"/>
        <v>5.254031514980554E-3</v>
      </c>
      <c r="K169" s="76">
        <f>I169/'סכום נכסי הקרן'!$C$42</f>
        <v>-2.0569068652356521E-5</v>
      </c>
    </row>
    <row r="170" spans="2:11">
      <c r="B170" s="93" t="s">
        <v>1362</v>
      </c>
      <c r="C170" s="92" t="s">
        <v>1363</v>
      </c>
      <c r="D170" s="72" t="s">
        <v>655</v>
      </c>
      <c r="E170" s="72" t="s">
        <v>110</v>
      </c>
      <c r="F170" s="89">
        <v>44755</v>
      </c>
      <c r="G170" s="94">
        <v>15864.055707999998</v>
      </c>
      <c r="H170" s="75">
        <v>-2.6870319999999999</v>
      </c>
      <c r="I170" s="94">
        <v>-0.42627227599999995</v>
      </c>
      <c r="J170" s="76">
        <f t="shared" si="2"/>
        <v>3.2749297577510023E-3</v>
      </c>
      <c r="K170" s="76">
        <f>I170/'סכום נכסי הקרן'!$C$42</f>
        <v>-1.28210603280089E-5</v>
      </c>
    </row>
    <row r="171" spans="2:11">
      <c r="B171" s="93" t="s">
        <v>1364</v>
      </c>
      <c r="C171" s="92" t="s">
        <v>1365</v>
      </c>
      <c r="D171" s="72" t="s">
        <v>655</v>
      </c>
      <c r="E171" s="72" t="s">
        <v>110</v>
      </c>
      <c r="F171" s="89">
        <v>44755</v>
      </c>
      <c r="G171" s="94">
        <v>35641.539970999998</v>
      </c>
      <c r="H171" s="75">
        <v>-2.6323539999999999</v>
      </c>
      <c r="I171" s="94">
        <v>-0.938211558</v>
      </c>
      <c r="J171" s="76">
        <f t="shared" si="2"/>
        <v>7.2080149785770514E-3</v>
      </c>
      <c r="K171" s="76">
        <f>I171/'סכום נכסי הקרן'!$C$42</f>
        <v>-2.8218741078890206E-5</v>
      </c>
    </row>
    <row r="172" spans="2:11">
      <c r="B172" s="93" t="s">
        <v>1366</v>
      </c>
      <c r="C172" s="92" t="s">
        <v>1367</v>
      </c>
      <c r="D172" s="72" t="s">
        <v>655</v>
      </c>
      <c r="E172" s="72" t="s">
        <v>110</v>
      </c>
      <c r="F172" s="89">
        <v>44755</v>
      </c>
      <c r="G172" s="94">
        <v>25940.472600000001</v>
      </c>
      <c r="H172" s="75">
        <v>-2.5605410000000002</v>
      </c>
      <c r="I172" s="94">
        <v>-0.66421654799999996</v>
      </c>
      <c r="J172" s="76">
        <f t="shared" si="2"/>
        <v>5.1029885383300118E-3</v>
      </c>
      <c r="K172" s="76">
        <f>I172/'סכום נכסי הקרן'!$C$42</f>
        <v>-1.9977748758799929E-5</v>
      </c>
    </row>
    <row r="173" spans="2:11">
      <c r="B173" s="93" t="s">
        <v>1368</v>
      </c>
      <c r="C173" s="92" t="s">
        <v>1369</v>
      </c>
      <c r="D173" s="72" t="s">
        <v>655</v>
      </c>
      <c r="E173" s="72" t="s">
        <v>110</v>
      </c>
      <c r="F173" s="89">
        <v>44826</v>
      </c>
      <c r="G173" s="94">
        <v>43309.749199999998</v>
      </c>
      <c r="H173" s="75">
        <v>-1.9874750000000001</v>
      </c>
      <c r="I173" s="94">
        <v>-0.86077033700000005</v>
      </c>
      <c r="J173" s="76">
        <f t="shared" si="2"/>
        <v>6.6130559033369066E-3</v>
      </c>
      <c r="K173" s="76">
        <f>I173/'סכום נכסי הקרן'!$C$42</f>
        <v>-2.5889528924554206E-5</v>
      </c>
    </row>
    <row r="174" spans="2:11">
      <c r="B174" s="93" t="s">
        <v>1370</v>
      </c>
      <c r="C174" s="92" t="s">
        <v>1371</v>
      </c>
      <c r="D174" s="72" t="s">
        <v>655</v>
      </c>
      <c r="E174" s="72" t="s">
        <v>110</v>
      </c>
      <c r="F174" s="89">
        <v>44887</v>
      </c>
      <c r="G174" s="94">
        <v>21727.981859999996</v>
      </c>
      <c r="H174" s="75">
        <v>-1.679003</v>
      </c>
      <c r="I174" s="94">
        <v>-0.36481342000000005</v>
      </c>
      <c r="J174" s="76">
        <f t="shared" si="2"/>
        <v>2.8027586884043923E-3</v>
      </c>
      <c r="K174" s="76">
        <f>I174/'סכום נכסי הקרן'!$C$42</f>
        <v>-1.0972552355920164E-5</v>
      </c>
    </row>
    <row r="175" spans="2:11">
      <c r="B175" s="93" t="s">
        <v>1372</v>
      </c>
      <c r="C175" s="92" t="s">
        <v>1373</v>
      </c>
      <c r="D175" s="72" t="s">
        <v>655</v>
      </c>
      <c r="E175" s="72" t="s">
        <v>110</v>
      </c>
      <c r="F175" s="89">
        <v>44852</v>
      </c>
      <c r="G175" s="94">
        <v>15264.2917</v>
      </c>
      <c r="H175" s="75">
        <v>-0.93711699999999998</v>
      </c>
      <c r="I175" s="94">
        <v>-0.14304428</v>
      </c>
      <c r="J175" s="76">
        <f t="shared" si="2"/>
        <v>1.098968888251289E-3</v>
      </c>
      <c r="K175" s="76">
        <f>I175/'סכום נכסי הקרן'!$C$42</f>
        <v>-4.302365991675699E-6</v>
      </c>
    </row>
    <row r="176" spans="2:11">
      <c r="B176" s="93" t="s">
        <v>1374</v>
      </c>
      <c r="C176" s="92" t="s">
        <v>1375</v>
      </c>
      <c r="D176" s="72" t="s">
        <v>655</v>
      </c>
      <c r="E176" s="72" t="s">
        <v>110</v>
      </c>
      <c r="F176" s="89">
        <v>44852</v>
      </c>
      <c r="G176" s="94">
        <v>13740.269598000001</v>
      </c>
      <c r="H176" s="75">
        <v>-0.89629199999999998</v>
      </c>
      <c r="I176" s="94">
        <v>-0.12315293200000001</v>
      </c>
      <c r="J176" s="76">
        <f t="shared" si="2"/>
        <v>9.4614926765982255E-4</v>
      </c>
      <c r="K176" s="76">
        <f>I176/'סכום נכסי הקרן'!$C$42</f>
        <v>-3.7040906942378258E-6</v>
      </c>
    </row>
    <row r="177" spans="2:11">
      <c r="B177" s="93" t="s">
        <v>1376</v>
      </c>
      <c r="C177" s="92" t="s">
        <v>1377</v>
      </c>
      <c r="D177" s="72" t="s">
        <v>655</v>
      </c>
      <c r="E177" s="72" t="s">
        <v>110</v>
      </c>
      <c r="F177" s="89">
        <v>44852</v>
      </c>
      <c r="G177" s="94">
        <v>37085.422293000003</v>
      </c>
      <c r="H177" s="75">
        <v>-0.89629199999999998</v>
      </c>
      <c r="I177" s="94">
        <v>-0.33239365900000006</v>
      </c>
      <c r="J177" s="76">
        <f t="shared" si="2"/>
        <v>2.5536868016883172E-3</v>
      </c>
      <c r="K177" s="76">
        <f>I177/'סכום נכסי הקרן'!$C$42</f>
        <v>-9.9974579502951771E-6</v>
      </c>
    </row>
    <row r="178" spans="2:11">
      <c r="B178" s="93" t="s">
        <v>1378</v>
      </c>
      <c r="C178" s="92" t="s">
        <v>1379</v>
      </c>
      <c r="D178" s="72" t="s">
        <v>655</v>
      </c>
      <c r="E178" s="72" t="s">
        <v>110</v>
      </c>
      <c r="F178" s="89">
        <v>44860</v>
      </c>
      <c r="G178" s="94">
        <v>19635.160496</v>
      </c>
      <c r="H178" s="75">
        <v>-1.358646</v>
      </c>
      <c r="I178" s="94">
        <v>-0.26677233100000003</v>
      </c>
      <c r="J178" s="76">
        <f t="shared" si="2"/>
        <v>2.04953663309903E-3</v>
      </c>
      <c r="K178" s="76">
        <f>I178/'סכום נכסי הקרן'!$C$42</f>
        <v>-8.0237546332817573E-6</v>
      </c>
    </row>
    <row r="179" spans="2:11">
      <c r="B179" s="93" t="s">
        <v>1380</v>
      </c>
      <c r="C179" s="92" t="s">
        <v>1381</v>
      </c>
      <c r="D179" s="72" t="s">
        <v>655</v>
      </c>
      <c r="E179" s="72" t="s">
        <v>110</v>
      </c>
      <c r="F179" s="89">
        <v>44865</v>
      </c>
      <c r="G179" s="94">
        <v>58188.715220999999</v>
      </c>
      <c r="H179" s="75">
        <v>-0.70241399999999998</v>
      </c>
      <c r="I179" s="94">
        <v>-0.40872585099999997</v>
      </c>
      <c r="J179" s="76">
        <f t="shared" si="2"/>
        <v>3.1401255196854567E-3</v>
      </c>
      <c r="K179" s="76">
        <f>I179/'סכום נכסי הקרן'!$C$42</f>
        <v>-1.2293313659666146E-5</v>
      </c>
    </row>
    <row r="180" spans="2:11">
      <c r="B180" s="93" t="s">
        <v>1382</v>
      </c>
      <c r="C180" s="92" t="s">
        <v>1383</v>
      </c>
      <c r="D180" s="72" t="s">
        <v>655</v>
      </c>
      <c r="E180" s="72" t="s">
        <v>110</v>
      </c>
      <c r="F180" s="89">
        <v>44867</v>
      </c>
      <c r="G180" s="94">
        <v>35081.401039999997</v>
      </c>
      <c r="H180" s="75">
        <v>-0.33366899999999999</v>
      </c>
      <c r="I180" s="94">
        <v>-0.11705564399999999</v>
      </c>
      <c r="J180" s="76">
        <f t="shared" si="2"/>
        <v>8.9930552238942131E-4</v>
      </c>
      <c r="K180" s="76">
        <f>I180/'סכום נכסי הקרן'!$C$42</f>
        <v>-3.5207015749200006E-6</v>
      </c>
    </row>
    <row r="181" spans="2:11">
      <c r="B181" s="93" t="s">
        <v>1384</v>
      </c>
      <c r="C181" s="92" t="s">
        <v>1385</v>
      </c>
      <c r="D181" s="72" t="s">
        <v>655</v>
      </c>
      <c r="E181" s="72" t="s">
        <v>110</v>
      </c>
      <c r="F181" s="89">
        <v>44853</v>
      </c>
      <c r="G181" s="94">
        <v>24865.386480000001</v>
      </c>
      <c r="H181" s="75">
        <v>-0.34956399999999999</v>
      </c>
      <c r="I181" s="94">
        <v>-8.6920480999999994E-2</v>
      </c>
      <c r="J181" s="76">
        <f t="shared" si="2"/>
        <v>6.6778555822600725E-4</v>
      </c>
      <c r="K181" s="76">
        <f>I181/'סכום נכסי הקרן'!$C$42</f>
        <v>-2.6143213935887104E-6</v>
      </c>
    </row>
    <row r="182" spans="2:11">
      <c r="B182" s="93" t="s">
        <v>1386</v>
      </c>
      <c r="C182" s="92" t="s">
        <v>1387</v>
      </c>
      <c r="D182" s="72" t="s">
        <v>655</v>
      </c>
      <c r="E182" s="72" t="s">
        <v>110</v>
      </c>
      <c r="F182" s="89">
        <v>44853</v>
      </c>
      <c r="G182" s="94">
        <v>20721.1554</v>
      </c>
      <c r="H182" s="75">
        <v>-0.34956399999999999</v>
      </c>
      <c r="I182" s="94">
        <v>-7.2433734E-2</v>
      </c>
      <c r="J182" s="76">
        <f t="shared" si="2"/>
        <v>5.5648796390788638E-4</v>
      </c>
      <c r="K182" s="76">
        <f>I182/'סכום נכסי הקרן'!$C$42</f>
        <v>-2.1786011563110654E-6</v>
      </c>
    </row>
    <row r="183" spans="2:11">
      <c r="B183" s="93" t="s">
        <v>1388</v>
      </c>
      <c r="C183" s="92" t="s">
        <v>1389</v>
      </c>
      <c r="D183" s="72" t="s">
        <v>655</v>
      </c>
      <c r="E183" s="72" t="s">
        <v>110</v>
      </c>
      <c r="F183" s="89">
        <v>44865</v>
      </c>
      <c r="G183" s="94">
        <v>10966.089</v>
      </c>
      <c r="H183" s="75">
        <v>-0.31229200000000001</v>
      </c>
      <c r="I183" s="94">
        <v>-3.4246182E-2</v>
      </c>
      <c r="J183" s="76">
        <f t="shared" si="2"/>
        <v>2.6310376450838373E-4</v>
      </c>
      <c r="K183" s="76">
        <f>I183/'סכום נכסי הקרן'!$C$42</f>
        <v>-1.0300279660363662E-6</v>
      </c>
    </row>
    <row r="184" spans="2:11">
      <c r="B184" s="93" t="s">
        <v>1388</v>
      </c>
      <c r="C184" s="92" t="s">
        <v>1390</v>
      </c>
      <c r="D184" s="72" t="s">
        <v>655</v>
      </c>
      <c r="E184" s="72" t="s">
        <v>110</v>
      </c>
      <c r="F184" s="89">
        <v>44865</v>
      </c>
      <c r="G184" s="94">
        <v>9209.4024000000009</v>
      </c>
      <c r="H184" s="75">
        <v>-0.31229200000000001</v>
      </c>
      <c r="I184" s="94">
        <v>-2.8760196000000002E-2</v>
      </c>
      <c r="J184" s="76">
        <f t="shared" si="2"/>
        <v>2.2095648021723882E-4</v>
      </c>
      <c r="K184" s="76">
        <f>I184/'סכום נכסי הקרן'!$C$42</f>
        <v>-8.6502507604168079E-7</v>
      </c>
    </row>
    <row r="185" spans="2:11">
      <c r="B185" s="93" t="s">
        <v>1391</v>
      </c>
      <c r="C185" s="92" t="s">
        <v>1392</v>
      </c>
      <c r="D185" s="72" t="s">
        <v>655</v>
      </c>
      <c r="E185" s="72" t="s">
        <v>110</v>
      </c>
      <c r="F185" s="89">
        <v>44859</v>
      </c>
      <c r="G185" s="94">
        <v>19744.632314999999</v>
      </c>
      <c r="H185" s="75">
        <v>-3.0235999999999999E-2</v>
      </c>
      <c r="I185" s="94">
        <v>-5.9699010000000005E-3</v>
      </c>
      <c r="J185" s="76">
        <f t="shared" si="2"/>
        <v>4.5865066851608879E-5</v>
      </c>
      <c r="K185" s="76">
        <f>I185/'סכום נכסי הקרן'!$C$42</f>
        <v>-1.7955767987416728E-7</v>
      </c>
    </row>
    <row r="186" spans="2:11">
      <c r="B186" s="93" t="s">
        <v>1393</v>
      </c>
      <c r="C186" s="92" t="s">
        <v>1394</v>
      </c>
      <c r="D186" s="72" t="s">
        <v>655</v>
      </c>
      <c r="E186" s="72" t="s">
        <v>110</v>
      </c>
      <c r="F186" s="89">
        <v>44867</v>
      </c>
      <c r="G186" s="94">
        <v>17560.363851999999</v>
      </c>
      <c r="H186" s="75">
        <v>-0.33054800000000001</v>
      </c>
      <c r="I186" s="94">
        <v>-5.8045485000000001E-2</v>
      </c>
      <c r="J186" s="76">
        <f t="shared" si="2"/>
        <v>4.4594710196350999E-4</v>
      </c>
      <c r="K186" s="76">
        <f>I186/'סכום נכסי הקרן'!$C$42</f>
        <v>-1.7458434593422535E-6</v>
      </c>
    </row>
    <row r="187" spans="2:11">
      <c r="B187" s="93" t="s">
        <v>1395</v>
      </c>
      <c r="C187" s="92" t="s">
        <v>1396</v>
      </c>
      <c r="D187" s="72" t="s">
        <v>655</v>
      </c>
      <c r="E187" s="72" t="s">
        <v>110</v>
      </c>
      <c r="F187" s="89">
        <v>44853</v>
      </c>
      <c r="G187" s="94">
        <v>21963.689750000001</v>
      </c>
      <c r="H187" s="75">
        <v>-0.19814699999999999</v>
      </c>
      <c r="I187" s="94">
        <v>-4.3520355000000004E-2</v>
      </c>
      <c r="J187" s="76">
        <f t="shared" si="2"/>
        <v>3.3435462187408985E-4</v>
      </c>
      <c r="K187" s="76">
        <f>I187/'סכום נכסי הקרן'!$C$42</f>
        <v>-1.3089687703531624E-6</v>
      </c>
    </row>
    <row r="188" spans="2:11">
      <c r="B188" s="93" t="s">
        <v>1395</v>
      </c>
      <c r="C188" s="92" t="s">
        <v>1397</v>
      </c>
      <c r="D188" s="72" t="s">
        <v>655</v>
      </c>
      <c r="E188" s="72" t="s">
        <v>110</v>
      </c>
      <c r="F188" s="89">
        <v>44853</v>
      </c>
      <c r="G188" s="94">
        <v>27667.902900000001</v>
      </c>
      <c r="H188" s="75">
        <v>-0.19814699999999999</v>
      </c>
      <c r="I188" s="94">
        <v>-5.4823072E-2</v>
      </c>
      <c r="J188" s="76">
        <f t="shared" si="2"/>
        <v>4.2119021107562198E-4</v>
      </c>
      <c r="K188" s="76">
        <f>I188/'סכום נכסי הקרן'!$C$42</f>
        <v>-1.6489224213088999E-6</v>
      </c>
    </row>
    <row r="189" spans="2:11">
      <c r="B189" s="93" t="s">
        <v>1398</v>
      </c>
      <c r="C189" s="92" t="s">
        <v>1399</v>
      </c>
      <c r="D189" s="72" t="s">
        <v>655</v>
      </c>
      <c r="E189" s="72" t="s">
        <v>110</v>
      </c>
      <c r="F189" s="89">
        <v>44853</v>
      </c>
      <c r="G189" s="94">
        <v>24163.525018</v>
      </c>
      <c r="H189" s="75">
        <v>-0.18377299999999999</v>
      </c>
      <c r="I189" s="94">
        <v>-4.4406097999999998E-2</v>
      </c>
      <c r="J189" s="76">
        <f t="shared" si="2"/>
        <v>3.4115953570906706E-4</v>
      </c>
      <c r="K189" s="76">
        <f>I189/'סכום נכסי הקרן'!$C$42</f>
        <v>-1.3356094061099002E-6</v>
      </c>
    </row>
    <row r="190" spans="2:11">
      <c r="B190" s="93" t="s">
        <v>1400</v>
      </c>
      <c r="C190" s="92" t="s">
        <v>1401</v>
      </c>
      <c r="D190" s="72" t="s">
        <v>655</v>
      </c>
      <c r="E190" s="72" t="s">
        <v>110</v>
      </c>
      <c r="F190" s="89">
        <v>44867</v>
      </c>
      <c r="G190" s="94">
        <v>17574.481115999999</v>
      </c>
      <c r="H190" s="75">
        <v>-0.24995500000000001</v>
      </c>
      <c r="I190" s="94">
        <v>-4.3928221000000003E-2</v>
      </c>
      <c r="J190" s="76">
        <f t="shared" si="2"/>
        <v>3.3748814140087901E-4</v>
      </c>
      <c r="K190" s="76">
        <f>I190/'סכום נכסי הקרן'!$C$42</f>
        <v>-1.3212362221349521E-6</v>
      </c>
    </row>
    <row r="191" spans="2:11">
      <c r="B191" s="93" t="s">
        <v>1402</v>
      </c>
      <c r="C191" s="92" t="s">
        <v>1403</v>
      </c>
      <c r="D191" s="72" t="s">
        <v>655</v>
      </c>
      <c r="E191" s="72" t="s">
        <v>110</v>
      </c>
      <c r="F191" s="89">
        <v>44859</v>
      </c>
      <c r="G191" s="94">
        <v>10984.99605</v>
      </c>
      <c r="H191" s="75">
        <v>0.11323900000000001</v>
      </c>
      <c r="I191" s="94">
        <v>1.2439263000000001E-2</v>
      </c>
      <c r="J191" s="76">
        <f t="shared" si="2"/>
        <v>-9.5567351800263496E-5</v>
      </c>
      <c r="K191" s="76">
        <f>I191/'סכום נכסי הקרן'!$C$42</f>
        <v>3.7413772918924009E-7</v>
      </c>
    </row>
    <row r="192" spans="2:11">
      <c r="B192" s="93" t="s">
        <v>1404</v>
      </c>
      <c r="C192" s="92" t="s">
        <v>1405</v>
      </c>
      <c r="D192" s="72" t="s">
        <v>655</v>
      </c>
      <c r="E192" s="72" t="s">
        <v>110</v>
      </c>
      <c r="F192" s="89">
        <v>44872</v>
      </c>
      <c r="G192" s="94">
        <v>8791.0219679999991</v>
      </c>
      <c r="H192" s="75">
        <v>-0.38034800000000002</v>
      </c>
      <c r="I192" s="94">
        <v>-3.3436488E-2</v>
      </c>
      <c r="J192" s="76">
        <f t="shared" si="2"/>
        <v>2.5688311370708125E-4</v>
      </c>
      <c r="K192" s="76">
        <f>I192/'סכום נכסי הקרן'!$C$42</f>
        <v>-1.0056746683773207E-6</v>
      </c>
    </row>
    <row r="193" spans="2:11">
      <c r="B193" s="93" t="s">
        <v>1406</v>
      </c>
      <c r="C193" s="92" t="s">
        <v>1407</v>
      </c>
      <c r="D193" s="72" t="s">
        <v>655</v>
      </c>
      <c r="E193" s="72" t="s">
        <v>110</v>
      </c>
      <c r="F193" s="89">
        <v>44854</v>
      </c>
      <c r="G193" s="94">
        <v>21995.201499999999</v>
      </c>
      <c r="H193" s="75">
        <v>-0.16111300000000001</v>
      </c>
      <c r="I193" s="94">
        <v>-3.5437061999999998E-2</v>
      </c>
      <c r="J193" s="76">
        <f t="shared" si="2"/>
        <v>2.722529599158526E-4</v>
      </c>
      <c r="K193" s="76">
        <f>I193/'סכום נכסי הקרן'!$C$42</f>
        <v>-1.0658462567933735E-6</v>
      </c>
    </row>
    <row r="194" spans="2:11">
      <c r="B194" s="93" t="s">
        <v>1406</v>
      </c>
      <c r="C194" s="92" t="s">
        <v>1408</v>
      </c>
      <c r="D194" s="72" t="s">
        <v>655</v>
      </c>
      <c r="E194" s="72" t="s">
        <v>110</v>
      </c>
      <c r="F194" s="89">
        <v>44854</v>
      </c>
      <c r="G194" s="94">
        <v>27707.598600000005</v>
      </c>
      <c r="H194" s="75">
        <v>-0.16111300000000001</v>
      </c>
      <c r="I194" s="94">
        <v>-4.4640457999999994E-2</v>
      </c>
      <c r="J194" s="76">
        <f t="shared" si="2"/>
        <v>3.4296005753804595E-4</v>
      </c>
      <c r="K194" s="76">
        <f>I194/'סכום נכסי הקרן'!$C$42</f>
        <v>-1.3426582898108709E-6</v>
      </c>
    </row>
    <row r="195" spans="2:11">
      <c r="B195" s="93" t="s">
        <v>1409</v>
      </c>
      <c r="C195" s="92" t="s">
        <v>1410</v>
      </c>
      <c r="D195" s="72" t="s">
        <v>655</v>
      </c>
      <c r="E195" s="72" t="s">
        <v>110</v>
      </c>
      <c r="F195" s="89">
        <v>44872</v>
      </c>
      <c r="G195" s="94">
        <v>7478.3685100000002</v>
      </c>
      <c r="H195" s="75">
        <v>-0.29981400000000002</v>
      </c>
      <c r="I195" s="94">
        <v>-2.2421176999999997E-2</v>
      </c>
      <c r="J195" s="76">
        <f t="shared" si="2"/>
        <v>1.7225558380226996E-4</v>
      </c>
      <c r="K195" s="76">
        <f>I195/'סכום נכסי הקרן'!$C$42</f>
        <v>-6.7436537426132218E-7</v>
      </c>
    </row>
    <row r="196" spans="2:11">
      <c r="B196" s="93" t="s">
        <v>1411</v>
      </c>
      <c r="C196" s="92" t="s">
        <v>1412</v>
      </c>
      <c r="D196" s="72" t="s">
        <v>655</v>
      </c>
      <c r="E196" s="72" t="s">
        <v>110</v>
      </c>
      <c r="F196" s="89">
        <v>44865</v>
      </c>
      <c r="G196" s="94">
        <v>17601.203079999999</v>
      </c>
      <c r="H196" s="75">
        <v>-0.28478300000000001</v>
      </c>
      <c r="I196" s="94">
        <v>-5.0125196000000004E-2</v>
      </c>
      <c r="J196" s="76">
        <f t="shared" si="2"/>
        <v>3.850977537969219E-4</v>
      </c>
      <c r="K196" s="76">
        <f>I196/'סכום נכסי הקרן'!$C$42</f>
        <v>-1.5076236435073027E-6</v>
      </c>
    </row>
    <row r="197" spans="2:11">
      <c r="B197" s="93" t="s">
        <v>1413</v>
      </c>
      <c r="C197" s="92" t="s">
        <v>1414</v>
      </c>
      <c r="D197" s="72" t="s">
        <v>655</v>
      </c>
      <c r="E197" s="72" t="s">
        <v>110</v>
      </c>
      <c r="F197" s="89">
        <v>44872</v>
      </c>
      <c r="G197" s="94">
        <v>6930.0753059999997</v>
      </c>
      <c r="H197" s="75">
        <v>-0.25385200000000002</v>
      </c>
      <c r="I197" s="94">
        <v>-1.7592141999999998E-2</v>
      </c>
      <c r="J197" s="76">
        <f t="shared" si="2"/>
        <v>1.3515546889186205E-4</v>
      </c>
      <c r="K197" s="76">
        <f>I197/'סכום נכסי הקרן'!$C$42</f>
        <v>-5.2912170596076756E-7</v>
      </c>
    </row>
    <row r="198" spans="2:11">
      <c r="B198" s="93" t="s">
        <v>1413</v>
      </c>
      <c r="C198" s="92" t="s">
        <v>1415</v>
      </c>
      <c r="D198" s="72" t="s">
        <v>655</v>
      </c>
      <c r="E198" s="72" t="s">
        <v>110</v>
      </c>
      <c r="F198" s="89">
        <v>44872</v>
      </c>
      <c r="G198" s="94">
        <v>22005.285260000001</v>
      </c>
      <c r="H198" s="75">
        <v>-0.25385200000000002</v>
      </c>
      <c r="I198" s="94">
        <v>-5.5860878999999995E-2</v>
      </c>
      <c r="J198" s="76">
        <f t="shared" si="2"/>
        <v>4.2916338976553114E-4</v>
      </c>
      <c r="K198" s="76">
        <f>I198/'סכום נכסי הקרן'!$C$42</f>
        <v>-1.6801367106375117E-6</v>
      </c>
    </row>
    <row r="199" spans="2:11">
      <c r="B199" s="93" t="s">
        <v>1416</v>
      </c>
      <c r="C199" s="92" t="s">
        <v>1417</v>
      </c>
      <c r="D199" s="72" t="s">
        <v>655</v>
      </c>
      <c r="E199" s="72" t="s">
        <v>110</v>
      </c>
      <c r="F199" s="89">
        <v>44854</v>
      </c>
      <c r="G199" s="94">
        <v>19805.323946</v>
      </c>
      <c r="H199" s="75">
        <v>-0.112347</v>
      </c>
      <c r="I199" s="94">
        <v>-2.2250761000000001E-2</v>
      </c>
      <c r="J199" s="76">
        <f t="shared" si="2"/>
        <v>1.7094632570358731E-4</v>
      </c>
      <c r="K199" s="76">
        <f>I199/'סכום נכסי הקרן'!$C$42</f>
        <v>-6.6923974461127684E-7</v>
      </c>
    </row>
    <row r="200" spans="2:11">
      <c r="B200" s="93" t="s">
        <v>1418</v>
      </c>
      <c r="C200" s="92" t="s">
        <v>1419</v>
      </c>
      <c r="D200" s="72" t="s">
        <v>655</v>
      </c>
      <c r="E200" s="72" t="s">
        <v>110</v>
      </c>
      <c r="F200" s="89">
        <v>44854</v>
      </c>
      <c r="G200" s="94">
        <v>17615.824531999999</v>
      </c>
      <c r="H200" s="75">
        <v>-4.931E-2</v>
      </c>
      <c r="I200" s="94">
        <v>-8.6863170000000007E-3</v>
      </c>
      <c r="J200" s="76">
        <f t="shared" si="2"/>
        <v>6.6734525396529466E-5</v>
      </c>
      <c r="K200" s="76">
        <f>I200/'סכום נכסי הקרן'!$C$42</f>
        <v>-2.6125976413537459E-7</v>
      </c>
    </row>
    <row r="201" spans="2:11">
      <c r="B201" s="93" t="s">
        <v>1420</v>
      </c>
      <c r="C201" s="92" t="s">
        <v>1421</v>
      </c>
      <c r="D201" s="72" t="s">
        <v>655</v>
      </c>
      <c r="E201" s="72" t="s">
        <v>110</v>
      </c>
      <c r="F201" s="89">
        <v>44859</v>
      </c>
      <c r="G201" s="94">
        <v>19838.789423999999</v>
      </c>
      <c r="H201" s="75">
        <v>-0.12973000000000001</v>
      </c>
      <c r="I201" s="94">
        <v>-2.5736842000000003E-2</v>
      </c>
      <c r="J201" s="76">
        <f t="shared" si="2"/>
        <v>1.9772890352441275E-4</v>
      </c>
      <c r="K201" s="76">
        <f>I201/'סכום נכסי הקרן'!$C$42</f>
        <v>-7.7409116781132941E-7</v>
      </c>
    </row>
    <row r="202" spans="2:11">
      <c r="B202" s="93" t="s">
        <v>1422</v>
      </c>
      <c r="C202" s="92" t="s">
        <v>1423</v>
      </c>
      <c r="D202" s="72" t="s">
        <v>655</v>
      </c>
      <c r="E202" s="72" t="s">
        <v>110</v>
      </c>
      <c r="F202" s="89">
        <v>44867</v>
      </c>
      <c r="G202" s="94">
        <v>35272.992480000001</v>
      </c>
      <c r="H202" s="75">
        <v>0.10255400000000001</v>
      </c>
      <c r="I202" s="94">
        <v>3.6173805000000003E-2</v>
      </c>
      <c r="J202" s="76">
        <f t="shared" si="2"/>
        <v>-2.7791314874435328E-4</v>
      </c>
      <c r="K202" s="76">
        <f>I202/'סכום נכסי הקרן'!$C$42</f>
        <v>1.0880053954027968E-6</v>
      </c>
    </row>
    <row r="203" spans="2:11">
      <c r="B203" s="93" t="s">
        <v>1424</v>
      </c>
      <c r="C203" s="92" t="s">
        <v>1425</v>
      </c>
      <c r="D203" s="72" t="s">
        <v>655</v>
      </c>
      <c r="E203" s="72" t="s">
        <v>110</v>
      </c>
      <c r="F203" s="89">
        <v>44859</v>
      </c>
      <c r="G203" s="94">
        <v>6944.1672799999997</v>
      </c>
      <c r="H203" s="75">
        <v>-9.8249000000000003E-2</v>
      </c>
      <c r="I203" s="94">
        <v>-6.8225660000000004E-3</v>
      </c>
      <c r="J203" s="76">
        <f t="shared" si="2"/>
        <v>5.2415851735148331E-5</v>
      </c>
      <c r="K203" s="76">
        <f>I203/'סכום נכסי הקרן'!$C$42</f>
        <v>-2.0520342326420118E-7</v>
      </c>
    </row>
    <row r="204" spans="2:11">
      <c r="B204" s="93" t="s">
        <v>1426</v>
      </c>
      <c r="C204" s="92" t="s">
        <v>1427</v>
      </c>
      <c r="D204" s="72" t="s">
        <v>655</v>
      </c>
      <c r="E204" s="72" t="s">
        <v>110</v>
      </c>
      <c r="F204" s="89">
        <v>44837</v>
      </c>
      <c r="G204" s="94">
        <v>22051.92265</v>
      </c>
      <c r="H204" s="75">
        <v>0.15185599999999999</v>
      </c>
      <c r="I204" s="94">
        <v>3.3487113999999998E-2</v>
      </c>
      <c r="J204" s="76">
        <f t="shared" ref="J204:J267" si="3">IFERROR(I204/$I$11,0)</f>
        <v>-2.5727205899686567E-4</v>
      </c>
      <c r="K204" s="76">
        <f>I204/'סכום נכסי הקרן'!$C$42</f>
        <v>1.0071973547838974E-6</v>
      </c>
    </row>
    <row r="205" spans="2:11">
      <c r="B205" s="93" t="s">
        <v>1428</v>
      </c>
      <c r="C205" s="92" t="s">
        <v>1429</v>
      </c>
      <c r="D205" s="72" t="s">
        <v>655</v>
      </c>
      <c r="E205" s="72" t="s">
        <v>110</v>
      </c>
      <c r="F205" s="89">
        <v>44854</v>
      </c>
      <c r="G205" s="94">
        <v>26469.87</v>
      </c>
      <c r="H205" s="75">
        <v>-6.7902000000000004E-2</v>
      </c>
      <c r="I205" s="94">
        <v>-1.7973548000000002E-2</v>
      </c>
      <c r="J205" s="76">
        <f t="shared" si="3"/>
        <v>1.3808570369602463E-4</v>
      </c>
      <c r="K205" s="76">
        <f>I205/'סכום נכסי הקרן'!$C$42</f>
        <v>-5.4059331603438314E-7</v>
      </c>
    </row>
    <row r="206" spans="2:11">
      <c r="B206" s="93" t="s">
        <v>1430</v>
      </c>
      <c r="C206" s="92" t="s">
        <v>1431</v>
      </c>
      <c r="D206" s="72" t="s">
        <v>655</v>
      </c>
      <c r="E206" s="72" t="s">
        <v>110</v>
      </c>
      <c r="F206" s="89">
        <v>44859</v>
      </c>
      <c r="G206" s="94">
        <v>33111.916664999997</v>
      </c>
      <c r="H206" s="75">
        <v>4.7343000000000003E-2</v>
      </c>
      <c r="I206" s="94">
        <v>1.5676145999999998E-2</v>
      </c>
      <c r="J206" s="76">
        <f t="shared" si="3"/>
        <v>-1.2043541161998851E-4</v>
      </c>
      <c r="K206" s="76">
        <f>I206/'סכום נכסי הקרן'!$C$42</f>
        <v>4.7149398375763809E-7</v>
      </c>
    </row>
    <row r="207" spans="2:11">
      <c r="B207" s="93" t="s">
        <v>1432</v>
      </c>
      <c r="C207" s="92" t="s">
        <v>1433</v>
      </c>
      <c r="D207" s="72" t="s">
        <v>655</v>
      </c>
      <c r="E207" s="72" t="s">
        <v>110</v>
      </c>
      <c r="F207" s="89">
        <v>44859</v>
      </c>
      <c r="G207" s="94">
        <v>39750.181920000003</v>
      </c>
      <c r="H207" s="75">
        <v>8.7277999999999994E-2</v>
      </c>
      <c r="I207" s="94">
        <v>3.4693299000000004E-2</v>
      </c>
      <c r="J207" s="76">
        <f t="shared" si="3"/>
        <v>-2.6653883840583882E-4</v>
      </c>
      <c r="K207" s="76">
        <f>I207/'סכום נכסי הקרן'!$C$42</f>
        <v>1.0434759765062717E-6</v>
      </c>
    </row>
    <row r="208" spans="2:11">
      <c r="B208" s="93" t="s">
        <v>1434</v>
      </c>
      <c r="C208" s="92" t="s">
        <v>1435</v>
      </c>
      <c r="D208" s="72" t="s">
        <v>655</v>
      </c>
      <c r="E208" s="72" t="s">
        <v>110</v>
      </c>
      <c r="F208" s="89">
        <v>44868</v>
      </c>
      <c r="G208" s="94">
        <v>15528.990400000001</v>
      </c>
      <c r="H208" s="75">
        <v>0.58251799999999998</v>
      </c>
      <c r="I208" s="94">
        <v>9.0459160999999982E-2</v>
      </c>
      <c r="J208" s="76">
        <f t="shared" si="3"/>
        <v>-6.9497223933955509E-4</v>
      </c>
      <c r="K208" s="76">
        <f>I208/'סכום נכסי הקרן'!$C$42</f>
        <v>2.7207548454360888E-6</v>
      </c>
    </row>
    <row r="209" spans="2:11">
      <c r="B209" s="93" t="s">
        <v>1436</v>
      </c>
      <c r="C209" s="92" t="s">
        <v>1437</v>
      </c>
      <c r="D209" s="72" t="s">
        <v>655</v>
      </c>
      <c r="E209" s="72" t="s">
        <v>110</v>
      </c>
      <c r="F209" s="89">
        <v>44868</v>
      </c>
      <c r="G209" s="94">
        <v>22184.272000000001</v>
      </c>
      <c r="H209" s="75">
        <v>0.58251799999999998</v>
      </c>
      <c r="I209" s="94">
        <v>0.12922737400000001</v>
      </c>
      <c r="J209" s="76">
        <f t="shared" si="3"/>
        <v>-9.9281749355104271E-4</v>
      </c>
      <c r="K209" s="76">
        <f>I209/'סכום נכסי הקרן'!$C$42</f>
        <v>3.8867926707111702E-6</v>
      </c>
    </row>
    <row r="210" spans="2:11">
      <c r="B210" s="93" t="s">
        <v>1438</v>
      </c>
      <c r="C210" s="92" t="s">
        <v>1439</v>
      </c>
      <c r="D210" s="72" t="s">
        <v>655</v>
      </c>
      <c r="E210" s="72" t="s">
        <v>110</v>
      </c>
      <c r="F210" s="89">
        <v>44868</v>
      </c>
      <c r="G210" s="94">
        <v>11648.041569999999</v>
      </c>
      <c r="H210" s="75">
        <v>0.61639900000000003</v>
      </c>
      <c r="I210" s="94">
        <v>7.1798383000000007E-2</v>
      </c>
      <c r="J210" s="76">
        <f t="shared" si="3"/>
        <v>-5.5160674123949768E-4</v>
      </c>
      <c r="K210" s="76">
        <f>I210/'סכום נכסי הקרן'!$C$42</f>
        <v>2.1594916013174851E-6</v>
      </c>
    </row>
    <row r="211" spans="2:11">
      <c r="B211" s="93" t="s">
        <v>1438</v>
      </c>
      <c r="C211" s="92" t="s">
        <v>1440</v>
      </c>
      <c r="D211" s="72" t="s">
        <v>655</v>
      </c>
      <c r="E211" s="72" t="s">
        <v>110</v>
      </c>
      <c r="F211" s="89">
        <v>44868</v>
      </c>
      <c r="G211" s="94">
        <v>24411.018302</v>
      </c>
      <c r="H211" s="75">
        <v>0.61639900000000003</v>
      </c>
      <c r="I211" s="94">
        <v>0.15046921299999999</v>
      </c>
      <c r="J211" s="76">
        <f t="shared" si="3"/>
        <v>-1.1560125558788955E-3</v>
      </c>
      <c r="K211" s="76">
        <f>I211/'סכום נכסי הקרן'!$C$42</f>
        <v>4.5256869048200105E-6</v>
      </c>
    </row>
    <row r="212" spans="2:11">
      <c r="B212" s="93" t="s">
        <v>1441</v>
      </c>
      <c r="C212" s="92" t="s">
        <v>1442</v>
      </c>
      <c r="D212" s="72" t="s">
        <v>655</v>
      </c>
      <c r="E212" s="72" t="s">
        <v>110</v>
      </c>
      <c r="F212" s="89">
        <v>44868</v>
      </c>
      <c r="G212" s="94">
        <v>15537.813690000003</v>
      </c>
      <c r="H212" s="75">
        <v>0.63897300000000001</v>
      </c>
      <c r="I212" s="94">
        <v>9.9282450999999994E-2</v>
      </c>
      <c r="J212" s="76">
        <f t="shared" si="3"/>
        <v>-7.6275908969119957E-4</v>
      </c>
      <c r="K212" s="76">
        <f>I212/'סכום נכסי הקרן'!$C$42</f>
        <v>2.9861343686906527E-6</v>
      </c>
    </row>
    <row r="213" spans="2:11">
      <c r="B213" s="93" t="s">
        <v>1443</v>
      </c>
      <c r="C213" s="92" t="s">
        <v>1444</v>
      </c>
      <c r="D213" s="72" t="s">
        <v>655</v>
      </c>
      <c r="E213" s="72" t="s">
        <v>110</v>
      </c>
      <c r="F213" s="89">
        <v>44868</v>
      </c>
      <c r="G213" s="94">
        <v>31080.039024999998</v>
      </c>
      <c r="H213" s="75">
        <v>0.61880400000000002</v>
      </c>
      <c r="I213" s="94">
        <v>0.19232448999999999</v>
      </c>
      <c r="J213" s="76">
        <f t="shared" si="3"/>
        <v>-1.4775748527574549E-3</v>
      </c>
      <c r="K213" s="76">
        <f>I213/'סכום נכסי הקרן'!$C$42</f>
        <v>5.7845748543204454E-6</v>
      </c>
    </row>
    <row r="214" spans="2:11">
      <c r="B214" s="93" t="s">
        <v>1445</v>
      </c>
      <c r="C214" s="92" t="s">
        <v>1446</v>
      </c>
      <c r="D214" s="72" t="s">
        <v>655</v>
      </c>
      <c r="E214" s="72" t="s">
        <v>110</v>
      </c>
      <c r="F214" s="89">
        <v>44868</v>
      </c>
      <c r="G214" s="94">
        <v>13337.033069999999</v>
      </c>
      <c r="H214" s="75">
        <v>0.74560199999999999</v>
      </c>
      <c r="I214" s="94">
        <v>9.944112699999999E-2</v>
      </c>
      <c r="J214" s="76">
        <f t="shared" si="3"/>
        <v>-7.6397815267863363E-4</v>
      </c>
      <c r="K214" s="76">
        <f>I214/'סכום נכסי הקרן'!$C$42</f>
        <v>2.9909068924580839E-6</v>
      </c>
    </row>
    <row r="215" spans="2:11">
      <c r="B215" s="93" t="s">
        <v>1447</v>
      </c>
      <c r="C215" s="92" t="s">
        <v>1448</v>
      </c>
      <c r="D215" s="72" t="s">
        <v>655</v>
      </c>
      <c r="E215" s="72" t="s">
        <v>110</v>
      </c>
      <c r="F215" s="89">
        <v>44781</v>
      </c>
      <c r="G215" s="94">
        <v>19960.172685000001</v>
      </c>
      <c r="H215" s="75">
        <v>6.5284300000000002</v>
      </c>
      <c r="I215" s="94">
        <v>1.3030858920000001</v>
      </c>
      <c r="J215" s="76">
        <f t="shared" si="3"/>
        <v>-1.0011241652075703E-2</v>
      </c>
      <c r="K215" s="76">
        <f>I215/'סכום נכסי הקרן'!$C$42</f>
        <v>3.9193125555060247E-5</v>
      </c>
    </row>
    <row r="216" spans="2:11">
      <c r="B216" s="93" t="s">
        <v>1449</v>
      </c>
      <c r="C216" s="92" t="s">
        <v>1450</v>
      </c>
      <c r="D216" s="72" t="s">
        <v>655</v>
      </c>
      <c r="E216" s="72" t="s">
        <v>110</v>
      </c>
      <c r="F216" s="89">
        <v>44781</v>
      </c>
      <c r="G216" s="94">
        <v>20847.291471</v>
      </c>
      <c r="H216" s="75">
        <v>6.5174519999999996</v>
      </c>
      <c r="I216" s="94">
        <v>1.358712299</v>
      </c>
      <c r="J216" s="76">
        <f t="shared" si="3"/>
        <v>-1.043860365954782E-2</v>
      </c>
      <c r="K216" s="76">
        <f>I216/'סכום נכסי הקרן'!$C$42</f>
        <v>4.0866210013354632E-5</v>
      </c>
    </row>
    <row r="217" spans="2:11">
      <c r="B217" s="93" t="s">
        <v>1451</v>
      </c>
      <c r="C217" s="92" t="s">
        <v>1452</v>
      </c>
      <c r="D217" s="72" t="s">
        <v>655</v>
      </c>
      <c r="E217" s="72" t="s">
        <v>110</v>
      </c>
      <c r="F217" s="89">
        <v>44760</v>
      </c>
      <c r="G217" s="94">
        <v>22177.969649999999</v>
      </c>
      <c r="H217" s="75">
        <v>3.0561039999999999</v>
      </c>
      <c r="I217" s="94">
        <v>0.67778173100000005</v>
      </c>
      <c r="J217" s="76">
        <f t="shared" si="3"/>
        <v>-5.2072060161657933E-3</v>
      </c>
      <c r="K217" s="76">
        <f>I217/'סכום נכסי הקרן'!$C$42</f>
        <v>2.0385750966298595E-5</v>
      </c>
    </row>
    <row r="218" spans="2:11">
      <c r="B218" s="93" t="s">
        <v>1453</v>
      </c>
      <c r="C218" s="92" t="s">
        <v>1454</v>
      </c>
      <c r="D218" s="72" t="s">
        <v>655</v>
      </c>
      <c r="E218" s="72" t="s">
        <v>110</v>
      </c>
      <c r="F218" s="89">
        <v>44909</v>
      </c>
      <c r="G218" s="94">
        <v>25609.680854999999</v>
      </c>
      <c r="H218" s="75">
        <v>2.9487950000000001</v>
      </c>
      <c r="I218" s="94">
        <v>0.75517701700000006</v>
      </c>
      <c r="J218" s="76">
        <f t="shared" si="3"/>
        <v>-5.8018121857470626E-3</v>
      </c>
      <c r="K218" s="76">
        <f>I218/'סכום נכסי הקרן'!$C$42</f>
        <v>2.2713581526195254E-5</v>
      </c>
    </row>
    <row r="219" spans="2:11">
      <c r="B219" s="93" t="s">
        <v>1455</v>
      </c>
      <c r="C219" s="92" t="s">
        <v>1456</v>
      </c>
      <c r="D219" s="72" t="s">
        <v>655</v>
      </c>
      <c r="E219" s="72" t="s">
        <v>110</v>
      </c>
      <c r="F219" s="89">
        <v>44749</v>
      </c>
      <c r="G219" s="94">
        <v>17742.37572</v>
      </c>
      <c r="H219" s="75">
        <v>2.3224369999999999</v>
      </c>
      <c r="I219" s="94">
        <v>0.41205556399999999</v>
      </c>
      <c r="J219" s="76">
        <f t="shared" si="3"/>
        <v>-3.1657067662323713E-3</v>
      </c>
      <c r="K219" s="76">
        <f>I219/'סכום נכסי הקרן'!$C$42</f>
        <v>1.2393461977188807E-5</v>
      </c>
    </row>
    <row r="220" spans="2:11">
      <c r="B220" s="93" t="s">
        <v>1457</v>
      </c>
      <c r="C220" s="92" t="s">
        <v>1458</v>
      </c>
      <c r="D220" s="72" t="s">
        <v>655</v>
      </c>
      <c r="E220" s="72" t="s">
        <v>110</v>
      </c>
      <c r="F220" s="89">
        <v>44746</v>
      </c>
      <c r="G220" s="94">
        <v>33266.954474999999</v>
      </c>
      <c r="H220" s="75">
        <v>1.819957</v>
      </c>
      <c r="I220" s="94">
        <v>0.60544425899999998</v>
      </c>
      <c r="J220" s="76">
        <f t="shared" si="3"/>
        <v>-4.6514576060738356E-3</v>
      </c>
      <c r="K220" s="76">
        <f>I220/'סכום נכסי הקרן'!$C$42</f>
        <v>1.8210045097761991E-5</v>
      </c>
    </row>
    <row r="221" spans="2:11">
      <c r="B221" s="93" t="s">
        <v>1459</v>
      </c>
      <c r="C221" s="92" t="s">
        <v>1460</v>
      </c>
      <c r="D221" s="72" t="s">
        <v>655</v>
      </c>
      <c r="E221" s="72" t="s">
        <v>110</v>
      </c>
      <c r="F221" s="89">
        <v>44711</v>
      </c>
      <c r="G221" s="94">
        <v>65484</v>
      </c>
      <c r="H221" s="75">
        <v>-7.453729</v>
      </c>
      <c r="I221" s="94">
        <v>-4.8810000000000002</v>
      </c>
      <c r="J221" s="76">
        <f t="shared" si="3"/>
        <v>3.7499347359814333E-2</v>
      </c>
      <c r="K221" s="76">
        <f>I221/'סכום נכסי הקרן'!$C$42</f>
        <v>-1.4680662802713318E-4</v>
      </c>
    </row>
    <row r="222" spans="2:11">
      <c r="B222" s="93" t="s">
        <v>1461</v>
      </c>
      <c r="C222" s="92" t="s">
        <v>1462</v>
      </c>
      <c r="D222" s="72" t="s">
        <v>655</v>
      </c>
      <c r="E222" s="72" t="s">
        <v>110</v>
      </c>
      <c r="F222" s="89">
        <v>44805</v>
      </c>
      <c r="G222" s="94">
        <v>83515</v>
      </c>
      <c r="H222" s="75">
        <v>-5.3179069999999999</v>
      </c>
      <c r="I222" s="94">
        <v>-4.4412500000000001</v>
      </c>
      <c r="J222" s="76">
        <f t="shared" si="3"/>
        <v>3.4120872047075472E-2</v>
      </c>
      <c r="K222" s="76">
        <f>I222/'סכום נכסי הקרן'!$C$42</f>
        <v>-1.3358019601014245E-4</v>
      </c>
    </row>
    <row r="223" spans="2:11">
      <c r="B223" s="93" t="s">
        <v>1463</v>
      </c>
      <c r="C223" s="92" t="s">
        <v>1464</v>
      </c>
      <c r="D223" s="72" t="s">
        <v>655</v>
      </c>
      <c r="E223" s="72" t="s">
        <v>110</v>
      </c>
      <c r="F223" s="89">
        <v>44810</v>
      </c>
      <c r="G223" s="94">
        <v>111840.3</v>
      </c>
      <c r="H223" s="75">
        <v>-3.810746</v>
      </c>
      <c r="I223" s="94">
        <v>-4.2619499999999997</v>
      </c>
      <c r="J223" s="76">
        <f t="shared" si="3"/>
        <v>3.2743360680221406E-2</v>
      </c>
      <c r="K223" s="76">
        <f>I223/'סכום נכסי הקרן'!$C$42</f>
        <v>-1.2818736085233359E-4</v>
      </c>
    </row>
    <row r="224" spans="2:11">
      <c r="B224" s="93" t="s">
        <v>1465</v>
      </c>
      <c r="C224" s="92" t="s">
        <v>1466</v>
      </c>
      <c r="D224" s="72" t="s">
        <v>655</v>
      </c>
      <c r="E224" s="72" t="s">
        <v>110</v>
      </c>
      <c r="F224" s="89">
        <v>44879</v>
      </c>
      <c r="G224" s="94">
        <v>92196.9</v>
      </c>
      <c r="H224" s="75">
        <v>-3.0324770000000001</v>
      </c>
      <c r="I224" s="94">
        <v>-2.7958499999999997</v>
      </c>
      <c r="J224" s="76">
        <f t="shared" si="3"/>
        <v>2.1479727579581415E-2</v>
      </c>
      <c r="K224" s="76">
        <f>I224/'סכום נכסי הקרן'!$C$42</f>
        <v>-8.4091233552481098E-5</v>
      </c>
    </row>
    <row r="225" spans="2:11">
      <c r="B225" s="93" t="s">
        <v>1467</v>
      </c>
      <c r="C225" s="92" t="s">
        <v>1468</v>
      </c>
      <c r="D225" s="72" t="s">
        <v>655</v>
      </c>
      <c r="E225" s="72" t="s">
        <v>110</v>
      </c>
      <c r="F225" s="89">
        <v>44902</v>
      </c>
      <c r="G225" s="94">
        <v>37752</v>
      </c>
      <c r="H225" s="75">
        <v>-2.513112</v>
      </c>
      <c r="I225" s="94">
        <v>-0.94874999999999998</v>
      </c>
      <c r="J225" s="76">
        <f t="shared" si="3"/>
        <v>7.2889788583535842E-3</v>
      </c>
      <c r="K225" s="76">
        <f>I225/'סכום נכסי הקרן'!$C$42</f>
        <v>-2.8535707506810612E-5</v>
      </c>
    </row>
    <row r="226" spans="2:11">
      <c r="B226" s="93" t="s">
        <v>1469</v>
      </c>
      <c r="C226" s="92" t="s">
        <v>1470</v>
      </c>
      <c r="D226" s="72" t="s">
        <v>655</v>
      </c>
      <c r="E226" s="72" t="s">
        <v>110</v>
      </c>
      <c r="F226" s="89">
        <v>44840</v>
      </c>
      <c r="G226" s="94">
        <v>52452</v>
      </c>
      <c r="H226" s="75">
        <v>-0.61341800000000002</v>
      </c>
      <c r="I226" s="94">
        <v>-0.32174999999999998</v>
      </c>
      <c r="J226" s="76">
        <f t="shared" si="3"/>
        <v>2.4719145693546936E-3</v>
      </c>
      <c r="K226" s="76">
        <f>I226/'סכום נכסי הקרן'!$C$42</f>
        <v>-9.6773268936140342E-6</v>
      </c>
    </row>
    <row r="227" spans="2:11">
      <c r="B227" s="93" t="s">
        <v>1471</v>
      </c>
      <c r="C227" s="92" t="s">
        <v>1472</v>
      </c>
      <c r="D227" s="72" t="s">
        <v>655</v>
      </c>
      <c r="E227" s="72" t="s">
        <v>110</v>
      </c>
      <c r="F227" s="89">
        <v>44865</v>
      </c>
      <c r="G227" s="94">
        <v>70140</v>
      </c>
      <c r="H227" s="75">
        <v>-0.32078699999999999</v>
      </c>
      <c r="I227" s="94">
        <v>-0.22500000000000001</v>
      </c>
      <c r="J227" s="76">
        <f t="shared" si="3"/>
        <v>1.7286115869613243E-3</v>
      </c>
      <c r="K227" s="76">
        <f>I227/'סכום נכסי הקרן'!$C$42</f>
        <v>-6.7673614640657583E-6</v>
      </c>
    </row>
    <row r="228" spans="2:11">
      <c r="B228" s="93" t="s">
        <v>1473</v>
      </c>
      <c r="C228" s="92" t="s">
        <v>1474</v>
      </c>
      <c r="D228" s="72" t="s">
        <v>655</v>
      </c>
      <c r="E228" s="72" t="s">
        <v>110</v>
      </c>
      <c r="F228" s="89">
        <v>44853</v>
      </c>
      <c r="G228" s="94">
        <v>52732.5</v>
      </c>
      <c r="H228" s="75">
        <v>-7.8225000000000003E-2</v>
      </c>
      <c r="I228" s="94">
        <v>-4.1250000000000002E-2</v>
      </c>
      <c r="J228" s="76">
        <f t="shared" si="3"/>
        <v>3.1691212427624281E-4</v>
      </c>
      <c r="K228" s="76">
        <f>I228/'סכום נכסי הקרן'!$C$42</f>
        <v>-1.2406829350787225E-6</v>
      </c>
    </row>
    <row r="229" spans="2:11">
      <c r="B229" s="93" t="s">
        <v>1475</v>
      </c>
      <c r="C229" s="92" t="s">
        <v>1476</v>
      </c>
      <c r="D229" s="72" t="s">
        <v>655</v>
      </c>
      <c r="E229" s="72" t="s">
        <v>110</v>
      </c>
      <c r="F229" s="89">
        <v>44655</v>
      </c>
      <c r="G229" s="94">
        <v>619132.86</v>
      </c>
      <c r="H229" s="75">
        <v>9.8110269999999993</v>
      </c>
      <c r="I229" s="94">
        <v>60.743290000000002</v>
      </c>
      <c r="J229" s="76">
        <f t="shared" si="3"/>
        <v>-0.46667357744067534</v>
      </c>
      <c r="K229" s="76">
        <f>I229/'סכום נכסי הקרן'!$C$42</f>
        <v>1.8269857775403153E-3</v>
      </c>
    </row>
    <row r="230" spans="2:11">
      <c r="B230" s="93" t="s">
        <v>1477</v>
      </c>
      <c r="C230" s="92" t="s">
        <v>1478</v>
      </c>
      <c r="D230" s="72" t="s">
        <v>655</v>
      </c>
      <c r="E230" s="72" t="s">
        <v>110</v>
      </c>
      <c r="F230" s="89">
        <v>44662</v>
      </c>
      <c r="G230" s="94">
        <v>70380</v>
      </c>
      <c r="H230" s="75">
        <v>9.2853080000000006</v>
      </c>
      <c r="I230" s="94">
        <v>6.5350000000000001</v>
      </c>
      <c r="J230" s="76">
        <f t="shared" si="3"/>
        <v>-5.0206563203521133E-2</v>
      </c>
      <c r="K230" s="76">
        <f>I230/'סכום נכסי הקרן'!$C$42</f>
        <v>1.9655425407853213E-4</v>
      </c>
    </row>
    <row r="231" spans="2:11">
      <c r="B231" s="93" t="s">
        <v>1479</v>
      </c>
      <c r="C231" s="92" t="s">
        <v>1480</v>
      </c>
      <c r="D231" s="72" t="s">
        <v>655</v>
      </c>
      <c r="E231" s="72" t="s">
        <v>110</v>
      </c>
      <c r="F231" s="89">
        <v>44789</v>
      </c>
      <c r="G231" s="94">
        <v>87975</v>
      </c>
      <c r="H231" s="75">
        <v>7.9951689999999997</v>
      </c>
      <c r="I231" s="94">
        <v>7.0337500000000004</v>
      </c>
      <c r="J231" s="76">
        <f t="shared" si="3"/>
        <v>-5.4038318887952068E-2</v>
      </c>
      <c r="K231" s="76">
        <f>I231/'סכום נכסי הקרן'!$C$42</f>
        <v>2.1155523865721125E-4</v>
      </c>
    </row>
    <row r="232" spans="2:11">
      <c r="B232" s="93" t="s">
        <v>1481</v>
      </c>
      <c r="C232" s="92" t="s">
        <v>1482</v>
      </c>
      <c r="D232" s="72" t="s">
        <v>655</v>
      </c>
      <c r="E232" s="72" t="s">
        <v>110</v>
      </c>
      <c r="F232" s="89">
        <v>44795</v>
      </c>
      <c r="G232" s="94">
        <v>123165</v>
      </c>
      <c r="H232" s="75">
        <v>7.4438760000000004</v>
      </c>
      <c r="I232" s="94">
        <v>9.1682500000000005</v>
      </c>
      <c r="J232" s="76">
        <f t="shared" si="3"/>
        <v>-7.0437080809591837E-2</v>
      </c>
      <c r="K232" s="76">
        <f>I232/'סכום נכסי הקרן'!$C$42</f>
        <v>2.7575494107964842E-4</v>
      </c>
    </row>
    <row r="233" spans="2:11">
      <c r="B233" s="93" t="s">
        <v>1483</v>
      </c>
      <c r="C233" s="92" t="s">
        <v>1484</v>
      </c>
      <c r="D233" s="72" t="s">
        <v>655</v>
      </c>
      <c r="E233" s="72" t="s">
        <v>110</v>
      </c>
      <c r="F233" s="89">
        <v>44796</v>
      </c>
      <c r="G233" s="94">
        <v>105570</v>
      </c>
      <c r="H233" s="75">
        <v>7.4381930000000001</v>
      </c>
      <c r="I233" s="94">
        <v>7.8525</v>
      </c>
      <c r="J233" s="76">
        <f t="shared" si="3"/>
        <v>-6.0328544384950222E-2</v>
      </c>
      <c r="K233" s="76">
        <f>I233/'סכום נכסי הקרן'!$C$42</f>
        <v>2.3618091509589495E-4</v>
      </c>
    </row>
    <row r="234" spans="2:11">
      <c r="B234" s="93" t="s">
        <v>1485</v>
      </c>
      <c r="C234" s="92" t="s">
        <v>1486</v>
      </c>
      <c r="D234" s="72" t="s">
        <v>655</v>
      </c>
      <c r="E234" s="72" t="s">
        <v>110</v>
      </c>
      <c r="F234" s="89">
        <v>44797</v>
      </c>
      <c r="G234" s="94">
        <v>140760</v>
      </c>
      <c r="H234" s="75">
        <v>7.3671499999999996</v>
      </c>
      <c r="I234" s="94">
        <v>10.37</v>
      </c>
      <c r="J234" s="76">
        <f t="shared" si="3"/>
        <v>-7.966978736350637E-2</v>
      </c>
      <c r="K234" s="76">
        <f>I234/'סכום נכסי הקרן'!$C$42</f>
        <v>3.1190017058827516E-4</v>
      </c>
    </row>
    <row r="235" spans="2:11">
      <c r="B235" s="93" t="s">
        <v>1487</v>
      </c>
      <c r="C235" s="92" t="s">
        <v>1488</v>
      </c>
      <c r="D235" s="72" t="s">
        <v>655</v>
      </c>
      <c r="E235" s="72" t="s">
        <v>110</v>
      </c>
      <c r="F235" s="89">
        <v>44678</v>
      </c>
      <c r="G235" s="94">
        <v>105570</v>
      </c>
      <c r="H235" s="75">
        <v>7.0147769999999996</v>
      </c>
      <c r="I235" s="94">
        <v>7.4055</v>
      </c>
      <c r="J235" s="76">
        <f t="shared" si="3"/>
        <v>-5.6894369365520385E-2</v>
      </c>
      <c r="K235" s="76">
        <f>I235/'סכום נכסי הקרן'!$C$42</f>
        <v>2.2273642365395099E-4</v>
      </c>
    </row>
    <row r="236" spans="2:11">
      <c r="B236" s="93" t="s">
        <v>1489</v>
      </c>
      <c r="C236" s="92" t="s">
        <v>1490</v>
      </c>
      <c r="D236" s="72" t="s">
        <v>655</v>
      </c>
      <c r="E236" s="72" t="s">
        <v>110</v>
      </c>
      <c r="F236" s="89">
        <v>44700</v>
      </c>
      <c r="G236" s="94">
        <v>70380</v>
      </c>
      <c r="H236" s="75">
        <v>4.7300370000000003</v>
      </c>
      <c r="I236" s="94">
        <v>3.3290000000000002</v>
      </c>
      <c r="J236" s="76">
        <f t="shared" si="3"/>
        <v>-2.5575768768863329E-2</v>
      </c>
      <c r="K236" s="76">
        <f>I236/'סכום נכסי הקרן'!$C$42</f>
        <v>1.0012687250611071E-4</v>
      </c>
    </row>
    <row r="237" spans="2:11">
      <c r="B237" s="93" t="s">
        <v>1491</v>
      </c>
      <c r="C237" s="92" t="s">
        <v>1492</v>
      </c>
      <c r="D237" s="72" t="s">
        <v>655</v>
      </c>
      <c r="E237" s="72" t="s">
        <v>110</v>
      </c>
      <c r="F237" s="89">
        <v>44812</v>
      </c>
      <c r="G237" s="94">
        <v>52785</v>
      </c>
      <c r="H237" s="75">
        <v>3.388747</v>
      </c>
      <c r="I237" s="94">
        <v>1.7887500000000001</v>
      </c>
      <c r="J237" s="76">
        <f t="shared" si="3"/>
        <v>-1.3742462116342528E-2</v>
      </c>
      <c r="K237" s="76">
        <f>I237/'סכום נכסי הקרן'!$C$42</f>
        <v>5.380052363932278E-5</v>
      </c>
    </row>
    <row r="238" spans="2:11">
      <c r="B238" s="93" t="s">
        <v>1493</v>
      </c>
      <c r="C238" s="92" t="s">
        <v>1494</v>
      </c>
      <c r="D238" s="72" t="s">
        <v>655</v>
      </c>
      <c r="E238" s="72" t="s">
        <v>110</v>
      </c>
      <c r="F238" s="89">
        <v>44691</v>
      </c>
      <c r="G238" s="94">
        <v>105570</v>
      </c>
      <c r="H238" s="75">
        <v>3.2750780000000002</v>
      </c>
      <c r="I238" s="94">
        <v>3.4575</v>
      </c>
      <c r="J238" s="76">
        <f t="shared" si="3"/>
        <v>-2.656299805297235E-2</v>
      </c>
      <c r="K238" s="76">
        <f>I238/'סכום נכסי הקרן'!$C$42</f>
        <v>1.0399178783114382E-4</v>
      </c>
    </row>
    <row r="239" spans="2:11">
      <c r="B239" s="93" t="s">
        <v>1495</v>
      </c>
      <c r="C239" s="92" t="s">
        <v>1496</v>
      </c>
      <c r="D239" s="72" t="s">
        <v>655</v>
      </c>
      <c r="E239" s="72" t="s">
        <v>110</v>
      </c>
      <c r="F239" s="89">
        <v>44726</v>
      </c>
      <c r="G239" s="94">
        <v>105570</v>
      </c>
      <c r="H239" s="75">
        <v>3.2040350000000002</v>
      </c>
      <c r="I239" s="94">
        <v>3.3824999999999998</v>
      </c>
      <c r="J239" s="76">
        <f t="shared" si="3"/>
        <v>-2.5986794190651908E-2</v>
      </c>
      <c r="K239" s="76">
        <f>I239/'סכום נכסי הקרן'!$C$42</f>
        <v>1.0173600067645523E-4</v>
      </c>
    </row>
    <row r="240" spans="2:11">
      <c r="B240" s="93" t="s">
        <v>1497</v>
      </c>
      <c r="C240" s="92" t="s">
        <v>1498</v>
      </c>
      <c r="D240" s="72" t="s">
        <v>655</v>
      </c>
      <c r="E240" s="72" t="s">
        <v>110</v>
      </c>
      <c r="F240" s="89">
        <v>44889</v>
      </c>
      <c r="G240" s="94">
        <v>35190</v>
      </c>
      <c r="H240" s="75">
        <v>2.939756</v>
      </c>
      <c r="I240" s="94">
        <v>1.0345</v>
      </c>
      <c r="J240" s="76">
        <f t="shared" si="3"/>
        <v>-7.9477719409399555E-3</v>
      </c>
      <c r="K240" s="76">
        <f>I240/'סכום נכסי הקרן'!$C$42</f>
        <v>3.1114824153671233E-5</v>
      </c>
    </row>
    <row r="241" spans="2:11">
      <c r="B241" s="93" t="s">
        <v>1499</v>
      </c>
      <c r="C241" s="92" t="s">
        <v>1500</v>
      </c>
      <c r="D241" s="72" t="s">
        <v>655</v>
      </c>
      <c r="E241" s="72" t="s">
        <v>110</v>
      </c>
      <c r="F241" s="89">
        <v>44732</v>
      </c>
      <c r="G241" s="94">
        <v>84456</v>
      </c>
      <c r="H241" s="75">
        <v>2.9113380000000002</v>
      </c>
      <c r="I241" s="94">
        <v>2.4588000000000001</v>
      </c>
      <c r="J241" s="76">
        <f t="shared" si="3"/>
        <v>-1.8890267422313353E-2</v>
      </c>
      <c r="K241" s="76">
        <f>I241/'סכום נכסי הקרן'!$C$42</f>
        <v>7.395372607931061E-5</v>
      </c>
    </row>
    <row r="242" spans="2:11">
      <c r="B242" s="93" t="s">
        <v>1501</v>
      </c>
      <c r="C242" s="92" t="s">
        <v>1502</v>
      </c>
      <c r="D242" s="72" t="s">
        <v>655</v>
      </c>
      <c r="E242" s="72" t="s">
        <v>110</v>
      </c>
      <c r="F242" s="89">
        <v>44725</v>
      </c>
      <c r="G242" s="94">
        <v>105570</v>
      </c>
      <c r="H242" s="75">
        <v>2.7578860000000001</v>
      </c>
      <c r="I242" s="94">
        <v>2.9115000000000002</v>
      </c>
      <c r="J242" s="76">
        <f t="shared" si="3"/>
        <v>-2.2368233935279539E-2</v>
      </c>
      <c r="K242" s="76">
        <f>I242/'סכום נכסי הקרן'!$C$42</f>
        <v>8.7569657345010917E-5</v>
      </c>
    </row>
    <row r="243" spans="2:11">
      <c r="B243" s="93" t="s">
        <v>1503</v>
      </c>
      <c r="C243" s="92" t="s">
        <v>1504</v>
      </c>
      <c r="D243" s="72" t="s">
        <v>655</v>
      </c>
      <c r="E243" s="72" t="s">
        <v>110</v>
      </c>
      <c r="F243" s="89">
        <v>44823</v>
      </c>
      <c r="G243" s="94">
        <v>87975</v>
      </c>
      <c r="H243" s="75">
        <v>2.7408350000000001</v>
      </c>
      <c r="I243" s="94">
        <v>2.4112499999999999</v>
      </c>
      <c r="J243" s="76">
        <f t="shared" si="3"/>
        <v>-1.8524954173602191E-2</v>
      </c>
      <c r="K243" s="76">
        <f>I243/'סכום נכסי הקרן'!$C$42</f>
        <v>7.2523557023238038E-5</v>
      </c>
    </row>
    <row r="244" spans="2:11">
      <c r="B244" s="93" t="s">
        <v>1505</v>
      </c>
      <c r="C244" s="92" t="s">
        <v>1506</v>
      </c>
      <c r="D244" s="72" t="s">
        <v>655</v>
      </c>
      <c r="E244" s="72" t="s">
        <v>110</v>
      </c>
      <c r="F244" s="89">
        <v>44914</v>
      </c>
      <c r="G244" s="94">
        <v>158355</v>
      </c>
      <c r="H244" s="75">
        <v>1.8826369999999999</v>
      </c>
      <c r="I244" s="94">
        <v>2.9812500000000002</v>
      </c>
      <c r="J244" s="76">
        <f t="shared" si="3"/>
        <v>-2.2904103527237547E-2</v>
      </c>
      <c r="K244" s="76">
        <f>I244/'סכום נכסי הקרן'!$C$42</f>
        <v>8.9667539398871306E-5</v>
      </c>
    </row>
    <row r="245" spans="2:11">
      <c r="B245" s="93" t="s">
        <v>1507</v>
      </c>
      <c r="C245" s="92" t="s">
        <v>1508</v>
      </c>
      <c r="D245" s="72" t="s">
        <v>655</v>
      </c>
      <c r="E245" s="72" t="s">
        <v>110</v>
      </c>
      <c r="F245" s="89">
        <v>44882</v>
      </c>
      <c r="G245" s="94">
        <v>52785</v>
      </c>
      <c r="H245" s="75">
        <v>1.8400110000000001</v>
      </c>
      <c r="I245" s="94">
        <v>0.97124999999999995</v>
      </c>
      <c r="J245" s="76">
        <f t="shared" si="3"/>
        <v>-7.4618400170497166E-3</v>
      </c>
      <c r="K245" s="76">
        <f>I245/'סכום נכסי הקרן'!$C$42</f>
        <v>2.9212443653217188E-5</v>
      </c>
    </row>
    <row r="246" spans="2:11">
      <c r="B246" s="93" t="s">
        <v>1509</v>
      </c>
      <c r="C246" s="92" t="s">
        <v>1510</v>
      </c>
      <c r="D246" s="72" t="s">
        <v>655</v>
      </c>
      <c r="E246" s="72" t="s">
        <v>110</v>
      </c>
      <c r="F246" s="89">
        <v>44887</v>
      </c>
      <c r="G246" s="94">
        <v>63342</v>
      </c>
      <c r="H246" s="75">
        <v>1.7348680000000001</v>
      </c>
      <c r="I246" s="94">
        <v>1.0989</v>
      </c>
      <c r="J246" s="76">
        <f t="shared" si="3"/>
        <v>-8.4425389907191086E-3</v>
      </c>
      <c r="K246" s="76">
        <f>I246/'סכום נכסי הקרן'!$C$42</f>
        <v>3.3051793390497166E-5</v>
      </c>
    </row>
    <row r="247" spans="2:11">
      <c r="B247" s="93" t="s">
        <v>1511</v>
      </c>
      <c r="C247" s="92" t="s">
        <v>1512</v>
      </c>
      <c r="D247" s="72" t="s">
        <v>655</v>
      </c>
      <c r="E247" s="72" t="s">
        <v>110</v>
      </c>
      <c r="F247" s="89">
        <v>44915</v>
      </c>
      <c r="G247" s="94">
        <v>105570</v>
      </c>
      <c r="H247" s="75">
        <v>1.4478549999999999</v>
      </c>
      <c r="I247" s="94">
        <v>1.5285</v>
      </c>
      <c r="J247" s="76">
        <f t="shared" si="3"/>
        <v>-1.1743034714090597E-2</v>
      </c>
      <c r="K247" s="76">
        <f>I247/'סכום נכסי הקרן'!$C$42</f>
        <v>4.597294221255338E-5</v>
      </c>
    </row>
    <row r="248" spans="2:11">
      <c r="B248" s="93" t="s">
        <v>1513</v>
      </c>
      <c r="C248" s="92" t="s">
        <v>1514</v>
      </c>
      <c r="D248" s="72" t="s">
        <v>655</v>
      </c>
      <c r="E248" s="72" t="s">
        <v>110</v>
      </c>
      <c r="F248" s="89">
        <v>44747</v>
      </c>
      <c r="G248" s="94">
        <v>87975</v>
      </c>
      <c r="H248" s="75">
        <v>0.80278499999999997</v>
      </c>
      <c r="I248" s="94">
        <v>0.70625000000000004</v>
      </c>
      <c r="J248" s="76">
        <f t="shared" si="3"/>
        <v>-5.4259197035174903E-3</v>
      </c>
      <c r="K248" s="76">
        <f>I248/'סכום נכסי הקרן'!$C$42</f>
        <v>2.1241995706650854E-5</v>
      </c>
    </row>
    <row r="249" spans="2:11">
      <c r="B249" s="93" t="s">
        <v>1515</v>
      </c>
      <c r="C249" s="92" t="s">
        <v>1516</v>
      </c>
      <c r="D249" s="72" t="s">
        <v>655</v>
      </c>
      <c r="E249" s="72" t="s">
        <v>110</v>
      </c>
      <c r="F249" s="89">
        <v>44861</v>
      </c>
      <c r="G249" s="94">
        <v>140760</v>
      </c>
      <c r="H249" s="75">
        <v>0.50440499999999999</v>
      </c>
      <c r="I249" s="94">
        <v>0.71</v>
      </c>
      <c r="J249" s="76">
        <f t="shared" si="3"/>
        <v>-5.4547298966335124E-3</v>
      </c>
      <c r="K249" s="76">
        <f>I249/'סכום נכסי הקרן'!$C$42</f>
        <v>2.1354785064385282E-5</v>
      </c>
    </row>
    <row r="250" spans="2:11">
      <c r="B250" s="93" t="s">
        <v>1517</v>
      </c>
      <c r="C250" s="92" t="s">
        <v>1518</v>
      </c>
      <c r="D250" s="72" t="s">
        <v>655</v>
      </c>
      <c r="E250" s="72" t="s">
        <v>110</v>
      </c>
      <c r="F250" s="89">
        <v>44846</v>
      </c>
      <c r="G250" s="94">
        <v>52785</v>
      </c>
      <c r="H250" s="75">
        <v>-0.737425</v>
      </c>
      <c r="I250" s="94">
        <v>-0.38924999999999998</v>
      </c>
      <c r="J250" s="76">
        <f t="shared" si="3"/>
        <v>2.990498045443091E-3</v>
      </c>
      <c r="K250" s="76">
        <f>I250/'סכום נכסי הקרן'!$C$42</f>
        <v>-1.1707535332833762E-5</v>
      </c>
    </row>
    <row r="251" spans="2:11">
      <c r="B251" s="73"/>
      <c r="C251" s="92"/>
      <c r="D251" s="92"/>
      <c r="E251" s="92"/>
      <c r="F251" s="92"/>
      <c r="G251" s="94"/>
      <c r="H251" s="75"/>
      <c r="I251" s="92"/>
      <c r="J251" s="76"/>
      <c r="K251" s="92"/>
    </row>
    <row r="252" spans="2:11">
      <c r="B252" s="70" t="s">
        <v>170</v>
      </c>
      <c r="C252" s="71"/>
      <c r="D252" s="71"/>
      <c r="E252" s="71"/>
      <c r="F252" s="71"/>
      <c r="G252" s="77"/>
      <c r="H252" s="79"/>
      <c r="I252" s="77">
        <v>-9.2560779770000003</v>
      </c>
      <c r="J252" s="80">
        <f t="shared" si="3"/>
        <v>7.1111838403821043E-2</v>
      </c>
      <c r="K252" s="80">
        <f>I252/'סכום נכסי הקרן'!$C$42</f>
        <v>-2.783965573775002E-4</v>
      </c>
    </row>
    <row r="253" spans="2:11">
      <c r="B253" s="93" t="s">
        <v>1519</v>
      </c>
      <c r="C253" s="92" t="s">
        <v>1520</v>
      </c>
      <c r="D253" s="72" t="s">
        <v>655</v>
      </c>
      <c r="E253" s="72" t="s">
        <v>114</v>
      </c>
      <c r="F253" s="89">
        <v>44917</v>
      </c>
      <c r="G253" s="94">
        <v>12056.647644000001</v>
      </c>
      <c r="H253" s="75">
        <v>0.88697400000000004</v>
      </c>
      <c r="I253" s="94">
        <v>0.10693936600000001</v>
      </c>
      <c r="J253" s="76">
        <f t="shared" si="3"/>
        <v>-8.2158500964399069E-4</v>
      </c>
      <c r="K253" s="76">
        <f>I253/'סכום נכסי הקרן'!$C$42</f>
        <v>3.2164326420445512E-6</v>
      </c>
    </row>
    <row r="254" spans="2:11">
      <c r="B254" s="93" t="s">
        <v>1521</v>
      </c>
      <c r="C254" s="92" t="s">
        <v>1522</v>
      </c>
      <c r="D254" s="72" t="s">
        <v>655</v>
      </c>
      <c r="E254" s="72" t="s">
        <v>114</v>
      </c>
      <c r="F254" s="89">
        <v>44922</v>
      </c>
      <c r="G254" s="94">
        <v>7815.4204189999991</v>
      </c>
      <c r="H254" s="75">
        <v>0.80015099999999995</v>
      </c>
      <c r="I254" s="94">
        <v>6.2535149999999998E-2</v>
      </c>
      <c r="J254" s="76">
        <f t="shared" si="3"/>
        <v>-4.8043993281050867E-4</v>
      </c>
      <c r="K254" s="76">
        <f>I254/'סכום נכסי הקרן'!$C$42</f>
        <v>1.8808798411536523E-6</v>
      </c>
    </row>
    <row r="255" spans="2:11">
      <c r="B255" s="93" t="s">
        <v>1523</v>
      </c>
      <c r="C255" s="92" t="s">
        <v>1524</v>
      </c>
      <c r="D255" s="72" t="s">
        <v>655</v>
      </c>
      <c r="E255" s="72" t="s">
        <v>114</v>
      </c>
      <c r="F255" s="89">
        <v>44889</v>
      </c>
      <c r="G255" s="94">
        <v>15998.870007</v>
      </c>
      <c r="H255" s="75">
        <v>0.62356100000000003</v>
      </c>
      <c r="I255" s="94">
        <v>9.9762662000000002E-2</v>
      </c>
      <c r="J255" s="76">
        <f t="shared" si="3"/>
        <v>-7.6644841546358311E-4</v>
      </c>
      <c r="K255" s="76">
        <f>I255/'סכום נכסי הקרן'!$C$42</f>
        <v>3.0005777527618552E-6</v>
      </c>
    </row>
    <row r="256" spans="2:11">
      <c r="B256" s="93" t="s">
        <v>1525</v>
      </c>
      <c r="C256" s="92" t="s">
        <v>1526</v>
      </c>
      <c r="D256" s="72" t="s">
        <v>655</v>
      </c>
      <c r="E256" s="72" t="s">
        <v>114</v>
      </c>
      <c r="F256" s="89">
        <v>44910</v>
      </c>
      <c r="G256" s="94">
        <v>6028.3238220000003</v>
      </c>
      <c r="H256" s="75">
        <v>0.31452799999999997</v>
      </c>
      <c r="I256" s="94">
        <v>1.8960761999999999E-2</v>
      </c>
      <c r="J256" s="76">
        <f t="shared" si="3"/>
        <v>-1.4567019062584877E-4</v>
      </c>
      <c r="K256" s="76">
        <f>I256/'סכום נכסי הקרן'!$C$42</f>
        <v>5.7028591150276614E-7</v>
      </c>
    </row>
    <row r="257" spans="2:11">
      <c r="B257" s="93" t="s">
        <v>1527</v>
      </c>
      <c r="C257" s="92" t="s">
        <v>1528</v>
      </c>
      <c r="D257" s="72" t="s">
        <v>655</v>
      </c>
      <c r="E257" s="72" t="s">
        <v>114</v>
      </c>
      <c r="F257" s="89">
        <v>44909</v>
      </c>
      <c r="G257" s="94">
        <v>6028.3238220000003</v>
      </c>
      <c r="H257" s="75">
        <v>-1.170301</v>
      </c>
      <c r="I257" s="94">
        <v>-7.0549522999999989E-2</v>
      </c>
      <c r="J257" s="76">
        <f t="shared" si="3"/>
        <v>5.4201210183286411E-4</v>
      </c>
      <c r="K257" s="76">
        <f>I257/'סכום נכסי הקרן'!$C$42</f>
        <v>-2.1219294367040923E-6</v>
      </c>
    </row>
    <row r="258" spans="2:11">
      <c r="B258" s="93" t="s">
        <v>1529</v>
      </c>
      <c r="C258" s="92" t="s">
        <v>1530</v>
      </c>
      <c r="D258" s="72" t="s">
        <v>655</v>
      </c>
      <c r="E258" s="72" t="s">
        <v>110</v>
      </c>
      <c r="F258" s="89">
        <v>44753</v>
      </c>
      <c r="G258" s="94">
        <v>11034.741409</v>
      </c>
      <c r="H258" s="75">
        <v>-4.2522460000000004</v>
      </c>
      <c r="I258" s="94">
        <v>-0.46922438499999997</v>
      </c>
      <c r="J258" s="76">
        <f t="shared" si="3"/>
        <v>3.6049187057591173E-3</v>
      </c>
      <c r="K258" s="76">
        <f>I258/'סכום נכסי הקרן'!$C$42</f>
        <v>-1.4112937871328688E-5</v>
      </c>
    </row>
    <row r="259" spans="2:11">
      <c r="B259" s="93" t="s">
        <v>1531</v>
      </c>
      <c r="C259" s="92" t="s">
        <v>1532</v>
      </c>
      <c r="D259" s="72" t="s">
        <v>655</v>
      </c>
      <c r="E259" s="72" t="s">
        <v>110</v>
      </c>
      <c r="F259" s="89">
        <v>44889</v>
      </c>
      <c r="G259" s="94">
        <v>8051.4235490000001</v>
      </c>
      <c r="H259" s="75">
        <v>-1.634639</v>
      </c>
      <c r="I259" s="94">
        <v>-0.13161172300000001</v>
      </c>
      <c r="J259" s="76">
        <f t="shared" si="3"/>
        <v>1.0111357749233078E-3</v>
      </c>
      <c r="K259" s="76">
        <f>I259/'סכום נכסי הקרן'!$C$42</f>
        <v>-3.9585071219977652E-6</v>
      </c>
    </row>
    <row r="260" spans="2:11">
      <c r="B260" s="93" t="s">
        <v>1533</v>
      </c>
      <c r="C260" s="92" t="s">
        <v>1534</v>
      </c>
      <c r="D260" s="72" t="s">
        <v>655</v>
      </c>
      <c r="E260" s="72" t="s">
        <v>110</v>
      </c>
      <c r="F260" s="89">
        <v>44907</v>
      </c>
      <c r="G260" s="94">
        <v>3272.9364019999998</v>
      </c>
      <c r="H260" s="75">
        <v>0.81554499999999996</v>
      </c>
      <c r="I260" s="94">
        <v>2.6692260000000002E-2</v>
      </c>
      <c r="J260" s="76">
        <f t="shared" si="3"/>
        <v>-2.050691107474857E-4</v>
      </c>
      <c r="K260" s="76">
        <f>I260/'סכום נכסי הקרן'!$C$42</f>
        <v>8.0282742983477282E-7</v>
      </c>
    </row>
    <row r="261" spans="2:11">
      <c r="B261" s="93" t="s">
        <v>1535</v>
      </c>
      <c r="C261" s="92" t="s">
        <v>1536</v>
      </c>
      <c r="D261" s="72" t="s">
        <v>655</v>
      </c>
      <c r="E261" s="72" t="s">
        <v>110</v>
      </c>
      <c r="F261" s="89">
        <v>44852</v>
      </c>
      <c r="G261" s="94">
        <v>15218.172388000001</v>
      </c>
      <c r="H261" s="75">
        <v>1.2457130000000001</v>
      </c>
      <c r="I261" s="94">
        <v>0.18957471200000001</v>
      </c>
      <c r="J261" s="76">
        <f t="shared" si="3"/>
        <v>-1.4564490833691378E-3</v>
      </c>
      <c r="K261" s="76">
        <f>I261/'סכום נכסי הקרן'!$C$42</f>
        <v>5.7018693357785086E-6</v>
      </c>
    </row>
    <row r="262" spans="2:11">
      <c r="B262" s="93" t="s">
        <v>1537</v>
      </c>
      <c r="C262" s="92" t="s">
        <v>1538</v>
      </c>
      <c r="D262" s="72" t="s">
        <v>655</v>
      </c>
      <c r="E262" s="72" t="s">
        <v>110</v>
      </c>
      <c r="F262" s="89">
        <v>44858</v>
      </c>
      <c r="G262" s="94">
        <v>8346.9697059999999</v>
      </c>
      <c r="H262" s="75">
        <v>1.2529110000000001</v>
      </c>
      <c r="I262" s="94">
        <v>0.10458006500000001</v>
      </c>
      <c r="J262" s="76">
        <f t="shared" si="3"/>
        <v>-8.0345916499630435E-4</v>
      </c>
      <c r="K262" s="76">
        <f>I262/'סכום נכסי הקרן'!$C$42</f>
        <v>3.1454715635132991E-6</v>
      </c>
    </row>
    <row r="263" spans="2:11">
      <c r="B263" s="93" t="s">
        <v>1539</v>
      </c>
      <c r="C263" s="92" t="s">
        <v>1540</v>
      </c>
      <c r="D263" s="72" t="s">
        <v>655</v>
      </c>
      <c r="E263" s="72" t="s">
        <v>112</v>
      </c>
      <c r="F263" s="89">
        <v>44896</v>
      </c>
      <c r="G263" s="94">
        <v>7095.8158649999996</v>
      </c>
      <c r="H263" s="75">
        <v>1.851761</v>
      </c>
      <c r="I263" s="94">
        <v>0.13139757700000002</v>
      </c>
      <c r="J263" s="76">
        <f t="shared" si="3"/>
        <v>-1.0094905515593015E-3</v>
      </c>
      <c r="K263" s="76">
        <f>I263/'סכום נכסי הקרן'!$C$42</f>
        <v>3.9520662180507261E-6</v>
      </c>
    </row>
    <row r="264" spans="2:11">
      <c r="B264" s="93" t="s">
        <v>1541</v>
      </c>
      <c r="C264" s="92" t="s">
        <v>1542</v>
      </c>
      <c r="D264" s="72" t="s">
        <v>655</v>
      </c>
      <c r="E264" s="72" t="s">
        <v>112</v>
      </c>
      <c r="F264" s="89">
        <v>44922</v>
      </c>
      <c r="G264" s="94">
        <v>7095.8158649999996</v>
      </c>
      <c r="H264" s="75">
        <v>3.882E-2</v>
      </c>
      <c r="I264" s="94">
        <v>2.7545970000000001E-3</v>
      </c>
      <c r="J264" s="76">
        <f t="shared" si="3"/>
        <v>-2.1162792407150681E-5</v>
      </c>
      <c r="K264" s="76">
        <f>I264/'סכום נכסי הקרן'!$C$42</f>
        <v>8.285046038591621E-8</v>
      </c>
    </row>
    <row r="265" spans="2:11">
      <c r="B265" s="93" t="s">
        <v>1543</v>
      </c>
      <c r="C265" s="92" t="s">
        <v>1544</v>
      </c>
      <c r="D265" s="72" t="s">
        <v>655</v>
      </c>
      <c r="E265" s="72" t="s">
        <v>112</v>
      </c>
      <c r="F265" s="89">
        <v>44910</v>
      </c>
      <c r="G265" s="94">
        <v>23652.719550000002</v>
      </c>
      <c r="H265" s="75">
        <v>-0.66090300000000002</v>
      </c>
      <c r="I265" s="94">
        <v>-0.15632148499999998</v>
      </c>
      <c r="J265" s="76">
        <f t="shared" si="3"/>
        <v>1.2009739122755593E-3</v>
      </c>
      <c r="K265" s="76">
        <f>I265/'סכום נכסי הקרן'!$C$42</f>
        <v>-4.7017066381979261E-6</v>
      </c>
    </row>
    <row r="266" spans="2:11">
      <c r="B266" s="93" t="s">
        <v>1545</v>
      </c>
      <c r="C266" s="92" t="s">
        <v>1546</v>
      </c>
      <c r="D266" s="72" t="s">
        <v>655</v>
      </c>
      <c r="E266" s="72" t="s">
        <v>113</v>
      </c>
      <c r="F266" s="89">
        <v>44896</v>
      </c>
      <c r="G266" s="94">
        <v>16024.103015999999</v>
      </c>
      <c r="H266" s="75">
        <v>-1.2577590000000001</v>
      </c>
      <c r="I266" s="94">
        <v>-0.20154465099999999</v>
      </c>
      <c r="J266" s="76">
        <f t="shared" si="3"/>
        <v>1.5484107511496723E-3</v>
      </c>
      <c r="K266" s="76">
        <f>I266/'סכום נכסי הקרן'!$C$42</f>
        <v>-6.0618911309599206E-6</v>
      </c>
    </row>
    <row r="267" spans="2:11">
      <c r="B267" s="93" t="s">
        <v>1547</v>
      </c>
      <c r="C267" s="92" t="s">
        <v>1548</v>
      </c>
      <c r="D267" s="72" t="s">
        <v>655</v>
      </c>
      <c r="E267" s="72" t="s">
        <v>110</v>
      </c>
      <c r="F267" s="89">
        <v>44917</v>
      </c>
      <c r="G267" s="94">
        <v>43701.755369999999</v>
      </c>
      <c r="H267" s="75">
        <v>-1.7715000000000002E-2</v>
      </c>
      <c r="I267" s="94">
        <v>-7.7416030000000005E-3</v>
      </c>
      <c r="J267" s="76">
        <f t="shared" si="3"/>
        <v>5.9476553988686892E-5</v>
      </c>
      <c r="K267" s="76">
        <f>I267/'סכום נכסי הקרן'!$C$42</f>
        <v>-2.3284544805464832E-7</v>
      </c>
    </row>
    <row r="268" spans="2:11">
      <c r="B268" s="93" t="s">
        <v>1549</v>
      </c>
      <c r="C268" s="92" t="s">
        <v>1550</v>
      </c>
      <c r="D268" s="72" t="s">
        <v>655</v>
      </c>
      <c r="E268" s="72" t="s">
        <v>110</v>
      </c>
      <c r="F268" s="89">
        <v>44917</v>
      </c>
      <c r="G268" s="94">
        <v>31263.563457</v>
      </c>
      <c r="H268" s="75">
        <v>3.7190000000000001E-2</v>
      </c>
      <c r="I268" s="94">
        <v>1.1626882999999999E-2</v>
      </c>
      <c r="J268" s="76">
        <f t="shared" ref="J268:J331" si="4">IFERROR(I268/$I$11,0)</f>
        <v>-8.9326065217971748E-5</v>
      </c>
      <c r="K268" s="76">
        <f>I268/'סכום נכסי הקרן'!$C$42</f>
        <v>3.4970364427289453E-7</v>
      </c>
    </row>
    <row r="269" spans="2:11">
      <c r="B269" s="93" t="s">
        <v>1551</v>
      </c>
      <c r="C269" s="92" t="s">
        <v>1552</v>
      </c>
      <c r="D269" s="72" t="s">
        <v>655</v>
      </c>
      <c r="E269" s="72" t="s">
        <v>110</v>
      </c>
      <c r="F269" s="89">
        <v>44922</v>
      </c>
      <c r="G269" s="94">
        <v>23531.71443</v>
      </c>
      <c r="H269" s="75">
        <v>0.61936400000000003</v>
      </c>
      <c r="I269" s="94">
        <v>0.14574689299999999</v>
      </c>
      <c r="J269" s="76">
        <f t="shared" si="4"/>
        <v>-1.1197323022373881E-3</v>
      </c>
      <c r="K269" s="76">
        <f>I269/'סכום נכסי הקרן'!$C$42</f>
        <v>4.3836529208689571E-6</v>
      </c>
    </row>
    <row r="270" spans="2:11">
      <c r="B270" s="93" t="s">
        <v>1553</v>
      </c>
      <c r="C270" s="92" t="s">
        <v>1554</v>
      </c>
      <c r="D270" s="72" t="s">
        <v>655</v>
      </c>
      <c r="E270" s="72" t="s">
        <v>110</v>
      </c>
      <c r="F270" s="89">
        <v>44917</v>
      </c>
      <c r="G270" s="94">
        <v>23531.378262999999</v>
      </c>
      <c r="H270" s="75">
        <v>0.29716500000000001</v>
      </c>
      <c r="I270" s="94">
        <v>6.9927080000000003E-2</v>
      </c>
      <c r="J270" s="76">
        <f t="shared" si="4"/>
        <v>-5.3723004769053997E-4</v>
      </c>
      <c r="K270" s="76">
        <f>I270/'סכום נכסי הקרן'!$C$42</f>
        <v>2.1032081177184154E-6</v>
      </c>
    </row>
    <row r="271" spans="2:11">
      <c r="B271" s="93" t="s">
        <v>1555</v>
      </c>
      <c r="C271" s="92" t="s">
        <v>1556</v>
      </c>
      <c r="D271" s="72" t="s">
        <v>655</v>
      </c>
      <c r="E271" s="72" t="s">
        <v>110</v>
      </c>
      <c r="F271" s="89">
        <v>44922</v>
      </c>
      <c r="G271" s="94">
        <v>19756.555101000002</v>
      </c>
      <c r="H271" s="75">
        <v>0.94197399999999998</v>
      </c>
      <c r="I271" s="94">
        <v>0.18610165799999998</v>
      </c>
      <c r="J271" s="76">
        <f t="shared" si="4"/>
        <v>-1.4297665883178383E-3</v>
      </c>
      <c r="K271" s="76">
        <f>I271/'סכום נכסי הקרן'!$C$42</f>
        <v>5.5974097277686436E-6</v>
      </c>
    </row>
    <row r="272" spans="2:11">
      <c r="B272" s="93" t="s">
        <v>1557</v>
      </c>
      <c r="C272" s="92" t="s">
        <v>1558</v>
      </c>
      <c r="D272" s="72" t="s">
        <v>655</v>
      </c>
      <c r="E272" s="72" t="s">
        <v>110</v>
      </c>
      <c r="F272" s="89">
        <v>44909</v>
      </c>
      <c r="G272" s="94">
        <v>16808.367450000002</v>
      </c>
      <c r="H272" s="75">
        <v>1.9069119999999999</v>
      </c>
      <c r="I272" s="94">
        <v>0.32052073400000003</v>
      </c>
      <c r="J272" s="76">
        <f t="shared" si="4"/>
        <v>-2.4624704651277714E-3</v>
      </c>
      <c r="K272" s="76">
        <f>I272/'סכום נכסי הקרן'!$C$42</f>
        <v>9.6403540609140958E-6</v>
      </c>
    </row>
    <row r="273" spans="2:11">
      <c r="B273" s="93" t="s">
        <v>1559</v>
      </c>
      <c r="C273" s="92" t="s">
        <v>1560</v>
      </c>
      <c r="D273" s="72" t="s">
        <v>655</v>
      </c>
      <c r="E273" s="72" t="s">
        <v>110</v>
      </c>
      <c r="F273" s="89">
        <v>44910</v>
      </c>
      <c r="G273" s="94">
        <v>19366.600976000002</v>
      </c>
      <c r="H273" s="75">
        <v>3.2096640000000001</v>
      </c>
      <c r="I273" s="94">
        <v>0.62160274700000007</v>
      </c>
      <c r="J273" s="76">
        <f t="shared" si="4"/>
        <v>-4.7755987153386163E-3</v>
      </c>
      <c r="K273" s="76">
        <f>I273/'סכום נכסי הקרן'!$C$42</f>
        <v>1.869604656002319E-5</v>
      </c>
    </row>
    <row r="274" spans="2:11">
      <c r="B274" s="93" t="s">
        <v>1561</v>
      </c>
      <c r="C274" s="92" t="s">
        <v>1562</v>
      </c>
      <c r="D274" s="72" t="s">
        <v>655</v>
      </c>
      <c r="E274" s="72" t="s">
        <v>114</v>
      </c>
      <c r="F274" s="89">
        <v>44860</v>
      </c>
      <c r="G274" s="94">
        <v>1000.197666</v>
      </c>
      <c r="H274" s="75">
        <v>-4.8083340000000003</v>
      </c>
      <c r="I274" s="94">
        <v>-4.8092844999999995E-2</v>
      </c>
      <c r="J274" s="76">
        <f t="shared" si="4"/>
        <v>3.6948377385304435E-4</v>
      </c>
      <c r="K274" s="76">
        <f>I274/'סכום נכסי הקרן'!$C$42</f>
        <v>-1.446496293112389E-6</v>
      </c>
    </row>
    <row r="275" spans="2:11">
      <c r="B275" s="93" t="s">
        <v>1563</v>
      </c>
      <c r="C275" s="92" t="s">
        <v>1564</v>
      </c>
      <c r="D275" s="72" t="s">
        <v>655</v>
      </c>
      <c r="E275" s="72" t="s">
        <v>114</v>
      </c>
      <c r="F275" s="89">
        <v>44763</v>
      </c>
      <c r="G275" s="94">
        <v>71727.928816</v>
      </c>
      <c r="H275" s="75">
        <v>0.96040099999999995</v>
      </c>
      <c r="I275" s="94">
        <v>0.68887545000000006</v>
      </c>
      <c r="J275" s="76">
        <f t="shared" si="4"/>
        <v>-5.2924359326364289E-3</v>
      </c>
      <c r="K275" s="76">
        <f>I275/'סכום נכסי הקרן'!$C$42</f>
        <v>2.0719418550537591E-5</v>
      </c>
    </row>
    <row r="276" spans="2:11">
      <c r="B276" s="93" t="s">
        <v>1565</v>
      </c>
      <c r="C276" s="92" t="s">
        <v>1566</v>
      </c>
      <c r="D276" s="72" t="s">
        <v>655</v>
      </c>
      <c r="E276" s="72" t="s">
        <v>110</v>
      </c>
      <c r="F276" s="89">
        <v>44768</v>
      </c>
      <c r="G276" s="94">
        <v>24137.22248</v>
      </c>
      <c r="H276" s="75">
        <v>5.0507939999999998</v>
      </c>
      <c r="I276" s="94">
        <v>1.219121406</v>
      </c>
      <c r="J276" s="76">
        <f t="shared" si="4"/>
        <v>-9.3661661703296935E-3</v>
      </c>
      <c r="K276" s="76">
        <f>I276/'סכום נכסי הקרן'!$C$42</f>
        <v>3.6667712102142511E-5</v>
      </c>
    </row>
    <row r="277" spans="2:11">
      <c r="B277" s="93" t="s">
        <v>1567</v>
      </c>
      <c r="C277" s="92" t="s">
        <v>1568</v>
      </c>
      <c r="D277" s="72" t="s">
        <v>655</v>
      </c>
      <c r="E277" s="72" t="s">
        <v>110</v>
      </c>
      <c r="F277" s="89">
        <v>44768</v>
      </c>
      <c r="G277" s="94">
        <v>10329.748324</v>
      </c>
      <c r="H277" s="75">
        <v>4.9150239999999998</v>
      </c>
      <c r="I277" s="94">
        <v>0.50770962500000005</v>
      </c>
      <c r="J277" s="76">
        <f t="shared" si="4"/>
        <v>-3.9005899581635063E-3</v>
      </c>
      <c r="K277" s="76">
        <f>I277/'סכום נכסי הקרן'!$C$42</f>
        <v>1.5270464671823454E-5</v>
      </c>
    </row>
    <row r="278" spans="2:11">
      <c r="B278" s="93" t="s">
        <v>1569</v>
      </c>
      <c r="C278" s="92" t="s">
        <v>1570</v>
      </c>
      <c r="D278" s="72" t="s">
        <v>655</v>
      </c>
      <c r="E278" s="72" t="s">
        <v>110</v>
      </c>
      <c r="F278" s="89">
        <v>44749</v>
      </c>
      <c r="G278" s="94">
        <v>3412.9141949999994</v>
      </c>
      <c r="H278" s="75">
        <v>4.0701510000000001</v>
      </c>
      <c r="I278" s="94">
        <v>0.13891077699999999</v>
      </c>
      <c r="J278" s="76">
        <f t="shared" si="4"/>
        <v>-1.0672123496711138E-3</v>
      </c>
      <c r="K278" s="76">
        <f>I278/'סכום נכסי הקרן'!$C$42</f>
        <v>4.1780419520588089E-6</v>
      </c>
    </row>
    <row r="279" spans="2:11">
      <c r="B279" s="93" t="s">
        <v>1571</v>
      </c>
      <c r="C279" s="92" t="s">
        <v>1572</v>
      </c>
      <c r="D279" s="72" t="s">
        <v>655</v>
      </c>
      <c r="E279" s="72" t="s">
        <v>110</v>
      </c>
      <c r="F279" s="89">
        <v>44749</v>
      </c>
      <c r="G279" s="94">
        <v>3411.076963</v>
      </c>
      <c r="H279" s="75">
        <v>4.0185000000000004</v>
      </c>
      <c r="I279" s="94">
        <v>0.13707412299999999</v>
      </c>
      <c r="J279" s="76">
        <f t="shared" si="4"/>
        <v>-1.0531018546238301E-3</v>
      </c>
      <c r="K279" s="76">
        <f>I279/'סכום נכסי הקרן'!$C$42</f>
        <v>4.1228006120480435E-6</v>
      </c>
    </row>
    <row r="280" spans="2:11">
      <c r="B280" s="93" t="s">
        <v>1573</v>
      </c>
      <c r="C280" s="92" t="s">
        <v>1574</v>
      </c>
      <c r="D280" s="72" t="s">
        <v>655</v>
      </c>
      <c r="E280" s="72" t="s">
        <v>110</v>
      </c>
      <c r="F280" s="89">
        <v>44749</v>
      </c>
      <c r="G280" s="94">
        <v>119660.34776</v>
      </c>
      <c r="H280" s="75">
        <v>3.9991669999999999</v>
      </c>
      <c r="I280" s="94">
        <v>4.7854176170000002</v>
      </c>
      <c r="J280" s="76">
        <f t="shared" si="4"/>
        <v>-3.6765014849755771E-2</v>
      </c>
      <c r="K280" s="76">
        <f>I280/'סכום נכסי הקרן'!$C$42</f>
        <v>1.4393178120332086E-4</v>
      </c>
    </row>
    <row r="281" spans="2:11">
      <c r="B281" s="93" t="s">
        <v>1575</v>
      </c>
      <c r="C281" s="92" t="s">
        <v>1576</v>
      </c>
      <c r="D281" s="72" t="s">
        <v>655</v>
      </c>
      <c r="E281" s="72" t="s">
        <v>110</v>
      </c>
      <c r="F281" s="89">
        <v>44749</v>
      </c>
      <c r="G281" s="94">
        <v>10230.713239000001</v>
      </c>
      <c r="H281" s="75">
        <v>3.994888</v>
      </c>
      <c r="I281" s="94">
        <v>0.408705504</v>
      </c>
      <c r="J281" s="76">
        <f t="shared" si="4"/>
        <v>-3.1399691994189682E-3</v>
      </c>
      <c r="K281" s="76">
        <f>I281/'סכום נכסי הקרן'!$C$42</f>
        <v>1.229270167964966E-5</v>
      </c>
    </row>
    <row r="282" spans="2:11">
      <c r="B282" s="93" t="s">
        <v>1577</v>
      </c>
      <c r="C282" s="92" t="s">
        <v>1578</v>
      </c>
      <c r="D282" s="72" t="s">
        <v>655</v>
      </c>
      <c r="E282" s="72" t="s">
        <v>110</v>
      </c>
      <c r="F282" s="89">
        <v>44804</v>
      </c>
      <c r="G282" s="94">
        <v>8170.1806070000002</v>
      </c>
      <c r="H282" s="75">
        <v>3.2850470000000001</v>
      </c>
      <c r="I282" s="94">
        <v>0.26839427799999999</v>
      </c>
      <c r="J282" s="76">
        <f t="shared" si="4"/>
        <v>-2.0619975947774169E-3</v>
      </c>
      <c r="K282" s="76">
        <f>I282/'סכום נכסי הקרן'!$C$42</f>
        <v>8.0725381960575646E-6</v>
      </c>
    </row>
    <row r="283" spans="2:11">
      <c r="B283" s="93" t="s">
        <v>1579</v>
      </c>
      <c r="C283" s="92" t="s">
        <v>1580</v>
      </c>
      <c r="D283" s="72" t="s">
        <v>655</v>
      </c>
      <c r="E283" s="72" t="s">
        <v>110</v>
      </c>
      <c r="F283" s="89">
        <v>44909</v>
      </c>
      <c r="G283" s="94">
        <v>6547.7269530000003</v>
      </c>
      <c r="H283" s="75">
        <v>-2.947E-3</v>
      </c>
      <c r="I283" s="94">
        <v>-1.9293399999999999E-4</v>
      </c>
      <c r="J283" s="76">
        <f t="shared" si="4"/>
        <v>1.4822575463057606E-6</v>
      </c>
      <c r="K283" s="76">
        <f>I283/'סכום נכסי הקרן'!$C$42</f>
        <v>-5.8029071853691686E-9</v>
      </c>
    </row>
    <row r="284" spans="2:11">
      <c r="B284" s="93" t="s">
        <v>1581</v>
      </c>
      <c r="C284" s="92" t="s">
        <v>1582</v>
      </c>
      <c r="D284" s="72" t="s">
        <v>655</v>
      </c>
      <c r="E284" s="72" t="s">
        <v>112</v>
      </c>
      <c r="F284" s="89">
        <v>44832</v>
      </c>
      <c r="G284" s="94">
        <v>4340.3546319999996</v>
      </c>
      <c r="H284" s="75">
        <v>-10.748732</v>
      </c>
      <c r="I284" s="94">
        <v>-0.46653308199999999</v>
      </c>
      <c r="J284" s="76">
        <f t="shared" si="4"/>
        <v>3.5842421833154562E-3</v>
      </c>
      <c r="K284" s="76">
        <f>I284/'סכום נכסי הקרן'!$C$42</f>
        <v>-1.4031991114838358E-5</v>
      </c>
    </row>
    <row r="285" spans="2:11">
      <c r="B285" s="93" t="s">
        <v>1583</v>
      </c>
      <c r="C285" s="92" t="s">
        <v>1584</v>
      </c>
      <c r="D285" s="72" t="s">
        <v>655</v>
      </c>
      <c r="E285" s="72" t="s">
        <v>112</v>
      </c>
      <c r="F285" s="89">
        <v>44845</v>
      </c>
      <c r="G285" s="94">
        <v>7427.4020360000004</v>
      </c>
      <c r="H285" s="75">
        <v>-9.1412250000000004</v>
      </c>
      <c r="I285" s="94">
        <v>-0.67895551499999995</v>
      </c>
      <c r="J285" s="76">
        <f t="shared" si="4"/>
        <v>5.2162238678235256E-3</v>
      </c>
      <c r="K285" s="76">
        <f>I285/'סכום נכסי הקרן'!$C$42</f>
        <v>-2.0421055057892981E-5</v>
      </c>
    </row>
    <row r="286" spans="2:11">
      <c r="B286" s="93" t="s">
        <v>1585</v>
      </c>
      <c r="C286" s="92" t="s">
        <v>1586</v>
      </c>
      <c r="D286" s="72" t="s">
        <v>655</v>
      </c>
      <c r="E286" s="72" t="s">
        <v>112</v>
      </c>
      <c r="F286" s="89">
        <v>44837</v>
      </c>
      <c r="G286" s="94">
        <v>15157.392970999999</v>
      </c>
      <c r="H286" s="75">
        <v>-8.3659789999999994</v>
      </c>
      <c r="I286" s="94">
        <v>-1.2680643649999999</v>
      </c>
      <c r="J286" s="76">
        <f t="shared" si="4"/>
        <v>9.7421811304522384E-3</v>
      </c>
      <c r="K286" s="76">
        <f>I286/'סכום נכסי הקרן'!$C$42</f>
        <v>-3.8139777411804509E-5</v>
      </c>
    </row>
    <row r="287" spans="2:11">
      <c r="B287" s="93" t="s">
        <v>1587</v>
      </c>
      <c r="C287" s="92" t="s">
        <v>1588</v>
      </c>
      <c r="D287" s="72" t="s">
        <v>655</v>
      </c>
      <c r="E287" s="72" t="s">
        <v>112</v>
      </c>
      <c r="F287" s="89">
        <v>44854</v>
      </c>
      <c r="G287" s="94">
        <v>10466.779226000001</v>
      </c>
      <c r="H287" s="75">
        <v>-8.2455890000000007</v>
      </c>
      <c r="I287" s="94">
        <v>-0.86304756299999996</v>
      </c>
      <c r="J287" s="76">
        <f t="shared" si="4"/>
        <v>6.6305511888912596E-3</v>
      </c>
      <c r="K287" s="76">
        <f>I287/'סכום נכסי הקרן'!$C$42</f>
        <v>-2.5958021420009176E-5</v>
      </c>
    </row>
    <row r="288" spans="2:11">
      <c r="B288" s="93" t="s">
        <v>1589</v>
      </c>
      <c r="C288" s="92" t="s">
        <v>1590</v>
      </c>
      <c r="D288" s="72" t="s">
        <v>655</v>
      </c>
      <c r="E288" s="72" t="s">
        <v>112</v>
      </c>
      <c r="F288" s="89">
        <v>44825</v>
      </c>
      <c r="G288" s="94">
        <v>16479.149617999999</v>
      </c>
      <c r="H288" s="75">
        <v>-6.69991</v>
      </c>
      <c r="I288" s="94">
        <v>-1.104088156</v>
      </c>
      <c r="J288" s="76">
        <f t="shared" si="4"/>
        <v>8.4823981310593877E-3</v>
      </c>
      <c r="K288" s="76">
        <f>I288/'סכום נכסי הקרן'!$C$42</f>
        <v>-3.3207838399314772E-5</v>
      </c>
    </row>
    <row r="289" spans="2:11">
      <c r="B289" s="93" t="s">
        <v>1591</v>
      </c>
      <c r="C289" s="92" t="s">
        <v>1592</v>
      </c>
      <c r="D289" s="72" t="s">
        <v>655</v>
      </c>
      <c r="E289" s="72" t="s">
        <v>112</v>
      </c>
      <c r="F289" s="89">
        <v>44811</v>
      </c>
      <c r="G289" s="94">
        <v>13371.319681999999</v>
      </c>
      <c r="H289" s="75">
        <v>-6.9852280000000002</v>
      </c>
      <c r="I289" s="94">
        <v>-0.93401717299999987</v>
      </c>
      <c r="J289" s="76">
        <f t="shared" si="4"/>
        <v>7.1757907007495977E-3</v>
      </c>
      <c r="K289" s="76">
        <f>I289/'סכום נכסי הקרן'!$C$42</f>
        <v>-2.8092585881492621E-5</v>
      </c>
    </row>
    <row r="290" spans="2:11">
      <c r="B290" s="93" t="s">
        <v>1593</v>
      </c>
      <c r="C290" s="92" t="s">
        <v>1594</v>
      </c>
      <c r="D290" s="72" t="s">
        <v>655</v>
      </c>
      <c r="E290" s="72" t="s">
        <v>112</v>
      </c>
      <c r="F290" s="89">
        <v>44811</v>
      </c>
      <c r="G290" s="94">
        <v>35226.910365000003</v>
      </c>
      <c r="H290" s="75">
        <v>-6.9373389999999997</v>
      </c>
      <c r="I290" s="94">
        <v>-2.4438100169999997</v>
      </c>
      <c r="J290" s="76">
        <f t="shared" si="4"/>
        <v>1.8775103607637112E-2</v>
      </c>
      <c r="K290" s="76">
        <f>I290/'סכום נכסי הקרן'!$C$42</f>
        <v>-7.3502869931305257E-5</v>
      </c>
    </row>
    <row r="291" spans="2:11">
      <c r="B291" s="93" t="s">
        <v>1595</v>
      </c>
      <c r="C291" s="92" t="s">
        <v>1596</v>
      </c>
      <c r="D291" s="72" t="s">
        <v>655</v>
      </c>
      <c r="E291" s="72" t="s">
        <v>112</v>
      </c>
      <c r="F291" s="89">
        <v>44804</v>
      </c>
      <c r="G291" s="94">
        <v>23766.067523000002</v>
      </c>
      <c r="H291" s="75">
        <v>-5.8362429999999996</v>
      </c>
      <c r="I291" s="94">
        <v>-1.3870454139999999</v>
      </c>
      <c r="J291" s="76">
        <f t="shared" si="4"/>
        <v>1.0656278996808741E-2</v>
      </c>
      <c r="K291" s="76">
        <f>I291/'סכום נכסי הקרן'!$C$42</f>
        <v>-4.1718389704945488E-5</v>
      </c>
    </row>
    <row r="292" spans="2:11">
      <c r="B292" s="93" t="s">
        <v>1597</v>
      </c>
      <c r="C292" s="92" t="s">
        <v>1598</v>
      </c>
      <c r="D292" s="72" t="s">
        <v>655</v>
      </c>
      <c r="E292" s="72" t="s">
        <v>112</v>
      </c>
      <c r="F292" s="89">
        <v>44860</v>
      </c>
      <c r="G292" s="94">
        <v>8044.8130030000002</v>
      </c>
      <c r="H292" s="75">
        <v>-5.7143620000000004</v>
      </c>
      <c r="I292" s="94">
        <v>-0.45970975700000005</v>
      </c>
      <c r="J292" s="76">
        <f t="shared" si="4"/>
        <v>3.5318205003972217E-3</v>
      </c>
      <c r="K292" s="76">
        <f>I292/'סכום נכסי הקרן'!$C$42</f>
        <v>-1.3826764863008152E-5</v>
      </c>
    </row>
    <row r="293" spans="2:11">
      <c r="B293" s="93" t="s">
        <v>1599</v>
      </c>
      <c r="C293" s="92" t="s">
        <v>1600</v>
      </c>
      <c r="D293" s="72" t="s">
        <v>655</v>
      </c>
      <c r="E293" s="72" t="s">
        <v>112</v>
      </c>
      <c r="F293" s="89">
        <v>44861</v>
      </c>
      <c r="G293" s="94">
        <v>8136.9639969999998</v>
      </c>
      <c r="H293" s="75">
        <v>-5.3425859999999998</v>
      </c>
      <c r="I293" s="94">
        <v>-0.43472428999999996</v>
      </c>
      <c r="J293" s="76">
        <f t="shared" si="4"/>
        <v>3.3398641992334883E-3</v>
      </c>
      <c r="K293" s="76">
        <f>I293/'סכום נכסי הקרן'!$C$42</f>
        <v>-1.3075272922841542E-5</v>
      </c>
    </row>
    <row r="294" spans="2:11">
      <c r="B294" s="93" t="s">
        <v>1601</v>
      </c>
      <c r="C294" s="92" t="s">
        <v>1602</v>
      </c>
      <c r="D294" s="72" t="s">
        <v>655</v>
      </c>
      <c r="E294" s="72" t="s">
        <v>112</v>
      </c>
      <c r="F294" s="89">
        <v>44755</v>
      </c>
      <c r="G294" s="94">
        <v>13427.609365</v>
      </c>
      <c r="H294" s="75">
        <v>-4.4255389999999997</v>
      </c>
      <c r="I294" s="94">
        <v>-0.59424405800000002</v>
      </c>
      <c r="J294" s="76">
        <f t="shared" si="4"/>
        <v>4.5654096184076327E-3</v>
      </c>
      <c r="K294" s="76">
        <f>I294/'סכום נכסי הקרן'!$C$42</f>
        <v>-1.7873174837152256E-5</v>
      </c>
    </row>
    <row r="295" spans="2:11">
      <c r="B295" s="93" t="s">
        <v>1603</v>
      </c>
      <c r="C295" s="92" t="s">
        <v>1604</v>
      </c>
      <c r="D295" s="72" t="s">
        <v>655</v>
      </c>
      <c r="E295" s="72" t="s">
        <v>112</v>
      </c>
      <c r="F295" s="89">
        <v>44753</v>
      </c>
      <c r="G295" s="94">
        <v>18260.985361999999</v>
      </c>
      <c r="H295" s="75">
        <v>-4.3108890000000004</v>
      </c>
      <c r="I295" s="94">
        <v>-0.78721082899999995</v>
      </c>
      <c r="J295" s="76">
        <f t="shared" si="4"/>
        <v>6.0479189350703538E-3</v>
      </c>
      <c r="K295" s="76">
        <f>I295/'סכום נכסי הקרן'!$C$42</f>
        <v>-2.3677067681199374E-5</v>
      </c>
    </row>
    <row r="296" spans="2:11">
      <c r="B296" s="93" t="s">
        <v>1605</v>
      </c>
      <c r="C296" s="92" t="s">
        <v>1606</v>
      </c>
      <c r="D296" s="72" t="s">
        <v>655</v>
      </c>
      <c r="E296" s="72" t="s">
        <v>112</v>
      </c>
      <c r="F296" s="89">
        <v>44769</v>
      </c>
      <c r="G296" s="94">
        <v>51228.821124999995</v>
      </c>
      <c r="H296" s="75">
        <v>-3.8153990000000002</v>
      </c>
      <c r="I296" s="94">
        <v>-1.9545839169999997</v>
      </c>
      <c r="J296" s="76">
        <f t="shared" si="4"/>
        <v>1.5016517362730892E-2</v>
      </c>
      <c r="K296" s="76">
        <f>I296/'סכום נכסי הקרן'!$C$42</f>
        <v>-5.8788337236393345E-5</v>
      </c>
    </row>
    <row r="297" spans="2:11">
      <c r="B297" s="93" t="s">
        <v>1607</v>
      </c>
      <c r="C297" s="92" t="s">
        <v>1608</v>
      </c>
      <c r="D297" s="72" t="s">
        <v>655</v>
      </c>
      <c r="E297" s="72" t="s">
        <v>112</v>
      </c>
      <c r="F297" s="89">
        <v>44763</v>
      </c>
      <c r="G297" s="94">
        <v>11020.144407</v>
      </c>
      <c r="H297" s="75">
        <v>-3.4954079999999998</v>
      </c>
      <c r="I297" s="94">
        <v>-0.38519901299999998</v>
      </c>
      <c r="J297" s="76">
        <f t="shared" si="4"/>
        <v>2.9593754540349591E-3</v>
      </c>
      <c r="K297" s="76">
        <f>I297/'סכום נכסי הקרן'!$C$42</f>
        <v>-1.1585693140321622E-5</v>
      </c>
    </row>
    <row r="298" spans="2:11">
      <c r="B298" s="93" t="s">
        <v>1609</v>
      </c>
      <c r="C298" s="92" t="s">
        <v>1610</v>
      </c>
      <c r="D298" s="72" t="s">
        <v>655</v>
      </c>
      <c r="E298" s="72" t="s">
        <v>112</v>
      </c>
      <c r="F298" s="89">
        <v>44769</v>
      </c>
      <c r="G298" s="94">
        <v>56583.525274</v>
      </c>
      <c r="H298" s="75">
        <v>-3.765266</v>
      </c>
      <c r="I298" s="94">
        <v>-2.1305202300000001</v>
      </c>
      <c r="J298" s="76">
        <f t="shared" si="4"/>
        <v>1.6368186470371138E-2</v>
      </c>
      <c r="K298" s="76">
        <f>I298/'סכום נכסי הקרן'!$C$42</f>
        <v>-6.4080002235175623E-5</v>
      </c>
    </row>
    <row r="299" spans="2:11">
      <c r="B299" s="93" t="s">
        <v>1611</v>
      </c>
      <c r="C299" s="92" t="s">
        <v>1612</v>
      </c>
      <c r="D299" s="72" t="s">
        <v>655</v>
      </c>
      <c r="E299" s="72" t="s">
        <v>112</v>
      </c>
      <c r="F299" s="89">
        <v>44777</v>
      </c>
      <c r="G299" s="94">
        <v>5983.0839400000004</v>
      </c>
      <c r="H299" s="75">
        <v>-3.4096000000000002</v>
      </c>
      <c r="I299" s="94">
        <v>-0.20399925599999996</v>
      </c>
      <c r="J299" s="76">
        <f t="shared" si="4"/>
        <v>1.5672687895692862E-3</v>
      </c>
      <c r="K299" s="76">
        <f>I299/'סכום נכסי הקרן'!$C$42</f>
        <v>-6.1357186833443787E-6</v>
      </c>
    </row>
    <row r="300" spans="2:11">
      <c r="B300" s="93" t="s">
        <v>1613</v>
      </c>
      <c r="C300" s="92" t="s">
        <v>1614</v>
      </c>
      <c r="D300" s="72" t="s">
        <v>655</v>
      </c>
      <c r="E300" s="72" t="s">
        <v>112</v>
      </c>
      <c r="F300" s="89">
        <v>44784</v>
      </c>
      <c r="G300" s="94">
        <v>23313.481695999995</v>
      </c>
      <c r="H300" s="75">
        <v>-2.1307990000000001</v>
      </c>
      <c r="I300" s="94">
        <v>-0.496763544</v>
      </c>
      <c r="J300" s="76">
        <f t="shared" si="4"/>
        <v>3.8164943028372073E-3</v>
      </c>
      <c r="K300" s="76">
        <f>I300/'סכום נכסי הקרן'!$C$42</f>
        <v>-1.4941237619637044E-5</v>
      </c>
    </row>
    <row r="301" spans="2:11">
      <c r="B301" s="93" t="s">
        <v>1615</v>
      </c>
      <c r="C301" s="92" t="s">
        <v>1616</v>
      </c>
      <c r="D301" s="72" t="s">
        <v>655</v>
      </c>
      <c r="E301" s="72" t="s">
        <v>112</v>
      </c>
      <c r="F301" s="89">
        <v>44880</v>
      </c>
      <c r="G301" s="94">
        <v>25704.599493999998</v>
      </c>
      <c r="H301" s="75">
        <v>-2.1192959999999998</v>
      </c>
      <c r="I301" s="94">
        <v>-0.54475658999999998</v>
      </c>
      <c r="J301" s="76">
        <f t="shared" si="4"/>
        <v>4.1852113491001753E-3</v>
      </c>
      <c r="K301" s="76">
        <f>I301/'סכום נכסי הקרן'!$C$42</f>
        <v>-1.6384732242052756E-5</v>
      </c>
    </row>
    <row r="302" spans="2:11">
      <c r="B302" s="93" t="s">
        <v>1617</v>
      </c>
      <c r="C302" s="92" t="s">
        <v>1618</v>
      </c>
      <c r="D302" s="72" t="s">
        <v>655</v>
      </c>
      <c r="E302" s="72" t="s">
        <v>112</v>
      </c>
      <c r="F302" s="89">
        <v>44880</v>
      </c>
      <c r="G302" s="94">
        <v>9352.0062419999995</v>
      </c>
      <c r="H302" s="75">
        <v>-2.0660180000000001</v>
      </c>
      <c r="I302" s="94">
        <v>-0.193214153</v>
      </c>
      <c r="J302" s="76">
        <f t="shared" si="4"/>
        <v>1.484409882847636E-3</v>
      </c>
      <c r="K302" s="76">
        <f>I302/'סכום נכסי הקרן'!$C$42</f>
        <v>-5.8113333925524685E-6</v>
      </c>
    </row>
    <row r="303" spans="2:11">
      <c r="B303" s="93" t="s">
        <v>1619</v>
      </c>
      <c r="C303" s="92" t="s">
        <v>1620</v>
      </c>
      <c r="D303" s="72" t="s">
        <v>655</v>
      </c>
      <c r="E303" s="72" t="s">
        <v>112</v>
      </c>
      <c r="F303" s="89">
        <v>44880</v>
      </c>
      <c r="G303" s="94">
        <v>50985.355810000001</v>
      </c>
      <c r="H303" s="75">
        <v>-2.032143</v>
      </c>
      <c r="I303" s="94">
        <v>-1.0360953390000001</v>
      </c>
      <c r="J303" s="76">
        <f t="shared" si="4"/>
        <v>7.9600284808534292E-3</v>
      </c>
      <c r="K303" s="76">
        <f>I303/'סכום נכסי הקרן'!$C$42</f>
        <v>-3.1162807423318883E-5</v>
      </c>
    </row>
    <row r="304" spans="2:11">
      <c r="B304" s="93" t="s">
        <v>1621</v>
      </c>
      <c r="C304" s="92" t="s">
        <v>1622</v>
      </c>
      <c r="D304" s="72" t="s">
        <v>655</v>
      </c>
      <c r="E304" s="72" t="s">
        <v>112</v>
      </c>
      <c r="F304" s="89">
        <v>44903</v>
      </c>
      <c r="G304" s="94">
        <v>16946.665654</v>
      </c>
      <c r="H304" s="75">
        <v>-1.160765</v>
      </c>
      <c r="I304" s="94">
        <v>-0.19671091999999996</v>
      </c>
      <c r="J304" s="76">
        <f t="shared" si="4"/>
        <v>1.5112745581947647E-3</v>
      </c>
      <c r="K304" s="76">
        <f>I304/'סכום נכסי הקרן'!$C$42</f>
        <v>-5.9165062203063194E-6</v>
      </c>
    </row>
    <row r="305" spans="2:11">
      <c r="B305" s="93" t="s">
        <v>1623</v>
      </c>
      <c r="C305" s="92" t="s">
        <v>1624</v>
      </c>
      <c r="D305" s="72" t="s">
        <v>655</v>
      </c>
      <c r="E305" s="72" t="s">
        <v>112</v>
      </c>
      <c r="F305" s="89">
        <v>44728</v>
      </c>
      <c r="G305" s="94">
        <v>11810.323288</v>
      </c>
      <c r="H305" s="75">
        <v>-0.59475699999999998</v>
      </c>
      <c r="I305" s="94">
        <v>-7.0242774999999993E-2</v>
      </c>
      <c r="J305" s="76">
        <f t="shared" si="4"/>
        <v>5.3965544340140988E-4</v>
      </c>
      <c r="K305" s="76">
        <f>I305/'סכום נכסי הקרן'!$C$42</f>
        <v>-2.1127033273957406E-6</v>
      </c>
    </row>
    <row r="306" spans="2:11">
      <c r="B306" s="93" t="s">
        <v>1625</v>
      </c>
      <c r="C306" s="92" t="s">
        <v>1626</v>
      </c>
      <c r="D306" s="72" t="s">
        <v>655</v>
      </c>
      <c r="E306" s="72" t="s">
        <v>112</v>
      </c>
      <c r="F306" s="89">
        <v>44907</v>
      </c>
      <c r="G306" s="94">
        <v>14670.239007999999</v>
      </c>
      <c r="H306" s="75">
        <v>-0.70161799999999996</v>
      </c>
      <c r="I306" s="94">
        <v>-0.10292905899999999</v>
      </c>
      <c r="J306" s="76">
        <f t="shared" si="4"/>
        <v>7.907749512107812E-4</v>
      </c>
      <c r="K306" s="76">
        <f>I306/'סכום נכסי הקרן'!$C$42</f>
        <v>-3.0958139884851144E-6</v>
      </c>
    </row>
    <row r="307" spans="2:11">
      <c r="B307" s="93" t="s">
        <v>1627</v>
      </c>
      <c r="C307" s="92" t="s">
        <v>1628</v>
      </c>
      <c r="D307" s="72" t="s">
        <v>655</v>
      </c>
      <c r="E307" s="72" t="s">
        <v>112</v>
      </c>
      <c r="F307" s="89">
        <v>44900</v>
      </c>
      <c r="G307" s="94">
        <v>9476.6464309999992</v>
      </c>
      <c r="H307" s="75">
        <v>-0.63571900000000003</v>
      </c>
      <c r="I307" s="94">
        <v>-6.0244803999999999E-2</v>
      </c>
      <c r="J307" s="76">
        <f t="shared" si="4"/>
        <v>4.6284384999383974E-4</v>
      </c>
      <c r="K307" s="76">
        <f>I307/'סכום נכסי הקרן'!$C$42</f>
        <v>-1.8119927333324206E-6</v>
      </c>
    </row>
    <row r="308" spans="2:11">
      <c r="B308" s="93" t="s">
        <v>1629</v>
      </c>
      <c r="C308" s="92" t="s">
        <v>1630</v>
      </c>
      <c r="D308" s="72" t="s">
        <v>655</v>
      </c>
      <c r="E308" s="72" t="s">
        <v>112</v>
      </c>
      <c r="F308" s="89">
        <v>44907</v>
      </c>
      <c r="G308" s="94">
        <v>46021.540305000002</v>
      </c>
      <c r="H308" s="75">
        <v>-0.74277899999999997</v>
      </c>
      <c r="I308" s="94">
        <v>-0.34183845300000004</v>
      </c>
      <c r="J308" s="76">
        <f t="shared" si="4"/>
        <v>2.6262484921099295E-3</v>
      </c>
      <c r="K308" s="76">
        <f>I308/'סכום נכסי הקרן'!$C$42</f>
        <v>-1.028153055008024E-5</v>
      </c>
    </row>
    <row r="309" spans="2:11">
      <c r="B309" s="93" t="s">
        <v>1631</v>
      </c>
      <c r="C309" s="92" t="s">
        <v>1632</v>
      </c>
      <c r="D309" s="72" t="s">
        <v>655</v>
      </c>
      <c r="E309" s="72" t="s">
        <v>112</v>
      </c>
      <c r="F309" s="89">
        <v>44907</v>
      </c>
      <c r="G309" s="94">
        <v>11866.655330999998</v>
      </c>
      <c r="H309" s="75">
        <v>-0.69664999999999999</v>
      </c>
      <c r="I309" s="94">
        <v>-8.2669092E-2</v>
      </c>
      <c r="J309" s="76">
        <f t="shared" si="4"/>
        <v>6.3512333473231871E-4</v>
      </c>
      <c r="K309" s="76">
        <f>I309/'סכום נכסי הקרן'!$C$42</f>
        <v>-2.4864516776449192E-6</v>
      </c>
    </row>
    <row r="310" spans="2:11">
      <c r="B310" s="93" t="s">
        <v>1633</v>
      </c>
      <c r="C310" s="92" t="s">
        <v>1634</v>
      </c>
      <c r="D310" s="72" t="s">
        <v>655</v>
      </c>
      <c r="E310" s="72" t="s">
        <v>112</v>
      </c>
      <c r="F310" s="89">
        <v>44732</v>
      </c>
      <c r="G310" s="94">
        <v>20087.747463</v>
      </c>
      <c r="H310" s="75">
        <v>7.1401999999999993E-2</v>
      </c>
      <c r="I310" s="94">
        <v>1.4343043E-2</v>
      </c>
      <c r="J310" s="76">
        <f t="shared" si="4"/>
        <v>-1.1019355698704228E-4</v>
      </c>
      <c r="K310" s="76">
        <f>I310/'סכום נכסי הקרן'!$C$42</f>
        <v>4.3139802878061387E-7</v>
      </c>
    </row>
    <row r="311" spans="2:11">
      <c r="B311" s="93" t="s">
        <v>1635</v>
      </c>
      <c r="C311" s="92" t="s">
        <v>1636</v>
      </c>
      <c r="D311" s="72" t="s">
        <v>655</v>
      </c>
      <c r="E311" s="72" t="s">
        <v>112</v>
      </c>
      <c r="F311" s="89">
        <v>44732</v>
      </c>
      <c r="G311" s="94">
        <v>21413.073655</v>
      </c>
      <c r="H311" s="75">
        <v>0.13101699999999999</v>
      </c>
      <c r="I311" s="94">
        <v>2.8054741000000001E-2</v>
      </c>
      <c r="J311" s="76">
        <f t="shared" si="4"/>
        <v>-2.1553666827466193E-4</v>
      </c>
      <c r="K311" s="76">
        <f>I311/'סכום נכסי הקרן'!$C$42</f>
        <v>8.4380699167886962E-7</v>
      </c>
    </row>
    <row r="312" spans="2:11">
      <c r="B312" s="93" t="s">
        <v>1637</v>
      </c>
      <c r="C312" s="92" t="s">
        <v>1638</v>
      </c>
      <c r="D312" s="72" t="s">
        <v>655</v>
      </c>
      <c r="E312" s="72" t="s">
        <v>112</v>
      </c>
      <c r="F312" s="89">
        <v>44732</v>
      </c>
      <c r="G312" s="94">
        <v>11896.484700000003</v>
      </c>
      <c r="H312" s="75">
        <v>0.13381000000000001</v>
      </c>
      <c r="I312" s="94">
        <v>1.5918636999999999E-2</v>
      </c>
      <c r="J312" s="76">
        <f t="shared" si="4"/>
        <v>-1.2229840163036112E-4</v>
      </c>
      <c r="K312" s="76">
        <f>I312/'סכום נכסי הקרן'!$C$42</f>
        <v>4.7878742486333927E-7</v>
      </c>
    </row>
    <row r="313" spans="2:11">
      <c r="B313" s="93" t="s">
        <v>1639</v>
      </c>
      <c r="C313" s="92" t="s">
        <v>1640</v>
      </c>
      <c r="D313" s="72" t="s">
        <v>655</v>
      </c>
      <c r="E313" s="72" t="s">
        <v>112</v>
      </c>
      <c r="F313" s="89">
        <v>44909</v>
      </c>
      <c r="G313" s="94">
        <v>38561.856016999998</v>
      </c>
      <c r="H313" s="75">
        <v>0.03</v>
      </c>
      <c r="I313" s="94">
        <v>1.1568413E-2</v>
      </c>
      <c r="J313" s="76">
        <f t="shared" si="4"/>
        <v>-8.8876856686906724E-5</v>
      </c>
      <c r="K313" s="76">
        <f>I313/'סכום נכסי הקרן'!$C$42</f>
        <v>3.4794503260709934E-7</v>
      </c>
    </row>
    <row r="314" spans="2:11">
      <c r="B314" s="93" t="s">
        <v>1641</v>
      </c>
      <c r="C314" s="92" t="s">
        <v>1642</v>
      </c>
      <c r="D314" s="72" t="s">
        <v>655</v>
      </c>
      <c r="E314" s="72" t="s">
        <v>112</v>
      </c>
      <c r="F314" s="89">
        <v>44732</v>
      </c>
      <c r="G314" s="94">
        <v>9523.6637269999992</v>
      </c>
      <c r="H314" s="75">
        <v>5.3280000000000001E-2</v>
      </c>
      <c r="I314" s="94">
        <v>5.0741949999999992E-3</v>
      </c>
      <c r="J314" s="76">
        <f t="shared" si="4"/>
        <v>-3.8983610095560961E-5</v>
      </c>
      <c r="K314" s="76">
        <f>I314/'סכום נכסי הקרן'!$C$42</f>
        <v>1.5261738535180065E-7</v>
      </c>
    </row>
    <row r="315" spans="2:11">
      <c r="B315" s="93" t="s">
        <v>1643</v>
      </c>
      <c r="C315" s="92" t="s">
        <v>1644</v>
      </c>
      <c r="D315" s="72" t="s">
        <v>655</v>
      </c>
      <c r="E315" s="72" t="s">
        <v>112</v>
      </c>
      <c r="F315" s="89">
        <v>44732</v>
      </c>
      <c r="G315" s="94">
        <v>14286.293998000001</v>
      </c>
      <c r="H315" s="75">
        <v>5.8866000000000002E-2</v>
      </c>
      <c r="I315" s="94">
        <v>8.4097000000000009E-3</v>
      </c>
      <c r="J315" s="76">
        <f t="shared" si="4"/>
        <v>-6.4609354946082892E-5</v>
      </c>
      <c r="K315" s="76">
        <f>I315/'סכום נכסי הקרן'!$C$42</f>
        <v>2.5293990979712807E-7</v>
      </c>
    </row>
    <row r="316" spans="2:11">
      <c r="B316" s="93" t="s">
        <v>1645</v>
      </c>
      <c r="C316" s="92" t="s">
        <v>1646</v>
      </c>
      <c r="D316" s="72" t="s">
        <v>655</v>
      </c>
      <c r="E316" s="72" t="s">
        <v>112</v>
      </c>
      <c r="F316" s="89">
        <v>44910</v>
      </c>
      <c r="G316" s="94">
        <v>20988.165934000001</v>
      </c>
      <c r="H316" s="75">
        <v>-0.20318600000000001</v>
      </c>
      <c r="I316" s="94">
        <v>-4.2645048999999997E-2</v>
      </c>
      <c r="J316" s="76">
        <f t="shared" si="4"/>
        <v>3.2762989256859305E-4</v>
      </c>
      <c r="K316" s="76">
        <f>I316/'סכום נכסי הקרן'!$C$42</f>
        <v>-1.2826420499368709E-6</v>
      </c>
    </row>
    <row r="317" spans="2:11">
      <c r="B317" s="93" t="s">
        <v>1647</v>
      </c>
      <c r="C317" s="92" t="s">
        <v>1648</v>
      </c>
      <c r="D317" s="72" t="s">
        <v>655</v>
      </c>
      <c r="E317" s="72" t="s">
        <v>112</v>
      </c>
      <c r="F317" s="89">
        <v>44732</v>
      </c>
      <c r="G317" s="94">
        <v>34349.061970000002</v>
      </c>
      <c r="H317" s="75">
        <v>0.23913200000000001</v>
      </c>
      <c r="I317" s="94">
        <v>8.2139656000000005E-2</v>
      </c>
      <c r="J317" s="76">
        <f t="shared" si="4"/>
        <v>-6.3105582715829904E-4</v>
      </c>
      <c r="K317" s="76">
        <f>I317/'סכום נכסי הקרן'!$C$42</f>
        <v>2.4705277452711899E-6</v>
      </c>
    </row>
    <row r="318" spans="2:11">
      <c r="B318" s="93" t="s">
        <v>1649</v>
      </c>
      <c r="C318" s="92" t="s">
        <v>1650</v>
      </c>
      <c r="D318" s="72" t="s">
        <v>655</v>
      </c>
      <c r="E318" s="72" t="s">
        <v>113</v>
      </c>
      <c r="F318" s="89">
        <v>44860</v>
      </c>
      <c r="G318" s="94">
        <v>2277.3545720000002</v>
      </c>
      <c r="H318" s="75">
        <v>-3.7925270000000002</v>
      </c>
      <c r="I318" s="94">
        <v>-8.6369280000000007E-2</v>
      </c>
      <c r="J318" s="76">
        <f t="shared" si="4"/>
        <v>6.6355083629114219E-4</v>
      </c>
      <c r="K318" s="76">
        <f>I318/'סכום נכסי הקרן'!$C$42</f>
        <v>-2.5977428317826908E-6</v>
      </c>
    </row>
    <row r="319" spans="2:11">
      <c r="B319" s="93" t="s">
        <v>1651</v>
      </c>
      <c r="C319" s="92" t="s">
        <v>1652</v>
      </c>
      <c r="D319" s="72" t="s">
        <v>655</v>
      </c>
      <c r="E319" s="72" t="s">
        <v>113</v>
      </c>
      <c r="F319" s="89">
        <v>44888</v>
      </c>
      <c r="G319" s="94">
        <v>22849.518571000001</v>
      </c>
      <c r="H319" s="75">
        <v>-0.848966</v>
      </c>
      <c r="I319" s="94">
        <v>-0.19398453600000001</v>
      </c>
      <c r="J319" s="76">
        <f t="shared" si="4"/>
        <v>1.4903285183151831E-3</v>
      </c>
      <c r="K319" s="76">
        <f>I319/'סכום נכסי הקרן'!$C$42</f>
        <v>-5.8345043268936753E-6</v>
      </c>
    </row>
    <row r="320" spans="2:11">
      <c r="B320" s="93" t="s">
        <v>1653</v>
      </c>
      <c r="C320" s="92" t="s">
        <v>1654</v>
      </c>
      <c r="D320" s="72" t="s">
        <v>655</v>
      </c>
      <c r="E320" s="72" t="s">
        <v>113</v>
      </c>
      <c r="F320" s="89">
        <v>44888</v>
      </c>
      <c r="G320" s="94">
        <v>10627.683056000002</v>
      </c>
      <c r="H320" s="75">
        <v>-0.848966</v>
      </c>
      <c r="I320" s="94">
        <v>-9.0225365000000002E-2</v>
      </c>
      <c r="J320" s="76">
        <f t="shared" si="4"/>
        <v>6.9317605056362099E-4</v>
      </c>
      <c r="K320" s="76">
        <f>I320/'סכום נכסי הקרן'!$C$42</f>
        <v>-2.713722925254522E-6</v>
      </c>
    </row>
    <row r="321" spans="2:11">
      <c r="B321" s="93" t="s">
        <v>1655</v>
      </c>
      <c r="C321" s="92" t="s">
        <v>1656</v>
      </c>
      <c r="D321" s="72" t="s">
        <v>655</v>
      </c>
      <c r="E321" s="72" t="s">
        <v>113</v>
      </c>
      <c r="F321" s="89">
        <v>44888</v>
      </c>
      <c r="G321" s="94">
        <v>18606.207638</v>
      </c>
      <c r="H321" s="75">
        <v>-0.80689299999999997</v>
      </c>
      <c r="I321" s="94">
        <v>-0.15013210000000002</v>
      </c>
      <c r="J321" s="76">
        <f t="shared" si="4"/>
        <v>1.1534226117103834E-3</v>
      </c>
      <c r="K321" s="76">
        <f>I321/'סכום נכסי הקרן'!$C$42</f>
        <v>-4.515547502485631E-6</v>
      </c>
    </row>
    <row r="322" spans="2:11">
      <c r="B322" s="93" t="s">
        <v>1657</v>
      </c>
      <c r="C322" s="92" t="s">
        <v>1658</v>
      </c>
      <c r="D322" s="72" t="s">
        <v>655</v>
      </c>
      <c r="E322" s="72" t="s">
        <v>113</v>
      </c>
      <c r="F322" s="89">
        <v>44781</v>
      </c>
      <c r="G322" s="94">
        <v>21613.229830999997</v>
      </c>
      <c r="H322" s="75">
        <v>0.88769699999999996</v>
      </c>
      <c r="I322" s="94">
        <v>0.19186001799999997</v>
      </c>
      <c r="J322" s="76">
        <f t="shared" si="4"/>
        <v>-1.4740064452862585E-3</v>
      </c>
      <c r="K322" s="76">
        <f>I322/'סכום נכסי הקרן'!$C$42</f>
        <v>5.7706048547029445E-6</v>
      </c>
    </row>
    <row r="323" spans="2:11">
      <c r="B323" s="93" t="s">
        <v>1659</v>
      </c>
      <c r="C323" s="92" t="s">
        <v>1660</v>
      </c>
      <c r="D323" s="72" t="s">
        <v>655</v>
      </c>
      <c r="E323" s="72" t="s">
        <v>113</v>
      </c>
      <c r="F323" s="89">
        <v>44781</v>
      </c>
      <c r="G323" s="94">
        <v>5416.316167</v>
      </c>
      <c r="H323" s="75">
        <v>0.98929500000000004</v>
      </c>
      <c r="I323" s="94">
        <v>5.358334E-2</v>
      </c>
      <c r="J323" s="76">
        <f t="shared" si="4"/>
        <v>-4.1166569952039205E-4</v>
      </c>
      <c r="K323" s="76">
        <f>I323/'סכום נכסי הקרן'!$C$42</f>
        <v>1.6116348010308147E-6</v>
      </c>
    </row>
    <row r="324" spans="2:11">
      <c r="B324" s="93" t="s">
        <v>1661</v>
      </c>
      <c r="C324" s="92" t="s">
        <v>1662</v>
      </c>
      <c r="D324" s="72" t="s">
        <v>655</v>
      </c>
      <c r="E324" s="72" t="s">
        <v>113</v>
      </c>
      <c r="F324" s="89">
        <v>44725</v>
      </c>
      <c r="G324" s="94">
        <v>7249.4428359999993</v>
      </c>
      <c r="H324" s="75">
        <v>1.522994</v>
      </c>
      <c r="I324" s="94">
        <v>0.110408547</v>
      </c>
      <c r="J324" s="76">
        <f t="shared" si="4"/>
        <v>-8.4823774952783981E-4</v>
      </c>
      <c r="K324" s="76">
        <f>I324/'סכום נכסי הקרן'!$C$42</f>
        <v>3.3207757612057469E-6</v>
      </c>
    </row>
    <row r="325" spans="2:11">
      <c r="B325" s="93" t="s">
        <v>1663</v>
      </c>
      <c r="C325" s="92" t="s">
        <v>1664</v>
      </c>
      <c r="D325" s="72" t="s">
        <v>655</v>
      </c>
      <c r="E325" s="72" t="s">
        <v>113</v>
      </c>
      <c r="F325" s="89">
        <v>44909</v>
      </c>
      <c r="G325" s="94">
        <v>13773.073602</v>
      </c>
      <c r="H325" s="75">
        <v>2.7277</v>
      </c>
      <c r="I325" s="94">
        <v>0.37568807500000001</v>
      </c>
      <c r="J325" s="76">
        <f t="shared" si="4"/>
        <v>-2.8863055979030891E-3</v>
      </c>
      <c r="K325" s="76">
        <f>I325/'סכום נכסי הקרן'!$C$42</f>
        <v>1.1299631116729095E-5</v>
      </c>
    </row>
    <row r="326" spans="2:11">
      <c r="B326" s="93" t="s">
        <v>1665</v>
      </c>
      <c r="C326" s="92" t="s">
        <v>1666</v>
      </c>
      <c r="D326" s="72" t="s">
        <v>655</v>
      </c>
      <c r="E326" s="72" t="s">
        <v>113</v>
      </c>
      <c r="F326" s="89">
        <v>44908</v>
      </c>
      <c r="G326" s="94">
        <v>19324.064159000001</v>
      </c>
      <c r="H326" s="75">
        <v>3.0033310000000002</v>
      </c>
      <c r="I326" s="94">
        <v>0.58036557300000002</v>
      </c>
      <c r="J326" s="76">
        <f t="shared" si="4"/>
        <v>-4.4587851296055483E-3</v>
      </c>
      <c r="K326" s="76">
        <f>I326/'סכום נכסי הקרן'!$C$42</f>
        <v>1.7455749394625078E-5</v>
      </c>
    </row>
    <row r="327" spans="2:11">
      <c r="B327" s="93" t="s">
        <v>1667</v>
      </c>
      <c r="C327" s="92" t="s">
        <v>1668</v>
      </c>
      <c r="D327" s="72" t="s">
        <v>655</v>
      </c>
      <c r="E327" s="72" t="s">
        <v>113</v>
      </c>
      <c r="F327" s="89">
        <v>44713</v>
      </c>
      <c r="G327" s="94">
        <v>13953.269605000001</v>
      </c>
      <c r="H327" s="75">
        <v>4.1839000000000004</v>
      </c>
      <c r="I327" s="94">
        <v>0.583790806</v>
      </c>
      <c r="J327" s="76">
        <f t="shared" si="4"/>
        <v>-4.4851002293915141E-3</v>
      </c>
      <c r="K327" s="76">
        <f>I327/'סכום נכסי הקרן'!$C$42</f>
        <v>1.7558770682667952E-5</v>
      </c>
    </row>
    <row r="328" spans="2:11">
      <c r="B328" s="93" t="s">
        <v>1669</v>
      </c>
      <c r="C328" s="92" t="s">
        <v>1670</v>
      </c>
      <c r="D328" s="72" t="s">
        <v>655</v>
      </c>
      <c r="E328" s="72" t="s">
        <v>113</v>
      </c>
      <c r="F328" s="89">
        <v>44714</v>
      </c>
      <c r="G328" s="94">
        <v>8375.6211280000007</v>
      </c>
      <c r="H328" s="75">
        <v>4.2257619999999996</v>
      </c>
      <c r="I328" s="94">
        <v>0.35393384900000008</v>
      </c>
      <c r="J328" s="76">
        <f t="shared" si="4"/>
        <v>-2.7191740106631995E-3</v>
      </c>
      <c r="K328" s="76">
        <f>I328/'סכום נכסי הקרן'!$C$42</f>
        <v>1.0645325735782532E-5</v>
      </c>
    </row>
    <row r="329" spans="2:11">
      <c r="B329" s="93" t="s">
        <v>1671</v>
      </c>
      <c r="C329" s="92" t="s">
        <v>1672</v>
      </c>
      <c r="D329" s="72" t="s">
        <v>655</v>
      </c>
      <c r="E329" s="72" t="s">
        <v>113</v>
      </c>
      <c r="F329" s="89">
        <v>44712</v>
      </c>
      <c r="G329" s="94">
        <v>28012.993465</v>
      </c>
      <c r="H329" s="75">
        <v>4.5480179999999999</v>
      </c>
      <c r="I329" s="94">
        <v>1.274035866</v>
      </c>
      <c r="J329" s="76">
        <f t="shared" si="4"/>
        <v>-9.7880584896529108E-3</v>
      </c>
      <c r="K329" s="76">
        <f>I329/'סכום נכסי הקרן'!$C$42</f>
        <v>3.8319383215137984E-5</v>
      </c>
    </row>
    <row r="330" spans="2:11">
      <c r="B330" s="93" t="s">
        <v>1673</v>
      </c>
      <c r="C330" s="92" t="s">
        <v>1674</v>
      </c>
      <c r="D330" s="72" t="s">
        <v>655</v>
      </c>
      <c r="E330" s="72" t="s">
        <v>113</v>
      </c>
      <c r="F330" s="89">
        <v>44712</v>
      </c>
      <c r="G330" s="94">
        <v>30817.952176000003</v>
      </c>
      <c r="H330" s="75">
        <v>4.5593519999999996</v>
      </c>
      <c r="I330" s="94">
        <v>1.4050988179999999</v>
      </c>
      <c r="J330" s="76">
        <f t="shared" si="4"/>
        <v>-1.0794978211646492E-2</v>
      </c>
      <c r="K330" s="76">
        <f>I330/'סכום נכסי הקרן'!$C$42</f>
        <v>4.2261384862833538E-5</v>
      </c>
    </row>
    <row r="331" spans="2:11">
      <c r="B331" s="93" t="s">
        <v>1675</v>
      </c>
      <c r="C331" s="92" t="s">
        <v>1676</v>
      </c>
      <c r="D331" s="72" t="s">
        <v>655</v>
      </c>
      <c r="E331" s="72" t="s">
        <v>113</v>
      </c>
      <c r="F331" s="89">
        <v>44712</v>
      </c>
      <c r="G331" s="94">
        <v>33622.245548999999</v>
      </c>
      <c r="H331" s="75">
        <v>4.5669060000000004</v>
      </c>
      <c r="I331" s="94">
        <v>1.53549643</v>
      </c>
      <c r="J331" s="76">
        <f t="shared" si="4"/>
        <v>-1.1796786313936658E-2</v>
      </c>
      <c r="K331" s="76">
        <f>I331/'סכום נכסי הקרן'!$C$42</f>
        <v>4.6183374971522421E-5</v>
      </c>
    </row>
    <row r="332" spans="2:11">
      <c r="B332" s="93" t="s">
        <v>1677</v>
      </c>
      <c r="C332" s="92" t="s">
        <v>1678</v>
      </c>
      <c r="D332" s="72" t="s">
        <v>655</v>
      </c>
      <c r="E332" s="72" t="s">
        <v>110</v>
      </c>
      <c r="F332" s="89">
        <v>44825</v>
      </c>
      <c r="G332" s="94">
        <v>17078.104992</v>
      </c>
      <c r="H332" s="75">
        <v>-7.6158260000000002</v>
      </c>
      <c r="I332" s="94">
        <v>-1.3006387560000001</v>
      </c>
      <c r="J332" s="76">
        <f t="shared" ref="J332:J350" si="5">IFERROR(I332/$I$11,0)</f>
        <v>9.9924409958780571E-3</v>
      </c>
      <c r="K332" s="76">
        <f>I332/'סכום נכסי הקרן'!$C$42</f>
        <v>-3.911952264899923E-5</v>
      </c>
    </row>
    <row r="333" spans="2:11">
      <c r="B333" s="93" t="s">
        <v>1679</v>
      </c>
      <c r="C333" s="92" t="s">
        <v>1680</v>
      </c>
      <c r="D333" s="72" t="s">
        <v>655</v>
      </c>
      <c r="E333" s="72" t="s">
        <v>110</v>
      </c>
      <c r="F333" s="89">
        <v>44833</v>
      </c>
      <c r="G333" s="94">
        <v>16613.202018</v>
      </c>
      <c r="H333" s="75">
        <v>-8.4040269999999992</v>
      </c>
      <c r="I333" s="94">
        <v>-1.3961780109999997</v>
      </c>
      <c r="J333" s="76">
        <f t="shared" si="5"/>
        <v>1.0726442165667621E-2</v>
      </c>
      <c r="K333" s="76">
        <f>I333/'סכום נכסי הקרן'!$C$42</f>
        <v>-4.1993072304966115E-5</v>
      </c>
    </row>
    <row r="334" spans="2:11">
      <c r="B334" s="93" t="s">
        <v>1681</v>
      </c>
      <c r="C334" s="92" t="s">
        <v>1682</v>
      </c>
      <c r="D334" s="72" t="s">
        <v>655</v>
      </c>
      <c r="E334" s="72" t="s">
        <v>112</v>
      </c>
      <c r="F334" s="89">
        <v>44733</v>
      </c>
      <c r="G334" s="94">
        <v>112590</v>
      </c>
      <c r="H334" s="75">
        <v>-0.331291</v>
      </c>
      <c r="I334" s="94">
        <v>-0.373</v>
      </c>
      <c r="J334" s="76">
        <f t="shared" si="5"/>
        <v>2.8656538752736623E-3</v>
      </c>
      <c r="K334" s="76">
        <f>I334/'סכום נכסי הקרן'!$C$42</f>
        <v>-1.1218781449317902E-5</v>
      </c>
    </row>
    <row r="335" spans="2:11">
      <c r="B335" s="93" t="s">
        <v>1573</v>
      </c>
      <c r="C335" s="92" t="s">
        <v>1683</v>
      </c>
      <c r="D335" s="72" t="s">
        <v>655</v>
      </c>
      <c r="E335" s="72" t="s">
        <v>110</v>
      </c>
      <c r="F335" s="89">
        <v>44749</v>
      </c>
      <c r="G335" s="94">
        <v>16233.89</v>
      </c>
      <c r="H335" s="75">
        <v>3.9991650000000001</v>
      </c>
      <c r="I335" s="94">
        <v>0.64922000000000002</v>
      </c>
      <c r="J335" s="76">
        <f t="shared" si="5"/>
        <v>-4.9877742866090268E-3</v>
      </c>
      <c r="K335" s="76">
        <f>I335/'סכום נכסי הקרן'!$C$42</f>
        <v>1.9526695154225652E-5</v>
      </c>
    </row>
    <row r="336" spans="2:11">
      <c r="B336" s="93" t="s">
        <v>1684</v>
      </c>
      <c r="C336" s="92" t="s">
        <v>1685</v>
      </c>
      <c r="D336" s="72" t="s">
        <v>655</v>
      </c>
      <c r="E336" s="72" t="s">
        <v>110</v>
      </c>
      <c r="F336" s="89">
        <v>44763</v>
      </c>
      <c r="G336" s="94">
        <v>26424.91</v>
      </c>
      <c r="H336" s="75">
        <v>-3.5838909999999999</v>
      </c>
      <c r="I336" s="94">
        <v>-0.94703999999999999</v>
      </c>
      <c r="J336" s="76">
        <f t="shared" si="5"/>
        <v>7.2758414102926782E-3</v>
      </c>
      <c r="K336" s="76">
        <f>I336/'סכום נכסי הקרן'!$C$42</f>
        <v>-2.8484275559683714E-5</v>
      </c>
    </row>
    <row r="337" spans="2:11">
      <c r="B337" s="93" t="s">
        <v>1686</v>
      </c>
      <c r="C337" s="92" t="s">
        <v>1687</v>
      </c>
      <c r="D337" s="72" t="s">
        <v>655</v>
      </c>
      <c r="E337" s="72" t="s">
        <v>110</v>
      </c>
      <c r="F337" s="89">
        <v>44833</v>
      </c>
      <c r="G337" s="94">
        <v>22242.44</v>
      </c>
      <c r="H337" s="75">
        <v>-8.5480280000000004</v>
      </c>
      <c r="I337" s="94">
        <v>-1.9012899999999999</v>
      </c>
      <c r="J337" s="76">
        <f t="shared" si="5"/>
        <v>1.4607075218549761E-2</v>
      </c>
      <c r="K337" s="76">
        <f>I337/'סכום נכסי הקרן'!$C$42</f>
        <v>-5.7185407457838156E-5</v>
      </c>
    </row>
    <row r="338" spans="2:11">
      <c r="B338" s="73"/>
      <c r="C338" s="92"/>
      <c r="D338" s="92"/>
      <c r="E338" s="92"/>
      <c r="F338" s="92"/>
      <c r="G338" s="94"/>
      <c r="H338" s="75"/>
      <c r="I338" s="92"/>
      <c r="J338" s="76"/>
      <c r="K338" s="92"/>
    </row>
    <row r="339" spans="2:11">
      <c r="B339" s="82" t="s">
        <v>175</v>
      </c>
      <c r="C339" s="71"/>
      <c r="D339" s="71"/>
      <c r="E339" s="71"/>
      <c r="F339" s="71"/>
      <c r="G339" s="77"/>
      <c r="H339" s="79"/>
      <c r="I339" s="77">
        <v>-87.983046366000011</v>
      </c>
      <c r="J339" s="80">
        <f t="shared" si="5"/>
        <v>0.67594894846410247</v>
      </c>
      <c r="K339" s="80">
        <f>I339/'סכום נכסי הקרן'!$C$42</f>
        <v>-2.6462803443039083E-3</v>
      </c>
    </row>
    <row r="340" spans="2:11">
      <c r="B340" s="70" t="s">
        <v>169</v>
      </c>
      <c r="C340" s="71"/>
      <c r="D340" s="71"/>
      <c r="E340" s="71"/>
      <c r="F340" s="71"/>
      <c r="G340" s="77"/>
      <c r="H340" s="79"/>
      <c r="I340" s="77">
        <v>-87.983046366000011</v>
      </c>
      <c r="J340" s="80">
        <f t="shared" si="5"/>
        <v>0.67594894846410247</v>
      </c>
      <c r="K340" s="80">
        <f>I340/'סכום נכסי הקרן'!$C$42</f>
        <v>-2.6462803443039083E-3</v>
      </c>
    </row>
    <row r="341" spans="2:11">
      <c r="B341" s="93" t="s">
        <v>1688</v>
      </c>
      <c r="C341" s="92" t="s">
        <v>1689</v>
      </c>
      <c r="D341" s="72" t="s">
        <v>655</v>
      </c>
      <c r="E341" s="72" t="s">
        <v>119</v>
      </c>
      <c r="F341" s="89">
        <v>44909</v>
      </c>
      <c r="G341" s="94">
        <v>87269.586360999994</v>
      </c>
      <c r="H341" s="75">
        <v>-6.8233620000000004</v>
      </c>
      <c r="I341" s="94">
        <v>-5.9547195390000001</v>
      </c>
      <c r="J341" s="76">
        <f t="shared" si="5"/>
        <v>4.5748431965423983E-2</v>
      </c>
      <c r="K341" s="76">
        <f>I341/'סכום נכסי הקרן'!$C$42</f>
        <v>-1.7910106461132452E-4</v>
      </c>
    </row>
    <row r="342" spans="2:11">
      <c r="B342" s="93" t="s">
        <v>1688</v>
      </c>
      <c r="C342" s="92" t="s">
        <v>1690</v>
      </c>
      <c r="D342" s="72" t="s">
        <v>655</v>
      </c>
      <c r="E342" s="72" t="s">
        <v>119</v>
      </c>
      <c r="F342" s="89">
        <v>44910</v>
      </c>
      <c r="G342" s="94">
        <v>117188.29981900001</v>
      </c>
      <c r="H342" s="75">
        <v>-5.0480140000000002</v>
      </c>
      <c r="I342" s="94">
        <v>-5.915682243</v>
      </c>
      <c r="J342" s="76">
        <f t="shared" si="5"/>
        <v>4.5448519422360695E-2</v>
      </c>
      <c r="K342" s="76">
        <f>I342/'סכום נכסי הקרן'!$C$42</f>
        <v>-1.7792693353305017E-4</v>
      </c>
    </row>
    <row r="343" spans="2:11">
      <c r="B343" s="93" t="s">
        <v>1691</v>
      </c>
      <c r="C343" s="92" t="s">
        <v>1692</v>
      </c>
      <c r="D343" s="72" t="s">
        <v>655</v>
      </c>
      <c r="E343" s="72" t="s">
        <v>110</v>
      </c>
      <c r="F343" s="89">
        <v>44868</v>
      </c>
      <c r="G343" s="94">
        <v>49931.886763000002</v>
      </c>
      <c r="H343" s="75">
        <v>3.7911830000000002</v>
      </c>
      <c r="I343" s="94">
        <v>1.893009111</v>
      </c>
      <c r="J343" s="76">
        <f t="shared" si="5"/>
        <v>-1.4543455482213136E-2</v>
      </c>
      <c r="K343" s="76">
        <f>I343/'סכום נכסי הקרן'!$C$42</f>
        <v>5.6936341817363461E-5</v>
      </c>
    </row>
    <row r="344" spans="2:11">
      <c r="B344" s="93" t="s">
        <v>1693</v>
      </c>
      <c r="C344" s="92" t="s">
        <v>1694</v>
      </c>
      <c r="D344" s="72" t="s">
        <v>655</v>
      </c>
      <c r="E344" s="72" t="s">
        <v>110</v>
      </c>
      <c r="F344" s="89">
        <v>44788</v>
      </c>
      <c r="G344" s="94">
        <v>227008.07491100003</v>
      </c>
      <c r="H344" s="75">
        <v>-10.487501999999999</v>
      </c>
      <c r="I344" s="94">
        <v>-23.807477358</v>
      </c>
      <c r="J344" s="76">
        <f t="shared" si="5"/>
        <v>0.18290613874381412</v>
      </c>
      <c r="K344" s="76">
        <f>I344/'סכום נכסי הקרן'!$C$42</f>
        <v>-7.1606135479621003E-4</v>
      </c>
    </row>
    <row r="345" spans="2:11">
      <c r="B345" s="93" t="s">
        <v>1693</v>
      </c>
      <c r="C345" s="92" t="s">
        <v>1695</v>
      </c>
      <c r="D345" s="72" t="s">
        <v>655</v>
      </c>
      <c r="E345" s="72" t="s">
        <v>110</v>
      </c>
      <c r="F345" s="89">
        <v>44782</v>
      </c>
      <c r="G345" s="94">
        <v>146923.07773399999</v>
      </c>
      <c r="H345" s="75">
        <v>-6.7236520000000004</v>
      </c>
      <c r="I345" s="94">
        <v>-9.8785959440000006</v>
      </c>
      <c r="J345" s="76">
        <f t="shared" si="5"/>
        <v>7.5894468496477963E-2</v>
      </c>
      <c r="K345" s="76">
        <f>I345/'סכום נכסי הקרן'!$C$42</f>
        <v>-2.9712013115778624E-4</v>
      </c>
    </row>
    <row r="346" spans="2:11">
      <c r="B346" s="93" t="s">
        <v>1693</v>
      </c>
      <c r="C346" s="92" t="s">
        <v>1696</v>
      </c>
      <c r="D346" s="72" t="s">
        <v>655</v>
      </c>
      <c r="E346" s="72" t="s">
        <v>110</v>
      </c>
      <c r="F346" s="89">
        <v>44788</v>
      </c>
      <c r="G346" s="94">
        <v>224004.19851799999</v>
      </c>
      <c r="H346" s="75">
        <v>-10.348387000000001</v>
      </c>
      <c r="I346" s="94">
        <v>-23.180820600000001</v>
      </c>
      <c r="J346" s="76">
        <f t="shared" si="5"/>
        <v>0.17809171148636338</v>
      </c>
      <c r="K346" s="76">
        <f>I346/'סכום נכסי הקרן'!$C$42</f>
        <v>-6.9721329792827419E-4</v>
      </c>
    </row>
    <row r="347" spans="2:11">
      <c r="B347" s="93" t="s">
        <v>1693</v>
      </c>
      <c r="C347" s="92" t="s">
        <v>1697</v>
      </c>
      <c r="D347" s="72" t="s">
        <v>655</v>
      </c>
      <c r="E347" s="72" t="s">
        <v>110</v>
      </c>
      <c r="F347" s="89">
        <v>44712</v>
      </c>
      <c r="G347" s="94">
        <v>310265.91495499999</v>
      </c>
      <c r="H347" s="75">
        <v>-6.4723560000000004</v>
      </c>
      <c r="I347" s="94">
        <v>-20.081515286000002</v>
      </c>
      <c r="J347" s="76">
        <f t="shared" si="5"/>
        <v>0.15428062225386913</v>
      </c>
      <c r="K347" s="76">
        <f>I347/'סכום נכסי הקרן'!$C$42</f>
        <v>-6.0399498971788388E-4</v>
      </c>
    </row>
    <row r="348" spans="2:11">
      <c r="B348" s="93" t="s">
        <v>1698</v>
      </c>
      <c r="C348" s="92" t="s">
        <v>1699</v>
      </c>
      <c r="D348" s="72" t="s">
        <v>655</v>
      </c>
      <c r="E348" s="72" t="s">
        <v>110</v>
      </c>
      <c r="F348" s="89">
        <v>44743</v>
      </c>
      <c r="G348" s="94">
        <v>39675.850272999996</v>
      </c>
      <c r="H348" s="75">
        <v>-8.6671630000000004</v>
      </c>
      <c r="I348" s="94">
        <v>-3.4387705179999992</v>
      </c>
      <c r="J348" s="76">
        <f t="shared" si="5"/>
        <v>2.6419104721403529E-2</v>
      </c>
      <c r="K348" s="76">
        <f>I348/'סכום נכסי הקרן'!$C$42</f>
        <v>-1.0342845816568284E-4</v>
      </c>
    </row>
    <row r="349" spans="2:11">
      <c r="B349" s="93" t="s">
        <v>1700</v>
      </c>
      <c r="C349" s="92" t="s">
        <v>1701</v>
      </c>
      <c r="D349" s="72" t="s">
        <v>655</v>
      </c>
      <c r="E349" s="72" t="s">
        <v>119</v>
      </c>
      <c r="F349" s="89">
        <v>44715</v>
      </c>
      <c r="G349" s="94">
        <v>52217.037841999998</v>
      </c>
      <c r="H349" s="75">
        <v>-0.72754399999999997</v>
      </c>
      <c r="I349" s="94">
        <v>-0.37990185600000009</v>
      </c>
      <c r="J349" s="76">
        <f t="shared" si="5"/>
        <v>2.9186788897320563E-3</v>
      </c>
      <c r="K349" s="76">
        <f>I349/'סכום נכסי הקרן'!$C$42</f>
        <v>-1.1426369690762043E-5</v>
      </c>
    </row>
    <row r="350" spans="2:11">
      <c r="B350" s="93" t="s">
        <v>1702</v>
      </c>
      <c r="C350" s="92" t="s">
        <v>1703</v>
      </c>
      <c r="D350" s="72" t="s">
        <v>655</v>
      </c>
      <c r="E350" s="72" t="s">
        <v>110</v>
      </c>
      <c r="F350" s="89">
        <v>44860</v>
      </c>
      <c r="G350" s="94">
        <v>37009.616328999997</v>
      </c>
      <c r="H350" s="75">
        <v>7.461379</v>
      </c>
      <c r="I350" s="94">
        <v>2.7614278670000001</v>
      </c>
      <c r="J350" s="76">
        <f t="shared" si="5"/>
        <v>-2.1215272033129312E-2</v>
      </c>
      <c r="K350" s="76">
        <f>I350/'סכום נכסי הקרן'!$C$42</f>
        <v>8.3055913479702684E-5</v>
      </c>
    </row>
    <row r="351" spans="2:11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</row>
    <row r="352" spans="2:11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</row>
    <row r="353" spans="2:11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</row>
    <row r="354" spans="2:11">
      <c r="B354" s="123" t="s">
        <v>193</v>
      </c>
      <c r="C354" s="116"/>
      <c r="D354" s="116"/>
      <c r="E354" s="116"/>
      <c r="F354" s="116"/>
      <c r="G354" s="116"/>
      <c r="H354" s="116"/>
      <c r="I354" s="116"/>
      <c r="J354" s="116"/>
      <c r="K354" s="116"/>
    </row>
    <row r="355" spans="2:11">
      <c r="B355" s="123" t="s">
        <v>92</v>
      </c>
      <c r="C355" s="116"/>
      <c r="D355" s="116"/>
      <c r="E355" s="116"/>
      <c r="F355" s="116"/>
      <c r="G355" s="116"/>
      <c r="H355" s="116"/>
      <c r="I355" s="116"/>
      <c r="J355" s="116"/>
      <c r="K355" s="116"/>
    </row>
    <row r="356" spans="2:11">
      <c r="B356" s="123" t="s">
        <v>176</v>
      </c>
      <c r="C356" s="116"/>
      <c r="D356" s="116"/>
      <c r="E356" s="116"/>
      <c r="F356" s="116"/>
      <c r="G356" s="116"/>
      <c r="H356" s="116"/>
      <c r="I356" s="116"/>
      <c r="J356" s="116"/>
      <c r="K356" s="116"/>
    </row>
    <row r="357" spans="2:11">
      <c r="B357" s="123" t="s">
        <v>184</v>
      </c>
      <c r="C357" s="116"/>
      <c r="D357" s="116"/>
      <c r="E357" s="116"/>
      <c r="F357" s="116"/>
      <c r="G357" s="116"/>
      <c r="H357" s="116"/>
      <c r="I357" s="116"/>
      <c r="J357" s="116"/>
      <c r="K357" s="116"/>
    </row>
    <row r="358" spans="2:11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</row>
    <row r="359" spans="2:11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</row>
    <row r="360" spans="2:11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</row>
    <row r="361" spans="2:11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</row>
    <row r="362" spans="2:11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</row>
    <row r="363" spans="2:11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</row>
    <row r="364" spans="2:11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</row>
    <row r="365" spans="2:11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</row>
    <row r="366" spans="2:11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</row>
    <row r="367" spans="2:11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</row>
    <row r="368" spans="2:11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</row>
    <row r="369" spans="2:11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</row>
    <row r="370" spans="2:11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</row>
    <row r="371" spans="2:11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</row>
    <row r="372" spans="2:11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</row>
    <row r="373" spans="2:11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</row>
    <row r="374" spans="2:11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</row>
    <row r="375" spans="2:11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</row>
    <row r="376" spans="2:11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</row>
    <row r="377" spans="2:11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</row>
    <row r="378" spans="2:11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</row>
    <row r="379" spans="2:11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</row>
    <row r="380" spans="2:11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</row>
    <row r="381" spans="2:11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</row>
    <row r="382" spans="2:11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</row>
    <row r="383" spans="2:11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</row>
    <row r="384" spans="2:11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</row>
    <row r="385" spans="2:11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</row>
    <row r="386" spans="2:11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</row>
    <row r="387" spans="2:1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</row>
    <row r="388" spans="2:1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</row>
    <row r="389" spans="2:1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</row>
    <row r="390" spans="2:11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</row>
    <row r="391" spans="2:11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</row>
    <row r="392" spans="2:11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</row>
    <row r="393" spans="2:11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</row>
    <row r="394" spans="2:11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</row>
    <row r="395" spans="2:1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</row>
    <row r="396" spans="2:1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</row>
    <row r="397" spans="2:1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</row>
    <row r="398" spans="2:1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</row>
    <row r="399" spans="2:1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</row>
    <row r="400" spans="2:1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</row>
    <row r="401" spans="2:1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</row>
    <row r="402" spans="2:1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</row>
    <row r="403" spans="2:1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</row>
    <row r="404" spans="2:1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</row>
    <row r="405" spans="2:1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</row>
    <row r="406" spans="2:1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</row>
    <row r="407" spans="2:1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</row>
    <row r="408" spans="2:1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</row>
    <row r="409" spans="2:1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</row>
    <row r="410" spans="2:1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</row>
    <row r="411" spans="2:1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</row>
    <row r="412" spans="2:1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</row>
    <row r="413" spans="2:1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</row>
    <row r="414" spans="2:1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</row>
    <row r="415" spans="2:1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</row>
    <row r="416" spans="2:1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</row>
    <row r="417" spans="2:1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</row>
    <row r="418" spans="2:1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</row>
    <row r="419" spans="2:1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</row>
    <row r="420" spans="2:1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</row>
    <row r="421" spans="2:1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</row>
    <row r="422" spans="2:1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</row>
    <row r="423" spans="2:1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</row>
    <row r="424" spans="2:1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</row>
    <row r="425" spans="2:1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</row>
    <row r="426" spans="2:1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</row>
    <row r="427" spans="2:1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</row>
    <row r="428" spans="2:1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</row>
    <row r="429" spans="2:1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</row>
    <row r="430" spans="2:1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</row>
    <row r="431" spans="2:1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</row>
    <row r="432" spans="2:1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</row>
    <row r="433" spans="2:1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</row>
    <row r="434" spans="2:1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</row>
    <row r="435" spans="2:1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</row>
    <row r="436" spans="2:1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</row>
    <row r="437" spans="2:1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</row>
    <row r="438" spans="2:1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</row>
    <row r="439" spans="2:1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</row>
    <row r="440" spans="2:1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</row>
    <row r="441" spans="2:1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</row>
    <row r="442" spans="2:1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</row>
    <row r="443" spans="2:1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</row>
    <row r="444" spans="2:1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</row>
    <row r="445" spans="2:1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</row>
    <row r="446" spans="2:1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</row>
    <row r="447" spans="2:1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</row>
    <row r="448" spans="2:1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</row>
    <row r="449" spans="2:1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</row>
    <row r="450" spans="2:1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</row>
    <row r="451" spans="2:1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</row>
    <row r="452" spans="2:1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</row>
    <row r="453" spans="2:1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</row>
    <row r="454" spans="2:1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</row>
    <row r="455" spans="2:1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</row>
    <row r="456" spans="2:1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</row>
    <row r="457" spans="2:1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</row>
    <row r="458" spans="2:1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</row>
    <row r="459" spans="2:1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</row>
    <row r="460" spans="2:1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</row>
    <row r="461" spans="2:1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</row>
    <row r="462" spans="2:1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</row>
    <row r="463" spans="2:1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</row>
    <row r="464" spans="2:1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</row>
    <row r="465" spans="2:1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</row>
    <row r="466" spans="2:1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</row>
    <row r="467" spans="2:1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</row>
    <row r="468" spans="2:1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</row>
    <row r="469" spans="2:1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</row>
    <row r="470" spans="2:1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</row>
    <row r="471" spans="2:1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</row>
    <row r="472" spans="2:1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</row>
    <row r="473" spans="2:1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</row>
    <row r="474" spans="2:1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</row>
    <row r="475" spans="2:1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</row>
    <row r="476" spans="2:1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</row>
    <row r="477" spans="2:1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</row>
    <row r="478" spans="2:1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</row>
    <row r="479" spans="2:1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</row>
    <row r="480" spans="2:1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</row>
    <row r="481" spans="2:1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</row>
    <row r="482" spans="2:1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</row>
    <row r="483" spans="2:1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</row>
    <row r="484" spans="2:1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</row>
    <row r="485" spans="2:1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</row>
    <row r="486" spans="2:1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</row>
    <row r="487" spans="2:1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</row>
    <row r="488" spans="2:1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</row>
    <row r="489" spans="2:1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</row>
    <row r="490" spans="2:1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</row>
    <row r="491" spans="2:1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</row>
    <row r="492" spans="2:1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</row>
    <row r="493" spans="2:1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</row>
    <row r="494" spans="2:1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</row>
    <row r="495" spans="2:1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</row>
    <row r="496" spans="2:1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</row>
    <row r="497" spans="2:1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</row>
    <row r="498" spans="2:1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</row>
    <row r="499" spans="2:1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</row>
    <row r="500" spans="2:1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</row>
    <row r="501" spans="2:11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</row>
    <row r="502" spans="2:11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</row>
    <row r="503" spans="2:11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</row>
    <row r="504" spans="2:11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</row>
    <row r="505" spans="2:11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</row>
    <row r="506" spans="2:11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</row>
    <row r="507" spans="2:11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</row>
    <row r="508" spans="2:11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</row>
    <row r="509" spans="2:11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</row>
    <row r="510" spans="2:11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</row>
    <row r="511" spans="2:11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</row>
    <row r="512" spans="2:11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</row>
    <row r="513" spans="2:11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</row>
    <row r="514" spans="2:11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</row>
    <row r="515" spans="2:11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</row>
    <row r="516" spans="2:11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</row>
    <row r="517" spans="2:11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</row>
    <row r="518" spans="2:11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</row>
    <row r="519" spans="2:11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</row>
    <row r="520" spans="2:11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</row>
    <row r="521" spans="2:11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</row>
    <row r="522" spans="2:11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</row>
    <row r="523" spans="2:11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</row>
    <row r="524" spans="2:11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</row>
    <row r="525" spans="2:11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</row>
    <row r="526" spans="2:11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</row>
    <row r="527" spans="2:11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</row>
    <row r="528" spans="2:11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</row>
    <row r="529" spans="2:11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</row>
    <row r="530" spans="2:11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</row>
    <row r="531" spans="2:11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</row>
    <row r="532" spans="2:11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</row>
    <row r="533" spans="2:11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</row>
    <row r="534" spans="2:11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</row>
    <row r="535" spans="2:11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</row>
    <row r="536" spans="2:11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</row>
    <row r="537" spans="2:11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</row>
    <row r="538" spans="2:11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</row>
    <row r="539" spans="2:11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</row>
    <row r="540" spans="2:11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</row>
    <row r="541" spans="2:11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</row>
    <row r="542" spans="2:11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</row>
    <row r="543" spans="2:11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</row>
    <row r="544" spans="2:11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</row>
    <row r="545" spans="2:11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</row>
    <row r="546" spans="2:11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</row>
    <row r="547" spans="2:11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</row>
    <row r="548" spans="2:11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</row>
    <row r="549" spans="2:11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</row>
    <row r="550" spans="2:11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</row>
    <row r="551" spans="2:11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</row>
    <row r="552" spans="2:11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</row>
    <row r="553" spans="2:11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</row>
    <row r="554" spans="2:11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</row>
    <row r="555" spans="2:11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</row>
    <row r="556" spans="2:11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</row>
    <row r="557" spans="2:11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</row>
    <row r="558" spans="2:11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</row>
    <row r="559" spans="2:11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</row>
    <row r="560" spans="2:11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</row>
    <row r="561" spans="2:11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</row>
    <row r="562" spans="2:11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</row>
    <row r="563" spans="2:11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</row>
    <row r="564" spans="2:11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</row>
    <row r="565" spans="2:11">
      <c r="B565" s="115"/>
      <c r="C565" s="115"/>
      <c r="D565" s="115"/>
      <c r="E565" s="116"/>
      <c r="F565" s="116"/>
      <c r="G565" s="116"/>
      <c r="H565" s="116"/>
      <c r="I565" s="116"/>
      <c r="J565" s="116"/>
      <c r="K565" s="116"/>
    </row>
    <row r="566" spans="2:11">
      <c r="B566" s="115"/>
      <c r="C566" s="115"/>
      <c r="D566" s="115"/>
      <c r="E566" s="116"/>
      <c r="F566" s="116"/>
      <c r="G566" s="116"/>
      <c r="H566" s="116"/>
      <c r="I566" s="116"/>
      <c r="J566" s="116"/>
      <c r="K566" s="116"/>
    </row>
    <row r="567" spans="2:11">
      <c r="B567" s="115"/>
      <c r="C567" s="115"/>
      <c r="D567" s="115"/>
      <c r="E567" s="116"/>
      <c r="F567" s="116"/>
      <c r="G567" s="116"/>
      <c r="H567" s="116"/>
      <c r="I567" s="116"/>
      <c r="J567" s="116"/>
      <c r="K567" s="116"/>
    </row>
    <row r="568" spans="2:11">
      <c r="B568" s="115"/>
      <c r="C568" s="115"/>
      <c r="D568" s="115"/>
      <c r="E568" s="116"/>
      <c r="F568" s="116"/>
      <c r="G568" s="116"/>
      <c r="H568" s="116"/>
      <c r="I568" s="116"/>
      <c r="J568" s="116"/>
      <c r="K568" s="116"/>
    </row>
    <row r="569" spans="2:11">
      <c r="B569" s="115"/>
      <c r="C569" s="115"/>
      <c r="D569" s="115"/>
      <c r="E569" s="116"/>
      <c r="F569" s="116"/>
      <c r="G569" s="116"/>
      <c r="H569" s="116"/>
      <c r="I569" s="116"/>
      <c r="J569" s="116"/>
      <c r="K569" s="116"/>
    </row>
    <row r="570" spans="2:11">
      <c r="B570" s="115"/>
      <c r="C570" s="115"/>
      <c r="D570" s="115"/>
      <c r="E570" s="116"/>
      <c r="F570" s="116"/>
      <c r="G570" s="116"/>
      <c r="H570" s="116"/>
      <c r="I570" s="116"/>
      <c r="J570" s="116"/>
      <c r="K570" s="116"/>
    </row>
    <row r="571" spans="2:11">
      <c r="B571" s="115"/>
      <c r="C571" s="115"/>
      <c r="D571" s="115"/>
      <c r="E571" s="116"/>
      <c r="F571" s="116"/>
      <c r="G571" s="116"/>
      <c r="H571" s="116"/>
      <c r="I571" s="116"/>
      <c r="J571" s="116"/>
      <c r="K571" s="116"/>
    </row>
    <row r="572" spans="2:11">
      <c r="B572" s="115"/>
      <c r="C572" s="115"/>
      <c r="D572" s="115"/>
      <c r="E572" s="116"/>
      <c r="F572" s="116"/>
      <c r="G572" s="116"/>
      <c r="H572" s="116"/>
      <c r="I572" s="116"/>
      <c r="J572" s="116"/>
      <c r="K572" s="116"/>
    </row>
    <row r="573" spans="2:11">
      <c r="B573" s="115"/>
      <c r="C573" s="115"/>
      <c r="D573" s="115"/>
      <c r="E573" s="116"/>
      <c r="F573" s="116"/>
      <c r="G573" s="116"/>
      <c r="H573" s="116"/>
      <c r="I573" s="116"/>
      <c r="J573" s="116"/>
      <c r="K573" s="116"/>
    </row>
    <row r="574" spans="2:11">
      <c r="B574" s="115"/>
      <c r="C574" s="115"/>
      <c r="D574" s="115"/>
      <c r="E574" s="116"/>
      <c r="F574" s="116"/>
      <c r="G574" s="116"/>
      <c r="H574" s="116"/>
      <c r="I574" s="116"/>
      <c r="J574" s="116"/>
      <c r="K574" s="116"/>
    </row>
    <row r="575" spans="2:11">
      <c r="B575" s="115"/>
      <c r="C575" s="115"/>
      <c r="D575" s="115"/>
      <c r="E575" s="116"/>
      <c r="F575" s="116"/>
      <c r="G575" s="116"/>
      <c r="H575" s="116"/>
      <c r="I575" s="116"/>
      <c r="J575" s="116"/>
      <c r="K575" s="116"/>
    </row>
    <row r="576" spans="2:11">
      <c r="B576" s="115"/>
      <c r="C576" s="115"/>
      <c r="D576" s="115"/>
      <c r="E576" s="116"/>
      <c r="F576" s="116"/>
      <c r="G576" s="116"/>
      <c r="H576" s="116"/>
      <c r="I576" s="116"/>
      <c r="J576" s="116"/>
      <c r="K576" s="116"/>
    </row>
    <row r="577" spans="2:11">
      <c r="B577" s="115"/>
      <c r="C577" s="115"/>
      <c r="D577" s="115"/>
      <c r="E577" s="116"/>
      <c r="F577" s="116"/>
      <c r="G577" s="116"/>
      <c r="H577" s="116"/>
      <c r="I577" s="116"/>
      <c r="J577" s="116"/>
      <c r="K577" s="116"/>
    </row>
    <row r="578" spans="2:11">
      <c r="B578" s="115"/>
      <c r="C578" s="115"/>
      <c r="D578" s="115"/>
      <c r="E578" s="116"/>
      <c r="F578" s="116"/>
      <c r="G578" s="116"/>
      <c r="H578" s="116"/>
      <c r="I578" s="116"/>
      <c r="J578" s="116"/>
      <c r="K578" s="116"/>
    </row>
    <row r="579" spans="2:11">
      <c r="B579" s="115"/>
      <c r="C579" s="115"/>
      <c r="D579" s="115"/>
      <c r="E579" s="116"/>
      <c r="F579" s="116"/>
      <c r="G579" s="116"/>
      <c r="H579" s="116"/>
      <c r="I579" s="116"/>
      <c r="J579" s="116"/>
      <c r="K579" s="116"/>
    </row>
    <row r="580" spans="2:11">
      <c r="B580" s="115"/>
      <c r="C580" s="115"/>
      <c r="D580" s="115"/>
      <c r="E580" s="116"/>
      <c r="F580" s="116"/>
      <c r="G580" s="116"/>
      <c r="H580" s="116"/>
      <c r="I580" s="116"/>
      <c r="J580" s="116"/>
      <c r="K580" s="116"/>
    </row>
    <row r="581" spans="2:11">
      <c r="B581" s="115"/>
      <c r="C581" s="115"/>
      <c r="D581" s="115"/>
      <c r="E581" s="116"/>
      <c r="F581" s="116"/>
      <c r="G581" s="116"/>
      <c r="H581" s="116"/>
      <c r="I581" s="116"/>
      <c r="J581" s="116"/>
      <c r="K581" s="116"/>
    </row>
    <row r="582" spans="2:11">
      <c r="B582" s="115"/>
      <c r="C582" s="115"/>
      <c r="D582" s="115"/>
      <c r="E582" s="116"/>
      <c r="F582" s="116"/>
      <c r="G582" s="116"/>
      <c r="H582" s="116"/>
      <c r="I582" s="116"/>
      <c r="J582" s="116"/>
      <c r="K582" s="116"/>
    </row>
    <row r="583" spans="2:11">
      <c r="B583" s="115"/>
      <c r="C583" s="115"/>
      <c r="D583" s="115"/>
      <c r="E583" s="116"/>
      <c r="F583" s="116"/>
      <c r="G583" s="116"/>
      <c r="H583" s="116"/>
      <c r="I583" s="116"/>
      <c r="J583" s="116"/>
      <c r="K583" s="116"/>
    </row>
    <row r="584" spans="2:11">
      <c r="B584" s="115"/>
      <c r="C584" s="115"/>
      <c r="D584" s="115"/>
      <c r="E584" s="116"/>
      <c r="F584" s="116"/>
      <c r="G584" s="116"/>
      <c r="H584" s="116"/>
      <c r="I584" s="116"/>
      <c r="J584" s="116"/>
      <c r="K584" s="116"/>
    </row>
    <row r="585" spans="2:11">
      <c r="B585" s="115"/>
      <c r="C585" s="115"/>
      <c r="D585" s="115"/>
      <c r="E585" s="116"/>
      <c r="F585" s="116"/>
      <c r="G585" s="116"/>
      <c r="H585" s="116"/>
      <c r="I585" s="116"/>
      <c r="J585" s="116"/>
      <c r="K585" s="116"/>
    </row>
    <row r="586" spans="2:11">
      <c r="B586" s="115"/>
      <c r="C586" s="115"/>
      <c r="D586" s="115"/>
      <c r="E586" s="116"/>
      <c r="F586" s="116"/>
      <c r="G586" s="116"/>
      <c r="H586" s="116"/>
      <c r="I586" s="116"/>
      <c r="J586" s="116"/>
      <c r="K586" s="116"/>
    </row>
    <row r="587" spans="2:11">
      <c r="B587" s="115"/>
      <c r="C587" s="115"/>
      <c r="D587" s="115"/>
      <c r="E587" s="116"/>
      <c r="F587" s="116"/>
      <c r="G587" s="116"/>
      <c r="H587" s="116"/>
      <c r="I587" s="116"/>
      <c r="J587" s="116"/>
      <c r="K587" s="116"/>
    </row>
    <row r="588" spans="2:11">
      <c r="B588" s="115"/>
      <c r="C588" s="115"/>
      <c r="D588" s="115"/>
      <c r="E588" s="116"/>
      <c r="F588" s="116"/>
      <c r="G588" s="116"/>
      <c r="H588" s="116"/>
      <c r="I588" s="116"/>
      <c r="J588" s="116"/>
      <c r="K588" s="116"/>
    </row>
    <row r="589" spans="2:11">
      <c r="B589" s="115"/>
      <c r="C589" s="115"/>
      <c r="D589" s="115"/>
      <c r="E589" s="116"/>
      <c r="F589" s="116"/>
      <c r="G589" s="116"/>
      <c r="H589" s="116"/>
      <c r="I589" s="116"/>
      <c r="J589" s="116"/>
      <c r="K589" s="116"/>
    </row>
    <row r="590" spans="2:11">
      <c r="B590" s="115"/>
      <c r="C590" s="115"/>
      <c r="D590" s="115"/>
      <c r="E590" s="116"/>
      <c r="F590" s="116"/>
      <c r="G590" s="116"/>
      <c r="H590" s="116"/>
      <c r="I590" s="116"/>
      <c r="J590" s="116"/>
      <c r="K590" s="116"/>
    </row>
    <row r="591" spans="2:11">
      <c r="B591" s="115"/>
      <c r="C591" s="115"/>
      <c r="D591" s="115"/>
      <c r="E591" s="116"/>
      <c r="F591" s="116"/>
      <c r="G591" s="116"/>
      <c r="H591" s="116"/>
      <c r="I591" s="116"/>
      <c r="J591" s="116"/>
      <c r="K591" s="116"/>
    </row>
    <row r="592" spans="2:11">
      <c r="B592" s="115"/>
      <c r="C592" s="115"/>
      <c r="D592" s="115"/>
      <c r="E592" s="116"/>
      <c r="F592" s="116"/>
      <c r="G592" s="116"/>
      <c r="H592" s="116"/>
      <c r="I592" s="116"/>
      <c r="J592" s="116"/>
      <c r="K592" s="116"/>
    </row>
    <row r="593" spans="2:11">
      <c r="B593" s="115"/>
      <c r="C593" s="115"/>
      <c r="D593" s="115"/>
      <c r="E593" s="116"/>
      <c r="F593" s="116"/>
      <c r="G593" s="116"/>
      <c r="H593" s="116"/>
      <c r="I593" s="116"/>
      <c r="J593" s="116"/>
      <c r="K593" s="116"/>
    </row>
    <row r="594" spans="2:11">
      <c r="B594" s="115"/>
      <c r="C594" s="115"/>
      <c r="D594" s="115"/>
      <c r="E594" s="116"/>
      <c r="F594" s="116"/>
      <c r="G594" s="116"/>
      <c r="H594" s="116"/>
      <c r="I594" s="116"/>
      <c r="J594" s="116"/>
      <c r="K594" s="116"/>
    </row>
    <row r="595" spans="2:11">
      <c r="B595" s="115"/>
      <c r="C595" s="115"/>
      <c r="D595" s="115"/>
      <c r="E595" s="116"/>
      <c r="F595" s="116"/>
      <c r="G595" s="116"/>
      <c r="H595" s="116"/>
      <c r="I595" s="116"/>
      <c r="J595" s="116"/>
      <c r="K595" s="116"/>
    </row>
    <row r="596" spans="2:11">
      <c r="B596" s="115"/>
      <c r="C596" s="115"/>
      <c r="D596" s="115"/>
      <c r="E596" s="116"/>
      <c r="F596" s="116"/>
      <c r="G596" s="116"/>
      <c r="H596" s="116"/>
      <c r="I596" s="116"/>
      <c r="J596" s="116"/>
      <c r="K596" s="116"/>
    </row>
    <row r="597" spans="2:11">
      <c r="B597" s="115"/>
      <c r="C597" s="115"/>
      <c r="D597" s="115"/>
      <c r="E597" s="116"/>
      <c r="F597" s="116"/>
      <c r="G597" s="116"/>
      <c r="H597" s="116"/>
      <c r="I597" s="116"/>
      <c r="J597" s="116"/>
      <c r="K597" s="116"/>
    </row>
    <row r="598" spans="2:11">
      <c r="B598" s="115"/>
      <c r="C598" s="115"/>
      <c r="D598" s="115"/>
      <c r="E598" s="116"/>
      <c r="F598" s="116"/>
      <c r="G598" s="116"/>
      <c r="H598" s="116"/>
      <c r="I598" s="116"/>
      <c r="J598" s="116"/>
      <c r="K598" s="116"/>
    </row>
    <row r="599" spans="2:11">
      <c r="B599" s="115"/>
      <c r="C599" s="115"/>
      <c r="D599" s="115"/>
      <c r="E599" s="116"/>
      <c r="F599" s="116"/>
      <c r="G599" s="116"/>
      <c r="H599" s="116"/>
      <c r="I599" s="116"/>
      <c r="J599" s="116"/>
      <c r="K599" s="116"/>
    </row>
    <row r="600" spans="2:11">
      <c r="B600" s="115"/>
      <c r="C600" s="115"/>
      <c r="D600" s="115"/>
      <c r="E600" s="116"/>
      <c r="F600" s="116"/>
      <c r="G600" s="116"/>
      <c r="H600" s="116"/>
      <c r="I600" s="116"/>
      <c r="J600" s="116"/>
      <c r="K600" s="116"/>
    </row>
    <row r="601" spans="2:11">
      <c r="B601" s="115"/>
      <c r="C601" s="115"/>
      <c r="D601" s="115"/>
      <c r="E601" s="116"/>
      <c r="F601" s="116"/>
      <c r="G601" s="116"/>
      <c r="H601" s="116"/>
      <c r="I601" s="116"/>
      <c r="J601" s="116"/>
      <c r="K601" s="116"/>
    </row>
    <row r="602" spans="2:11">
      <c r="B602" s="115"/>
      <c r="C602" s="115"/>
      <c r="D602" s="115"/>
      <c r="E602" s="116"/>
      <c r="F602" s="116"/>
      <c r="G602" s="116"/>
      <c r="H602" s="116"/>
      <c r="I602" s="116"/>
      <c r="J602" s="116"/>
      <c r="K602" s="116"/>
    </row>
    <row r="603" spans="2:11">
      <c r="B603" s="115"/>
      <c r="C603" s="115"/>
      <c r="D603" s="115"/>
      <c r="E603" s="116"/>
      <c r="F603" s="116"/>
      <c r="G603" s="116"/>
      <c r="H603" s="116"/>
      <c r="I603" s="116"/>
      <c r="J603" s="116"/>
      <c r="K603" s="116"/>
    </row>
    <row r="604" spans="2:11">
      <c r="B604" s="115"/>
      <c r="C604" s="115"/>
      <c r="D604" s="115"/>
      <c r="E604" s="116"/>
      <c r="F604" s="116"/>
      <c r="G604" s="116"/>
      <c r="H604" s="116"/>
      <c r="I604" s="116"/>
      <c r="J604" s="116"/>
      <c r="K604" s="116"/>
    </row>
    <row r="605" spans="2:11">
      <c r="B605" s="115"/>
      <c r="C605" s="115"/>
      <c r="D605" s="115"/>
      <c r="E605" s="116"/>
      <c r="F605" s="116"/>
      <c r="G605" s="116"/>
      <c r="H605" s="116"/>
      <c r="I605" s="116"/>
      <c r="J605" s="116"/>
      <c r="K605" s="116"/>
    </row>
    <row r="606" spans="2:11">
      <c r="B606" s="115"/>
      <c r="C606" s="115"/>
      <c r="D606" s="115"/>
      <c r="E606" s="116"/>
      <c r="F606" s="116"/>
      <c r="G606" s="116"/>
      <c r="H606" s="116"/>
      <c r="I606" s="116"/>
      <c r="J606" s="116"/>
      <c r="K606" s="116"/>
    </row>
    <row r="607" spans="2:11">
      <c r="B607" s="115"/>
      <c r="C607" s="115"/>
      <c r="D607" s="115"/>
      <c r="E607" s="116"/>
      <c r="F607" s="116"/>
      <c r="G607" s="116"/>
      <c r="H607" s="116"/>
      <c r="I607" s="116"/>
      <c r="J607" s="116"/>
      <c r="K607" s="116"/>
    </row>
    <row r="608" spans="2:11">
      <c r="B608" s="115"/>
      <c r="C608" s="115"/>
      <c r="D608" s="115"/>
      <c r="E608" s="116"/>
      <c r="F608" s="116"/>
      <c r="G608" s="116"/>
      <c r="H608" s="116"/>
      <c r="I608" s="116"/>
      <c r="J608" s="116"/>
      <c r="K608" s="116"/>
    </row>
    <row r="609" spans="2:11">
      <c r="B609" s="115"/>
      <c r="C609" s="115"/>
      <c r="D609" s="115"/>
      <c r="E609" s="116"/>
      <c r="F609" s="116"/>
      <c r="G609" s="116"/>
      <c r="H609" s="116"/>
      <c r="I609" s="116"/>
      <c r="J609" s="116"/>
      <c r="K609" s="116"/>
    </row>
    <row r="610" spans="2:11">
      <c r="B610" s="115"/>
      <c r="C610" s="115"/>
      <c r="D610" s="115"/>
      <c r="E610" s="116"/>
      <c r="F610" s="116"/>
      <c r="G610" s="116"/>
      <c r="H610" s="116"/>
      <c r="I610" s="116"/>
      <c r="J610" s="116"/>
      <c r="K610" s="116"/>
    </row>
    <row r="611" spans="2:11">
      <c r="B611" s="115"/>
      <c r="C611" s="115"/>
      <c r="D611" s="115"/>
      <c r="E611" s="116"/>
      <c r="F611" s="116"/>
      <c r="G611" s="116"/>
      <c r="H611" s="116"/>
      <c r="I611" s="116"/>
      <c r="J611" s="116"/>
      <c r="K611" s="116"/>
    </row>
    <row r="612" spans="2:11">
      <c r="B612" s="115"/>
      <c r="C612" s="115"/>
      <c r="D612" s="115"/>
      <c r="E612" s="116"/>
      <c r="F612" s="116"/>
      <c r="G612" s="116"/>
      <c r="H612" s="116"/>
      <c r="I612" s="116"/>
      <c r="J612" s="116"/>
      <c r="K612" s="116"/>
    </row>
    <row r="613" spans="2:11">
      <c r="B613" s="115"/>
      <c r="C613" s="115"/>
      <c r="D613" s="115"/>
      <c r="E613" s="116"/>
      <c r="F613" s="116"/>
      <c r="G613" s="116"/>
      <c r="H613" s="116"/>
      <c r="I613" s="116"/>
      <c r="J613" s="116"/>
      <c r="K613" s="116"/>
    </row>
    <row r="614" spans="2:11">
      <c r="B614" s="115"/>
      <c r="C614" s="115"/>
      <c r="D614" s="115"/>
      <c r="E614" s="116"/>
      <c r="F614" s="116"/>
      <c r="G614" s="116"/>
      <c r="H614" s="116"/>
      <c r="I614" s="116"/>
      <c r="J614" s="116"/>
      <c r="K614" s="116"/>
    </row>
    <row r="615" spans="2:11">
      <c r="B615" s="115"/>
      <c r="C615" s="115"/>
      <c r="D615" s="115"/>
      <c r="E615" s="116"/>
      <c r="F615" s="116"/>
      <c r="G615" s="116"/>
      <c r="H615" s="116"/>
      <c r="I615" s="116"/>
      <c r="J615" s="116"/>
      <c r="K615" s="116"/>
    </row>
    <row r="616" spans="2:11">
      <c r="B616" s="115"/>
      <c r="C616" s="115"/>
      <c r="D616" s="115"/>
      <c r="E616" s="116"/>
      <c r="F616" s="116"/>
      <c r="G616" s="116"/>
      <c r="H616" s="116"/>
      <c r="I616" s="116"/>
      <c r="J616" s="116"/>
      <c r="K616" s="116"/>
    </row>
    <row r="617" spans="2:11">
      <c r="B617" s="115"/>
      <c r="C617" s="115"/>
      <c r="D617" s="115"/>
      <c r="E617" s="116"/>
      <c r="F617" s="116"/>
      <c r="G617" s="116"/>
      <c r="H617" s="116"/>
      <c r="I617" s="116"/>
      <c r="J617" s="116"/>
      <c r="K617" s="116"/>
    </row>
    <row r="618" spans="2:11">
      <c r="B618" s="115"/>
      <c r="C618" s="115"/>
      <c r="D618" s="115"/>
      <c r="E618" s="116"/>
      <c r="F618" s="116"/>
      <c r="G618" s="116"/>
      <c r="H618" s="116"/>
      <c r="I618" s="116"/>
      <c r="J618" s="116"/>
      <c r="K618" s="116"/>
    </row>
    <row r="619" spans="2:11">
      <c r="B619" s="115"/>
      <c r="C619" s="115"/>
      <c r="D619" s="115"/>
      <c r="E619" s="116"/>
      <c r="F619" s="116"/>
      <c r="G619" s="116"/>
      <c r="H619" s="116"/>
      <c r="I619" s="116"/>
      <c r="J619" s="116"/>
      <c r="K619" s="116"/>
    </row>
    <row r="620" spans="2:11">
      <c r="B620" s="115"/>
      <c r="C620" s="115"/>
      <c r="D620" s="115"/>
      <c r="E620" s="116"/>
      <c r="F620" s="116"/>
      <c r="G620" s="116"/>
      <c r="H620" s="116"/>
      <c r="I620" s="116"/>
      <c r="J620" s="116"/>
      <c r="K620" s="116"/>
    </row>
    <row r="621" spans="2:11">
      <c r="B621" s="115"/>
      <c r="C621" s="115"/>
      <c r="D621" s="115"/>
      <c r="E621" s="116"/>
      <c r="F621" s="116"/>
      <c r="G621" s="116"/>
      <c r="H621" s="116"/>
      <c r="I621" s="116"/>
      <c r="J621" s="116"/>
      <c r="K621" s="116"/>
    </row>
    <row r="622" spans="2:11">
      <c r="B622" s="115"/>
      <c r="C622" s="115"/>
      <c r="D622" s="115"/>
      <c r="E622" s="116"/>
      <c r="F622" s="116"/>
      <c r="G622" s="116"/>
      <c r="H622" s="116"/>
      <c r="I622" s="116"/>
      <c r="J622" s="116"/>
      <c r="K622" s="116"/>
    </row>
    <row r="623" spans="2:11">
      <c r="B623" s="115"/>
      <c r="C623" s="115"/>
      <c r="D623" s="115"/>
      <c r="E623" s="116"/>
      <c r="F623" s="116"/>
      <c r="G623" s="116"/>
      <c r="H623" s="116"/>
      <c r="I623" s="116"/>
      <c r="J623" s="116"/>
      <c r="K623" s="116"/>
    </row>
    <row r="624" spans="2:11">
      <c r="B624" s="115"/>
      <c r="C624" s="115"/>
      <c r="D624" s="115"/>
      <c r="E624" s="116"/>
      <c r="F624" s="116"/>
      <c r="G624" s="116"/>
      <c r="H624" s="116"/>
      <c r="I624" s="116"/>
      <c r="J624" s="116"/>
      <c r="K624" s="116"/>
    </row>
    <row r="625" spans="2:11">
      <c r="B625" s="115"/>
      <c r="C625" s="115"/>
      <c r="D625" s="115"/>
      <c r="E625" s="116"/>
      <c r="F625" s="116"/>
      <c r="G625" s="116"/>
      <c r="H625" s="116"/>
      <c r="I625" s="116"/>
      <c r="J625" s="116"/>
      <c r="K625" s="116"/>
    </row>
    <row r="626" spans="2:11">
      <c r="B626" s="115"/>
      <c r="C626" s="115"/>
      <c r="D626" s="115"/>
      <c r="E626" s="116"/>
      <c r="F626" s="116"/>
      <c r="G626" s="116"/>
      <c r="H626" s="116"/>
      <c r="I626" s="116"/>
      <c r="J626" s="116"/>
      <c r="K626" s="116"/>
    </row>
    <row r="627" spans="2:11">
      <c r="B627" s="115"/>
      <c r="C627" s="115"/>
      <c r="D627" s="115"/>
      <c r="E627" s="116"/>
      <c r="F627" s="116"/>
      <c r="G627" s="116"/>
      <c r="H627" s="116"/>
      <c r="I627" s="116"/>
      <c r="J627" s="116"/>
      <c r="K627" s="116"/>
    </row>
    <row r="628" spans="2:11">
      <c r="B628" s="115"/>
      <c r="C628" s="115"/>
      <c r="D628" s="115"/>
      <c r="E628" s="116"/>
      <c r="F628" s="116"/>
      <c r="G628" s="116"/>
      <c r="H628" s="116"/>
      <c r="I628" s="116"/>
      <c r="J628" s="116"/>
      <c r="K628" s="116"/>
    </row>
    <row r="629" spans="2:11">
      <c r="B629" s="115"/>
      <c r="C629" s="115"/>
      <c r="D629" s="115"/>
      <c r="E629" s="116"/>
      <c r="F629" s="116"/>
      <c r="G629" s="116"/>
      <c r="H629" s="116"/>
      <c r="I629" s="116"/>
      <c r="J629" s="116"/>
      <c r="K629" s="116"/>
    </row>
    <row r="630" spans="2:11">
      <c r="B630" s="115"/>
      <c r="C630" s="115"/>
      <c r="D630" s="115"/>
      <c r="E630" s="116"/>
      <c r="F630" s="116"/>
      <c r="G630" s="116"/>
      <c r="H630" s="116"/>
      <c r="I630" s="116"/>
      <c r="J630" s="116"/>
      <c r="K630" s="116"/>
    </row>
    <row r="631" spans="2:11">
      <c r="B631" s="115"/>
      <c r="C631" s="115"/>
      <c r="D631" s="115"/>
      <c r="E631" s="116"/>
      <c r="F631" s="116"/>
      <c r="G631" s="116"/>
      <c r="H631" s="116"/>
      <c r="I631" s="116"/>
      <c r="J631" s="116"/>
      <c r="K631" s="116"/>
    </row>
    <row r="632" spans="2:11">
      <c r="B632" s="115"/>
      <c r="C632" s="115"/>
      <c r="D632" s="115"/>
      <c r="E632" s="116"/>
      <c r="F632" s="116"/>
      <c r="G632" s="116"/>
      <c r="H632" s="116"/>
      <c r="I632" s="116"/>
      <c r="J632" s="116"/>
      <c r="K632" s="116"/>
    </row>
    <row r="633" spans="2:11">
      <c r="B633" s="115"/>
      <c r="C633" s="115"/>
      <c r="D633" s="115"/>
      <c r="E633" s="116"/>
      <c r="F633" s="116"/>
      <c r="G633" s="116"/>
      <c r="H633" s="116"/>
      <c r="I633" s="116"/>
      <c r="J633" s="116"/>
      <c r="K633" s="116"/>
    </row>
    <row r="634" spans="2:11">
      <c r="B634" s="115"/>
      <c r="C634" s="115"/>
      <c r="D634" s="115"/>
      <c r="E634" s="116"/>
      <c r="F634" s="116"/>
      <c r="G634" s="116"/>
      <c r="H634" s="116"/>
      <c r="I634" s="116"/>
      <c r="J634" s="116"/>
      <c r="K634" s="116"/>
    </row>
    <row r="635" spans="2:11">
      <c r="B635" s="115"/>
      <c r="C635" s="115"/>
      <c r="D635" s="115"/>
      <c r="E635" s="116"/>
      <c r="F635" s="116"/>
      <c r="G635" s="116"/>
      <c r="H635" s="116"/>
      <c r="I635" s="116"/>
      <c r="J635" s="116"/>
      <c r="K635" s="116"/>
    </row>
    <row r="636" spans="2:11">
      <c r="B636" s="115"/>
      <c r="C636" s="115"/>
      <c r="D636" s="115"/>
      <c r="E636" s="116"/>
      <c r="F636" s="116"/>
      <c r="G636" s="116"/>
      <c r="H636" s="116"/>
      <c r="I636" s="116"/>
      <c r="J636" s="116"/>
      <c r="K636" s="116"/>
    </row>
    <row r="637" spans="2:11">
      <c r="B637" s="115"/>
      <c r="C637" s="115"/>
      <c r="D637" s="115"/>
      <c r="E637" s="116"/>
      <c r="F637" s="116"/>
      <c r="G637" s="116"/>
      <c r="H637" s="116"/>
      <c r="I637" s="116"/>
      <c r="J637" s="116"/>
      <c r="K637" s="116"/>
    </row>
    <row r="638" spans="2:11">
      <c r="B638" s="115"/>
      <c r="C638" s="115"/>
      <c r="D638" s="115"/>
      <c r="E638" s="116"/>
      <c r="F638" s="116"/>
      <c r="G638" s="116"/>
      <c r="H638" s="116"/>
      <c r="I638" s="116"/>
      <c r="J638" s="116"/>
      <c r="K638" s="116"/>
    </row>
    <row r="639" spans="2:11">
      <c r="B639" s="115"/>
      <c r="C639" s="115"/>
      <c r="D639" s="115"/>
      <c r="E639" s="116"/>
      <c r="F639" s="116"/>
      <c r="G639" s="116"/>
      <c r="H639" s="116"/>
      <c r="I639" s="116"/>
      <c r="J639" s="116"/>
      <c r="K639" s="116"/>
    </row>
    <row r="640" spans="2:11">
      <c r="B640" s="115"/>
      <c r="C640" s="115"/>
      <c r="D640" s="115"/>
      <c r="E640" s="116"/>
      <c r="F640" s="116"/>
      <c r="G640" s="116"/>
      <c r="H640" s="116"/>
      <c r="I640" s="116"/>
      <c r="J640" s="116"/>
      <c r="K640" s="116"/>
    </row>
    <row r="641" spans="2:11">
      <c r="B641" s="115"/>
      <c r="C641" s="115"/>
      <c r="D641" s="115"/>
      <c r="E641" s="116"/>
      <c r="F641" s="116"/>
      <c r="G641" s="116"/>
      <c r="H641" s="116"/>
      <c r="I641" s="116"/>
      <c r="J641" s="116"/>
      <c r="K641" s="116"/>
    </row>
    <row r="642" spans="2:11">
      <c r="B642" s="115"/>
      <c r="C642" s="115"/>
      <c r="D642" s="115"/>
      <c r="E642" s="116"/>
      <c r="F642" s="116"/>
      <c r="G642" s="116"/>
      <c r="H642" s="116"/>
      <c r="I642" s="116"/>
      <c r="J642" s="116"/>
      <c r="K642" s="116"/>
    </row>
    <row r="643" spans="2:11">
      <c r="B643" s="115"/>
      <c r="C643" s="115"/>
      <c r="D643" s="115"/>
      <c r="E643" s="116"/>
      <c r="F643" s="116"/>
      <c r="G643" s="116"/>
      <c r="H643" s="116"/>
      <c r="I643" s="116"/>
      <c r="J643" s="116"/>
      <c r="K643" s="116"/>
    </row>
    <row r="644" spans="2:11">
      <c r="B644" s="115"/>
      <c r="C644" s="115"/>
      <c r="D644" s="115"/>
      <c r="E644" s="116"/>
      <c r="F644" s="116"/>
      <c r="G644" s="116"/>
      <c r="H644" s="116"/>
      <c r="I644" s="116"/>
      <c r="J644" s="116"/>
      <c r="K644" s="116"/>
    </row>
    <row r="645" spans="2:11">
      <c r="B645" s="115"/>
      <c r="C645" s="115"/>
      <c r="D645" s="115"/>
      <c r="E645" s="116"/>
      <c r="F645" s="116"/>
      <c r="G645" s="116"/>
      <c r="H645" s="116"/>
      <c r="I645" s="116"/>
      <c r="J645" s="116"/>
      <c r="K645" s="116"/>
    </row>
    <row r="646" spans="2:11">
      <c r="B646" s="115"/>
      <c r="C646" s="115"/>
      <c r="D646" s="115"/>
      <c r="E646" s="116"/>
      <c r="F646" s="116"/>
      <c r="G646" s="116"/>
      <c r="H646" s="116"/>
      <c r="I646" s="116"/>
      <c r="J646" s="116"/>
      <c r="K646" s="116"/>
    </row>
    <row r="647" spans="2:11">
      <c r="B647" s="115"/>
      <c r="C647" s="115"/>
      <c r="D647" s="115"/>
      <c r="E647" s="116"/>
      <c r="F647" s="116"/>
      <c r="G647" s="116"/>
      <c r="H647" s="116"/>
      <c r="I647" s="116"/>
      <c r="J647" s="116"/>
      <c r="K647" s="116"/>
    </row>
    <row r="648" spans="2:11">
      <c r="B648" s="115"/>
      <c r="C648" s="115"/>
      <c r="D648" s="115"/>
      <c r="E648" s="116"/>
      <c r="F648" s="116"/>
      <c r="G648" s="116"/>
      <c r="H648" s="116"/>
      <c r="I648" s="116"/>
      <c r="J648" s="116"/>
      <c r="K648" s="116"/>
    </row>
    <row r="649" spans="2:11">
      <c r="B649" s="115"/>
      <c r="C649" s="115"/>
      <c r="D649" s="115"/>
      <c r="E649" s="116"/>
      <c r="F649" s="116"/>
      <c r="G649" s="116"/>
      <c r="H649" s="116"/>
      <c r="I649" s="116"/>
      <c r="J649" s="116"/>
      <c r="K649" s="116"/>
    </row>
    <row r="650" spans="2:11">
      <c r="B650" s="115"/>
      <c r="C650" s="115"/>
      <c r="D650" s="115"/>
      <c r="E650" s="116"/>
      <c r="F650" s="116"/>
      <c r="G650" s="116"/>
      <c r="H650" s="116"/>
      <c r="I650" s="116"/>
      <c r="J650" s="116"/>
      <c r="K650" s="116"/>
    </row>
    <row r="651" spans="2:11">
      <c r="B651" s="115"/>
      <c r="C651" s="115"/>
      <c r="D651" s="115"/>
      <c r="E651" s="116"/>
      <c r="F651" s="116"/>
      <c r="G651" s="116"/>
      <c r="H651" s="116"/>
      <c r="I651" s="116"/>
      <c r="J651" s="116"/>
      <c r="K651" s="116"/>
    </row>
    <row r="652" spans="2:11">
      <c r="B652" s="115"/>
      <c r="C652" s="115"/>
      <c r="D652" s="115"/>
      <c r="E652" s="116"/>
      <c r="F652" s="116"/>
      <c r="G652" s="116"/>
      <c r="H652" s="116"/>
      <c r="I652" s="116"/>
      <c r="J652" s="116"/>
      <c r="K652" s="116"/>
    </row>
    <row r="653" spans="2:11">
      <c r="B653" s="115"/>
      <c r="C653" s="115"/>
      <c r="D653" s="115"/>
      <c r="E653" s="116"/>
      <c r="F653" s="116"/>
      <c r="G653" s="116"/>
      <c r="H653" s="116"/>
      <c r="I653" s="116"/>
      <c r="J653" s="116"/>
      <c r="K653" s="116"/>
    </row>
    <row r="654" spans="2:11">
      <c r="B654" s="115"/>
      <c r="C654" s="115"/>
      <c r="D654" s="115"/>
      <c r="E654" s="116"/>
      <c r="F654" s="116"/>
      <c r="G654" s="116"/>
      <c r="H654" s="116"/>
      <c r="I654" s="116"/>
      <c r="J654" s="116"/>
      <c r="K654" s="116"/>
    </row>
    <row r="655" spans="2:11">
      <c r="B655" s="115"/>
      <c r="C655" s="115"/>
      <c r="D655" s="115"/>
      <c r="E655" s="116"/>
      <c r="F655" s="116"/>
      <c r="G655" s="116"/>
      <c r="H655" s="116"/>
      <c r="I655" s="116"/>
      <c r="J655" s="116"/>
      <c r="K655" s="116"/>
    </row>
    <row r="656" spans="2:11">
      <c r="B656" s="115"/>
      <c r="C656" s="115"/>
      <c r="D656" s="115"/>
      <c r="E656" s="116"/>
      <c r="F656" s="116"/>
      <c r="G656" s="116"/>
      <c r="H656" s="116"/>
      <c r="I656" s="116"/>
      <c r="J656" s="116"/>
      <c r="K656" s="116"/>
    </row>
    <row r="657" spans="2:11">
      <c r="B657" s="115"/>
      <c r="C657" s="115"/>
      <c r="D657" s="115"/>
      <c r="E657" s="116"/>
      <c r="F657" s="116"/>
      <c r="G657" s="116"/>
      <c r="H657" s="116"/>
      <c r="I657" s="116"/>
      <c r="J657" s="116"/>
      <c r="K657" s="116"/>
    </row>
    <row r="658" spans="2:11">
      <c r="B658" s="115"/>
      <c r="C658" s="115"/>
      <c r="D658" s="115"/>
      <c r="E658" s="116"/>
      <c r="F658" s="116"/>
      <c r="G658" s="116"/>
      <c r="H658" s="116"/>
      <c r="I658" s="116"/>
      <c r="J658" s="116"/>
      <c r="K658" s="116"/>
    </row>
    <row r="659" spans="2:11">
      <c r="B659" s="115"/>
      <c r="C659" s="115"/>
      <c r="D659" s="115"/>
      <c r="E659" s="116"/>
      <c r="F659" s="116"/>
      <c r="G659" s="116"/>
      <c r="H659" s="116"/>
      <c r="I659" s="116"/>
      <c r="J659" s="116"/>
      <c r="K659" s="116"/>
    </row>
    <row r="660" spans="2:11">
      <c r="B660" s="115"/>
      <c r="C660" s="115"/>
      <c r="D660" s="115"/>
      <c r="E660" s="116"/>
      <c r="F660" s="116"/>
      <c r="G660" s="116"/>
      <c r="H660" s="116"/>
      <c r="I660" s="116"/>
      <c r="J660" s="116"/>
      <c r="K660" s="116"/>
    </row>
    <row r="661" spans="2:11">
      <c r="B661" s="115"/>
      <c r="C661" s="115"/>
      <c r="D661" s="115"/>
      <c r="E661" s="116"/>
      <c r="F661" s="116"/>
      <c r="G661" s="116"/>
      <c r="H661" s="116"/>
      <c r="I661" s="116"/>
      <c r="J661" s="116"/>
      <c r="K661" s="116"/>
    </row>
    <row r="662" spans="2:11">
      <c r="B662" s="115"/>
      <c r="C662" s="115"/>
      <c r="D662" s="115"/>
      <c r="E662" s="116"/>
      <c r="F662" s="116"/>
      <c r="G662" s="116"/>
      <c r="H662" s="116"/>
      <c r="I662" s="116"/>
      <c r="J662" s="116"/>
      <c r="K662" s="116"/>
    </row>
    <row r="663" spans="2:11">
      <c r="B663" s="115"/>
      <c r="C663" s="115"/>
      <c r="D663" s="115"/>
      <c r="E663" s="116"/>
      <c r="F663" s="116"/>
      <c r="G663" s="116"/>
      <c r="H663" s="116"/>
      <c r="I663" s="116"/>
      <c r="J663" s="116"/>
      <c r="K663" s="116"/>
    </row>
    <row r="664" spans="2:11">
      <c r="B664" s="115"/>
      <c r="C664" s="115"/>
      <c r="D664" s="115"/>
      <c r="E664" s="116"/>
      <c r="F664" s="116"/>
      <c r="G664" s="116"/>
      <c r="H664" s="116"/>
      <c r="I664" s="116"/>
      <c r="J664" s="116"/>
      <c r="K664" s="116"/>
    </row>
    <row r="665" spans="2:11">
      <c r="B665" s="115"/>
      <c r="C665" s="115"/>
      <c r="D665" s="115"/>
      <c r="E665" s="116"/>
      <c r="F665" s="116"/>
      <c r="G665" s="116"/>
      <c r="H665" s="116"/>
      <c r="I665" s="116"/>
      <c r="J665" s="116"/>
      <c r="K665" s="116"/>
    </row>
    <row r="666" spans="2:11">
      <c r="B666" s="115"/>
      <c r="C666" s="115"/>
      <c r="D666" s="115"/>
      <c r="E666" s="116"/>
      <c r="F666" s="116"/>
      <c r="G666" s="116"/>
      <c r="H666" s="116"/>
      <c r="I666" s="116"/>
      <c r="J666" s="116"/>
      <c r="K666" s="116"/>
    </row>
    <row r="667" spans="2:11">
      <c r="B667" s="115"/>
      <c r="C667" s="115"/>
      <c r="D667" s="115"/>
      <c r="E667" s="116"/>
      <c r="F667" s="116"/>
      <c r="G667" s="116"/>
      <c r="H667" s="116"/>
      <c r="I667" s="116"/>
      <c r="J667" s="116"/>
      <c r="K667" s="116"/>
    </row>
    <row r="668" spans="2:11">
      <c r="B668" s="115"/>
      <c r="C668" s="115"/>
      <c r="D668" s="115"/>
      <c r="E668" s="116"/>
      <c r="F668" s="116"/>
      <c r="G668" s="116"/>
      <c r="H668" s="116"/>
      <c r="I668" s="116"/>
      <c r="J668" s="116"/>
      <c r="K668" s="116"/>
    </row>
    <row r="669" spans="2:11">
      <c r="B669" s="115"/>
      <c r="C669" s="115"/>
      <c r="D669" s="115"/>
      <c r="E669" s="116"/>
      <c r="F669" s="116"/>
      <c r="G669" s="116"/>
      <c r="H669" s="116"/>
      <c r="I669" s="116"/>
      <c r="J669" s="116"/>
      <c r="K669" s="116"/>
    </row>
    <row r="670" spans="2:11">
      <c r="B670" s="115"/>
      <c r="C670" s="115"/>
      <c r="D670" s="115"/>
      <c r="E670" s="116"/>
      <c r="F670" s="116"/>
      <c r="G670" s="116"/>
      <c r="H670" s="116"/>
      <c r="I670" s="116"/>
      <c r="J670" s="116"/>
      <c r="K670" s="116"/>
    </row>
    <row r="671" spans="2:11">
      <c r="B671" s="115"/>
      <c r="C671" s="115"/>
      <c r="D671" s="115"/>
      <c r="E671" s="116"/>
      <c r="F671" s="116"/>
      <c r="G671" s="116"/>
      <c r="H671" s="116"/>
      <c r="I671" s="116"/>
      <c r="J671" s="116"/>
      <c r="K671" s="116"/>
    </row>
    <row r="672" spans="2:11">
      <c r="B672" s="115"/>
      <c r="C672" s="115"/>
      <c r="D672" s="115"/>
      <c r="E672" s="116"/>
      <c r="F672" s="116"/>
      <c r="G672" s="116"/>
      <c r="H672" s="116"/>
      <c r="I672" s="116"/>
      <c r="J672" s="116"/>
      <c r="K672" s="116"/>
    </row>
    <row r="673" spans="2:11">
      <c r="B673" s="115"/>
      <c r="C673" s="115"/>
      <c r="D673" s="115"/>
      <c r="E673" s="116"/>
      <c r="F673" s="116"/>
      <c r="G673" s="116"/>
      <c r="H673" s="116"/>
      <c r="I673" s="116"/>
      <c r="J673" s="116"/>
      <c r="K673" s="116"/>
    </row>
    <row r="674" spans="2:11">
      <c r="B674" s="115"/>
      <c r="C674" s="115"/>
      <c r="D674" s="115"/>
      <c r="E674" s="116"/>
      <c r="F674" s="116"/>
      <c r="G674" s="116"/>
      <c r="H674" s="116"/>
      <c r="I674" s="116"/>
      <c r="J674" s="116"/>
      <c r="K674" s="116"/>
    </row>
    <row r="675" spans="2:11">
      <c r="B675" s="115"/>
      <c r="C675" s="115"/>
      <c r="D675" s="115"/>
      <c r="E675" s="116"/>
      <c r="F675" s="116"/>
      <c r="G675" s="116"/>
      <c r="H675" s="116"/>
      <c r="I675" s="116"/>
      <c r="J675" s="116"/>
      <c r="K675" s="116"/>
    </row>
    <row r="676" spans="2:11">
      <c r="B676" s="115"/>
      <c r="C676" s="115"/>
      <c r="D676" s="115"/>
      <c r="E676" s="116"/>
      <c r="F676" s="116"/>
      <c r="G676" s="116"/>
      <c r="H676" s="116"/>
      <c r="I676" s="116"/>
      <c r="J676" s="116"/>
      <c r="K676" s="116"/>
    </row>
    <row r="677" spans="2:11">
      <c r="B677" s="115"/>
      <c r="C677" s="115"/>
      <c r="D677" s="115"/>
      <c r="E677" s="116"/>
      <c r="F677" s="116"/>
      <c r="G677" s="116"/>
      <c r="H677" s="116"/>
      <c r="I677" s="116"/>
      <c r="J677" s="116"/>
      <c r="K677" s="116"/>
    </row>
    <row r="678" spans="2:11">
      <c r="B678" s="115"/>
      <c r="C678" s="115"/>
      <c r="D678" s="115"/>
      <c r="E678" s="116"/>
      <c r="F678" s="116"/>
      <c r="G678" s="116"/>
      <c r="H678" s="116"/>
      <c r="I678" s="116"/>
      <c r="J678" s="116"/>
      <c r="K678" s="116"/>
    </row>
    <row r="679" spans="2:11">
      <c r="B679" s="115"/>
      <c r="C679" s="115"/>
      <c r="D679" s="115"/>
      <c r="E679" s="116"/>
      <c r="F679" s="116"/>
      <c r="G679" s="116"/>
      <c r="H679" s="116"/>
      <c r="I679" s="116"/>
      <c r="J679" s="116"/>
      <c r="K679" s="116"/>
    </row>
    <row r="680" spans="2:11">
      <c r="B680" s="115"/>
      <c r="C680" s="115"/>
      <c r="D680" s="115"/>
      <c r="E680" s="116"/>
      <c r="F680" s="116"/>
      <c r="G680" s="116"/>
      <c r="H680" s="116"/>
      <c r="I680" s="116"/>
      <c r="J680" s="116"/>
      <c r="K680" s="116"/>
    </row>
    <row r="681" spans="2:11">
      <c r="B681" s="115"/>
      <c r="C681" s="115"/>
      <c r="D681" s="115"/>
      <c r="E681" s="116"/>
      <c r="F681" s="116"/>
      <c r="G681" s="116"/>
      <c r="H681" s="116"/>
      <c r="I681" s="116"/>
      <c r="J681" s="116"/>
      <c r="K681" s="116"/>
    </row>
    <row r="682" spans="2:11">
      <c r="B682" s="115"/>
      <c r="C682" s="115"/>
      <c r="D682" s="115"/>
      <c r="E682" s="116"/>
      <c r="F682" s="116"/>
      <c r="G682" s="116"/>
      <c r="H682" s="116"/>
      <c r="I682" s="116"/>
      <c r="J682" s="116"/>
      <c r="K682" s="116"/>
    </row>
    <row r="683" spans="2:11">
      <c r="B683" s="115"/>
      <c r="C683" s="115"/>
      <c r="D683" s="115"/>
      <c r="E683" s="116"/>
      <c r="F683" s="116"/>
      <c r="G683" s="116"/>
      <c r="H683" s="116"/>
      <c r="I683" s="116"/>
      <c r="J683" s="116"/>
      <c r="K683" s="116"/>
    </row>
    <row r="684" spans="2:11">
      <c r="B684" s="115"/>
      <c r="C684" s="115"/>
      <c r="D684" s="115"/>
      <c r="E684" s="116"/>
      <c r="F684" s="116"/>
      <c r="G684" s="116"/>
      <c r="H684" s="116"/>
      <c r="I684" s="116"/>
      <c r="J684" s="116"/>
      <c r="K684" s="116"/>
    </row>
    <row r="685" spans="2:11">
      <c r="B685" s="115"/>
      <c r="C685" s="115"/>
      <c r="D685" s="115"/>
      <c r="E685" s="116"/>
      <c r="F685" s="116"/>
      <c r="G685" s="116"/>
      <c r="H685" s="116"/>
      <c r="I685" s="116"/>
      <c r="J685" s="116"/>
      <c r="K685" s="116"/>
    </row>
    <row r="686" spans="2:11">
      <c r="B686" s="115"/>
      <c r="C686" s="115"/>
      <c r="D686" s="115"/>
      <c r="E686" s="116"/>
      <c r="F686" s="116"/>
      <c r="G686" s="116"/>
      <c r="H686" s="116"/>
      <c r="I686" s="116"/>
      <c r="J686" s="116"/>
      <c r="K686" s="116"/>
    </row>
    <row r="687" spans="2:11">
      <c r="B687" s="115"/>
      <c r="C687" s="115"/>
      <c r="D687" s="115"/>
      <c r="E687" s="116"/>
      <c r="F687" s="116"/>
      <c r="G687" s="116"/>
      <c r="H687" s="116"/>
      <c r="I687" s="116"/>
      <c r="J687" s="116"/>
      <c r="K687" s="116"/>
    </row>
    <row r="688" spans="2:11">
      <c r="B688" s="115"/>
      <c r="C688" s="115"/>
      <c r="D688" s="115"/>
      <c r="E688" s="116"/>
      <c r="F688" s="116"/>
      <c r="G688" s="116"/>
      <c r="H688" s="116"/>
      <c r="I688" s="116"/>
      <c r="J688" s="116"/>
      <c r="K688" s="116"/>
    </row>
    <row r="689" spans="2:11">
      <c r="B689" s="115"/>
      <c r="C689" s="115"/>
      <c r="D689" s="115"/>
      <c r="E689" s="116"/>
      <c r="F689" s="116"/>
      <c r="G689" s="116"/>
      <c r="H689" s="116"/>
      <c r="I689" s="116"/>
      <c r="J689" s="116"/>
      <c r="K689" s="116"/>
    </row>
    <row r="690" spans="2:11">
      <c r="B690" s="115"/>
      <c r="C690" s="115"/>
      <c r="D690" s="115"/>
      <c r="E690" s="116"/>
      <c r="F690" s="116"/>
      <c r="G690" s="116"/>
      <c r="H690" s="116"/>
      <c r="I690" s="116"/>
      <c r="J690" s="116"/>
      <c r="K690" s="116"/>
    </row>
    <row r="691" spans="2:11">
      <c r="B691" s="115"/>
      <c r="C691" s="115"/>
      <c r="D691" s="115"/>
      <c r="E691" s="116"/>
      <c r="F691" s="116"/>
      <c r="G691" s="116"/>
      <c r="H691" s="116"/>
      <c r="I691" s="116"/>
      <c r="J691" s="116"/>
      <c r="K691" s="116"/>
    </row>
    <row r="692" spans="2:11">
      <c r="B692" s="115"/>
      <c r="C692" s="115"/>
      <c r="D692" s="115"/>
      <c r="E692" s="116"/>
      <c r="F692" s="116"/>
      <c r="G692" s="116"/>
      <c r="H692" s="116"/>
      <c r="I692" s="116"/>
      <c r="J692" s="116"/>
      <c r="K692" s="116"/>
    </row>
    <row r="693" spans="2:11">
      <c r="B693" s="115"/>
      <c r="C693" s="115"/>
      <c r="D693" s="115"/>
      <c r="E693" s="116"/>
      <c r="F693" s="116"/>
      <c r="G693" s="116"/>
      <c r="H693" s="116"/>
      <c r="I693" s="116"/>
      <c r="J693" s="116"/>
      <c r="K693" s="116"/>
    </row>
    <row r="694" spans="2:11">
      <c r="B694" s="115"/>
      <c r="C694" s="115"/>
      <c r="D694" s="115"/>
      <c r="E694" s="116"/>
      <c r="F694" s="116"/>
      <c r="G694" s="116"/>
      <c r="H694" s="116"/>
      <c r="I694" s="116"/>
      <c r="J694" s="116"/>
      <c r="K694" s="116"/>
    </row>
    <row r="695" spans="2:11">
      <c r="B695" s="115"/>
      <c r="C695" s="115"/>
      <c r="D695" s="115"/>
      <c r="E695" s="116"/>
      <c r="F695" s="116"/>
      <c r="G695" s="116"/>
      <c r="H695" s="116"/>
      <c r="I695" s="116"/>
      <c r="J695" s="116"/>
      <c r="K695" s="116"/>
    </row>
    <row r="696" spans="2:11">
      <c r="B696" s="115"/>
      <c r="C696" s="115"/>
      <c r="D696" s="115"/>
      <c r="E696" s="116"/>
      <c r="F696" s="116"/>
      <c r="G696" s="116"/>
      <c r="H696" s="116"/>
      <c r="I696" s="116"/>
      <c r="J696" s="116"/>
      <c r="K696" s="116"/>
    </row>
    <row r="697" spans="2:11">
      <c r="B697" s="115"/>
      <c r="C697" s="115"/>
      <c r="D697" s="115"/>
      <c r="E697" s="116"/>
      <c r="F697" s="116"/>
      <c r="G697" s="116"/>
      <c r="H697" s="116"/>
      <c r="I697" s="116"/>
      <c r="J697" s="116"/>
      <c r="K697" s="116"/>
    </row>
    <row r="698" spans="2:11">
      <c r="B698" s="115"/>
      <c r="C698" s="115"/>
      <c r="D698" s="115"/>
      <c r="E698" s="116"/>
      <c r="F698" s="116"/>
      <c r="G698" s="116"/>
      <c r="H698" s="116"/>
      <c r="I698" s="116"/>
      <c r="J698" s="116"/>
      <c r="K698" s="116"/>
    </row>
    <row r="699" spans="2:11">
      <c r="B699" s="115"/>
      <c r="C699" s="115"/>
      <c r="D699" s="115"/>
      <c r="E699" s="116"/>
      <c r="F699" s="116"/>
      <c r="G699" s="116"/>
      <c r="H699" s="116"/>
      <c r="I699" s="116"/>
      <c r="J699" s="116"/>
      <c r="K699" s="116"/>
    </row>
    <row r="700" spans="2:11">
      <c r="B700" s="115"/>
      <c r="C700" s="115"/>
      <c r="D700" s="115"/>
      <c r="E700" s="116"/>
      <c r="F700" s="116"/>
      <c r="G700" s="116"/>
      <c r="H700" s="116"/>
      <c r="I700" s="116"/>
      <c r="J700" s="116"/>
      <c r="K700" s="116"/>
    </row>
    <row r="701" spans="2:11">
      <c r="B701" s="115"/>
      <c r="C701" s="115"/>
      <c r="D701" s="115"/>
      <c r="E701" s="116"/>
      <c r="F701" s="116"/>
      <c r="G701" s="116"/>
      <c r="H701" s="116"/>
      <c r="I701" s="116"/>
      <c r="J701" s="116"/>
      <c r="K701" s="116"/>
    </row>
    <row r="702" spans="2:11">
      <c r="B702" s="115"/>
      <c r="C702" s="115"/>
      <c r="D702" s="115"/>
      <c r="E702" s="116"/>
      <c r="F702" s="116"/>
      <c r="G702" s="116"/>
      <c r="H702" s="116"/>
      <c r="I702" s="116"/>
      <c r="J702" s="116"/>
      <c r="K702" s="116"/>
    </row>
    <row r="703" spans="2:11">
      <c r="B703" s="115"/>
      <c r="C703" s="115"/>
      <c r="D703" s="115"/>
      <c r="E703" s="116"/>
      <c r="F703" s="116"/>
      <c r="G703" s="116"/>
      <c r="H703" s="116"/>
      <c r="I703" s="116"/>
      <c r="J703" s="116"/>
      <c r="K703" s="116"/>
    </row>
    <row r="704" spans="2:11">
      <c r="B704" s="115"/>
      <c r="C704" s="115"/>
      <c r="D704" s="115"/>
      <c r="E704" s="116"/>
      <c r="F704" s="116"/>
      <c r="G704" s="116"/>
      <c r="H704" s="116"/>
      <c r="I704" s="116"/>
      <c r="J704" s="116"/>
      <c r="K704" s="116"/>
    </row>
    <row r="705" spans="2:11">
      <c r="B705" s="115"/>
      <c r="C705" s="115"/>
      <c r="D705" s="115"/>
      <c r="E705" s="116"/>
      <c r="F705" s="116"/>
      <c r="G705" s="116"/>
      <c r="H705" s="116"/>
      <c r="I705" s="116"/>
      <c r="J705" s="116"/>
      <c r="K705" s="116"/>
    </row>
    <row r="706" spans="2:11">
      <c r="B706" s="115"/>
      <c r="C706" s="115"/>
      <c r="D706" s="115"/>
      <c r="E706" s="116"/>
      <c r="F706" s="116"/>
      <c r="G706" s="116"/>
      <c r="H706" s="116"/>
      <c r="I706" s="116"/>
      <c r="J706" s="116"/>
      <c r="K706" s="116"/>
    </row>
    <row r="707" spans="2:11">
      <c r="B707" s="115"/>
      <c r="C707" s="115"/>
      <c r="D707" s="115"/>
      <c r="E707" s="116"/>
      <c r="F707" s="116"/>
      <c r="G707" s="116"/>
      <c r="H707" s="116"/>
      <c r="I707" s="116"/>
      <c r="J707" s="116"/>
      <c r="K707" s="116"/>
    </row>
    <row r="708" spans="2:11">
      <c r="B708" s="115"/>
      <c r="C708" s="115"/>
      <c r="D708" s="115"/>
      <c r="E708" s="116"/>
      <c r="F708" s="116"/>
      <c r="G708" s="116"/>
      <c r="H708" s="116"/>
      <c r="I708" s="116"/>
      <c r="J708" s="116"/>
      <c r="K708" s="116"/>
    </row>
    <row r="709" spans="2:11">
      <c r="B709" s="115"/>
      <c r="C709" s="115"/>
      <c r="D709" s="115"/>
      <c r="E709" s="116"/>
      <c r="F709" s="116"/>
      <c r="G709" s="116"/>
      <c r="H709" s="116"/>
      <c r="I709" s="116"/>
      <c r="J709" s="116"/>
      <c r="K709" s="116"/>
    </row>
    <row r="710" spans="2:11">
      <c r="B710" s="115"/>
      <c r="C710" s="115"/>
      <c r="D710" s="115"/>
      <c r="E710" s="116"/>
      <c r="F710" s="116"/>
      <c r="G710" s="116"/>
      <c r="H710" s="116"/>
      <c r="I710" s="116"/>
      <c r="J710" s="116"/>
      <c r="K710" s="116"/>
    </row>
    <row r="711" spans="2:11">
      <c r="B711" s="115"/>
      <c r="C711" s="115"/>
      <c r="D711" s="115"/>
      <c r="E711" s="116"/>
      <c r="F711" s="116"/>
      <c r="G711" s="116"/>
      <c r="H711" s="116"/>
      <c r="I711" s="116"/>
      <c r="J711" s="116"/>
      <c r="K711" s="116"/>
    </row>
    <row r="712" spans="2:11">
      <c r="B712" s="115"/>
      <c r="C712" s="115"/>
      <c r="D712" s="115"/>
      <c r="E712" s="116"/>
      <c r="F712" s="116"/>
      <c r="G712" s="116"/>
      <c r="H712" s="116"/>
      <c r="I712" s="116"/>
      <c r="J712" s="116"/>
      <c r="K712" s="116"/>
    </row>
    <row r="713" spans="2:11">
      <c r="B713" s="115"/>
      <c r="C713" s="115"/>
      <c r="D713" s="115"/>
      <c r="E713" s="116"/>
      <c r="F713" s="116"/>
      <c r="G713" s="116"/>
      <c r="H713" s="116"/>
      <c r="I713" s="116"/>
      <c r="J713" s="116"/>
      <c r="K713" s="116"/>
    </row>
    <row r="714" spans="2:11">
      <c r="B714" s="115"/>
      <c r="C714" s="115"/>
      <c r="D714" s="115"/>
      <c r="E714" s="116"/>
      <c r="F714" s="116"/>
      <c r="G714" s="116"/>
      <c r="H714" s="116"/>
      <c r="I714" s="116"/>
      <c r="J714" s="116"/>
      <c r="K714" s="116"/>
    </row>
    <row r="715" spans="2:11">
      <c r="B715" s="115"/>
      <c r="C715" s="115"/>
      <c r="D715" s="115"/>
      <c r="E715" s="116"/>
      <c r="F715" s="116"/>
      <c r="G715" s="116"/>
      <c r="H715" s="116"/>
      <c r="I715" s="116"/>
      <c r="J715" s="116"/>
      <c r="K715" s="116"/>
    </row>
    <row r="716" spans="2:11">
      <c r="B716" s="115"/>
      <c r="C716" s="115"/>
      <c r="D716" s="115"/>
      <c r="E716" s="116"/>
      <c r="F716" s="116"/>
      <c r="G716" s="116"/>
      <c r="H716" s="116"/>
      <c r="I716" s="116"/>
      <c r="J716" s="116"/>
      <c r="K716" s="116"/>
    </row>
    <row r="717" spans="2:11">
      <c r="B717" s="115"/>
      <c r="C717" s="115"/>
      <c r="D717" s="115"/>
      <c r="E717" s="116"/>
      <c r="F717" s="116"/>
      <c r="G717" s="116"/>
      <c r="H717" s="116"/>
      <c r="I717" s="116"/>
      <c r="J717" s="116"/>
      <c r="K717" s="116"/>
    </row>
    <row r="718" spans="2:11">
      <c r="B718" s="115"/>
      <c r="C718" s="115"/>
      <c r="D718" s="115"/>
      <c r="E718" s="116"/>
      <c r="F718" s="116"/>
      <c r="G718" s="116"/>
      <c r="H718" s="116"/>
      <c r="I718" s="116"/>
      <c r="J718" s="116"/>
      <c r="K718" s="116"/>
    </row>
    <row r="719" spans="2:11">
      <c r="B719" s="115"/>
      <c r="C719" s="115"/>
      <c r="D719" s="115"/>
      <c r="E719" s="116"/>
      <c r="F719" s="116"/>
      <c r="G719" s="116"/>
      <c r="H719" s="116"/>
      <c r="I719" s="116"/>
      <c r="J719" s="116"/>
      <c r="K719" s="116"/>
    </row>
    <row r="720" spans="2:11">
      <c r="B720" s="115"/>
      <c r="C720" s="115"/>
      <c r="D720" s="115"/>
      <c r="E720" s="116"/>
      <c r="F720" s="116"/>
      <c r="G720" s="116"/>
      <c r="H720" s="116"/>
      <c r="I720" s="116"/>
      <c r="J720" s="116"/>
      <c r="K720" s="116"/>
    </row>
    <row r="721" spans="2:11">
      <c r="B721" s="115"/>
      <c r="C721" s="115"/>
      <c r="D721" s="115"/>
      <c r="E721" s="116"/>
      <c r="F721" s="116"/>
      <c r="G721" s="116"/>
      <c r="H721" s="116"/>
      <c r="I721" s="116"/>
      <c r="J721" s="116"/>
      <c r="K721" s="116"/>
    </row>
    <row r="722" spans="2:11">
      <c r="B722" s="115"/>
      <c r="C722" s="115"/>
      <c r="D722" s="115"/>
      <c r="E722" s="116"/>
      <c r="F722" s="116"/>
      <c r="G722" s="116"/>
      <c r="H722" s="116"/>
      <c r="I722" s="116"/>
      <c r="J722" s="116"/>
      <c r="K722" s="116"/>
    </row>
    <row r="723" spans="2:11">
      <c r="B723" s="115"/>
      <c r="C723" s="115"/>
      <c r="D723" s="115"/>
      <c r="E723" s="116"/>
      <c r="F723" s="116"/>
      <c r="G723" s="116"/>
      <c r="H723" s="116"/>
      <c r="I723" s="116"/>
      <c r="J723" s="116"/>
      <c r="K723" s="116"/>
    </row>
    <row r="724" spans="2:11">
      <c r="B724" s="115"/>
      <c r="C724" s="115"/>
      <c r="D724" s="115"/>
      <c r="E724" s="116"/>
      <c r="F724" s="116"/>
      <c r="G724" s="116"/>
      <c r="H724" s="116"/>
      <c r="I724" s="116"/>
      <c r="J724" s="116"/>
      <c r="K724" s="116"/>
    </row>
    <row r="725" spans="2:11">
      <c r="B725" s="115"/>
      <c r="C725" s="115"/>
      <c r="D725" s="115"/>
      <c r="E725" s="116"/>
      <c r="F725" s="116"/>
      <c r="G725" s="116"/>
      <c r="H725" s="116"/>
      <c r="I725" s="116"/>
      <c r="J725" s="116"/>
      <c r="K725" s="116"/>
    </row>
    <row r="726" spans="2:11">
      <c r="B726" s="115"/>
      <c r="C726" s="115"/>
      <c r="D726" s="115"/>
      <c r="E726" s="116"/>
      <c r="F726" s="116"/>
      <c r="G726" s="116"/>
      <c r="H726" s="116"/>
      <c r="I726" s="116"/>
      <c r="J726" s="116"/>
      <c r="K726" s="116"/>
    </row>
    <row r="727" spans="2:11">
      <c r="B727" s="115"/>
      <c r="C727" s="115"/>
      <c r="D727" s="115"/>
      <c r="E727" s="116"/>
      <c r="F727" s="116"/>
      <c r="G727" s="116"/>
      <c r="H727" s="116"/>
      <c r="I727" s="116"/>
      <c r="J727" s="116"/>
      <c r="K727" s="116"/>
    </row>
    <row r="728" spans="2:11">
      <c r="B728" s="115"/>
      <c r="C728" s="115"/>
      <c r="D728" s="115"/>
      <c r="E728" s="116"/>
      <c r="F728" s="116"/>
      <c r="G728" s="116"/>
      <c r="H728" s="116"/>
      <c r="I728" s="116"/>
      <c r="J728" s="116"/>
      <c r="K728" s="116"/>
    </row>
    <row r="729" spans="2:11">
      <c r="B729" s="115"/>
      <c r="C729" s="115"/>
      <c r="D729" s="115"/>
      <c r="E729" s="116"/>
      <c r="F729" s="116"/>
      <c r="G729" s="116"/>
      <c r="H729" s="116"/>
      <c r="I729" s="116"/>
      <c r="J729" s="116"/>
      <c r="K729" s="116"/>
    </row>
    <row r="730" spans="2:11">
      <c r="B730" s="115"/>
      <c r="C730" s="115"/>
      <c r="D730" s="115"/>
      <c r="E730" s="116"/>
      <c r="F730" s="116"/>
      <c r="G730" s="116"/>
      <c r="H730" s="116"/>
      <c r="I730" s="116"/>
      <c r="J730" s="116"/>
      <c r="K730" s="116"/>
    </row>
    <row r="731" spans="2:11">
      <c r="B731" s="115"/>
      <c r="C731" s="115"/>
      <c r="D731" s="115"/>
      <c r="E731" s="116"/>
      <c r="F731" s="116"/>
      <c r="G731" s="116"/>
      <c r="H731" s="116"/>
      <c r="I731" s="116"/>
      <c r="J731" s="116"/>
      <c r="K731" s="116"/>
    </row>
    <row r="732" spans="2:11">
      <c r="B732" s="115"/>
      <c r="C732" s="115"/>
      <c r="D732" s="115"/>
      <c r="E732" s="116"/>
      <c r="F732" s="116"/>
      <c r="G732" s="116"/>
      <c r="H732" s="116"/>
      <c r="I732" s="116"/>
      <c r="J732" s="116"/>
      <c r="K732" s="116"/>
    </row>
    <row r="733" spans="2:11">
      <c r="B733" s="115"/>
      <c r="C733" s="115"/>
      <c r="D733" s="115"/>
      <c r="E733" s="116"/>
      <c r="F733" s="116"/>
      <c r="G733" s="116"/>
      <c r="H733" s="116"/>
      <c r="I733" s="116"/>
      <c r="J733" s="116"/>
      <c r="K733" s="116"/>
    </row>
    <row r="734" spans="2:11">
      <c r="B734" s="115"/>
      <c r="C734" s="115"/>
      <c r="D734" s="115"/>
      <c r="E734" s="116"/>
      <c r="F734" s="116"/>
      <c r="G734" s="116"/>
      <c r="H734" s="116"/>
      <c r="I734" s="116"/>
      <c r="J734" s="116"/>
      <c r="K734" s="116"/>
    </row>
    <row r="735" spans="2:11">
      <c r="B735" s="115"/>
      <c r="C735" s="115"/>
      <c r="D735" s="115"/>
      <c r="E735" s="116"/>
      <c r="F735" s="116"/>
      <c r="G735" s="116"/>
      <c r="H735" s="116"/>
      <c r="I735" s="116"/>
      <c r="J735" s="116"/>
      <c r="K735" s="116"/>
    </row>
    <row r="736" spans="2:11">
      <c r="B736" s="115"/>
      <c r="C736" s="115"/>
      <c r="D736" s="115"/>
      <c r="E736" s="116"/>
      <c r="F736" s="116"/>
      <c r="G736" s="116"/>
      <c r="H736" s="116"/>
      <c r="I736" s="116"/>
      <c r="J736" s="116"/>
      <c r="K736" s="116"/>
    </row>
    <row r="737" spans="2:11">
      <c r="B737" s="115"/>
      <c r="C737" s="115"/>
      <c r="D737" s="115"/>
      <c r="E737" s="116"/>
      <c r="F737" s="116"/>
      <c r="G737" s="116"/>
      <c r="H737" s="116"/>
      <c r="I737" s="116"/>
      <c r="J737" s="116"/>
      <c r="K737" s="116"/>
    </row>
    <row r="738" spans="2:11">
      <c r="B738" s="115"/>
      <c r="C738" s="115"/>
      <c r="D738" s="115"/>
      <c r="E738" s="116"/>
      <c r="F738" s="116"/>
      <c r="G738" s="116"/>
      <c r="H738" s="116"/>
      <c r="I738" s="116"/>
      <c r="J738" s="116"/>
      <c r="K738" s="116"/>
    </row>
    <row r="739" spans="2:11">
      <c r="B739" s="115"/>
      <c r="C739" s="115"/>
      <c r="D739" s="115"/>
      <c r="E739" s="116"/>
      <c r="F739" s="116"/>
      <c r="G739" s="116"/>
      <c r="H739" s="116"/>
      <c r="I739" s="116"/>
      <c r="J739" s="116"/>
      <c r="K739" s="116"/>
    </row>
    <row r="740" spans="2:11">
      <c r="B740" s="115"/>
      <c r="C740" s="115"/>
      <c r="D740" s="115"/>
      <c r="E740" s="116"/>
      <c r="F740" s="116"/>
      <c r="G740" s="116"/>
      <c r="H740" s="116"/>
      <c r="I740" s="116"/>
      <c r="J740" s="116"/>
      <c r="K740" s="116"/>
    </row>
    <row r="741" spans="2:11">
      <c r="B741" s="115"/>
      <c r="C741" s="115"/>
      <c r="D741" s="115"/>
      <c r="E741" s="116"/>
      <c r="F741" s="116"/>
      <c r="G741" s="116"/>
      <c r="H741" s="116"/>
      <c r="I741" s="116"/>
      <c r="J741" s="116"/>
      <c r="K741" s="116"/>
    </row>
    <row r="742" spans="2:11">
      <c r="B742" s="115"/>
      <c r="C742" s="115"/>
      <c r="D742" s="115"/>
      <c r="E742" s="116"/>
      <c r="F742" s="116"/>
      <c r="G742" s="116"/>
      <c r="H742" s="116"/>
      <c r="I742" s="116"/>
      <c r="J742" s="116"/>
      <c r="K742" s="116"/>
    </row>
    <row r="743" spans="2:11">
      <c r="B743" s="115"/>
      <c r="C743" s="115"/>
      <c r="D743" s="115"/>
      <c r="E743" s="116"/>
      <c r="F743" s="116"/>
      <c r="G743" s="116"/>
      <c r="H743" s="116"/>
      <c r="I743" s="116"/>
      <c r="J743" s="116"/>
      <c r="K743" s="116"/>
    </row>
    <row r="744" spans="2:11">
      <c r="B744" s="115"/>
      <c r="C744" s="115"/>
      <c r="D744" s="115"/>
      <c r="E744" s="116"/>
      <c r="F744" s="116"/>
      <c r="G744" s="116"/>
      <c r="H744" s="116"/>
      <c r="I744" s="116"/>
      <c r="J744" s="116"/>
      <c r="K744" s="116"/>
    </row>
    <row r="745" spans="2:11">
      <c r="B745" s="115"/>
      <c r="C745" s="115"/>
      <c r="D745" s="115"/>
      <c r="E745" s="116"/>
      <c r="F745" s="116"/>
      <c r="G745" s="116"/>
      <c r="H745" s="116"/>
      <c r="I745" s="116"/>
      <c r="J745" s="116"/>
      <c r="K745" s="116"/>
    </row>
    <row r="746" spans="2:11">
      <c r="B746" s="115"/>
      <c r="C746" s="115"/>
      <c r="D746" s="115"/>
      <c r="E746" s="116"/>
      <c r="F746" s="116"/>
      <c r="G746" s="116"/>
      <c r="H746" s="116"/>
      <c r="I746" s="116"/>
      <c r="J746" s="116"/>
      <c r="K746" s="116"/>
    </row>
    <row r="747" spans="2:11">
      <c r="B747" s="115"/>
      <c r="C747" s="115"/>
      <c r="D747" s="115"/>
      <c r="E747" s="116"/>
      <c r="F747" s="116"/>
      <c r="G747" s="116"/>
      <c r="H747" s="116"/>
      <c r="I747" s="116"/>
      <c r="J747" s="116"/>
      <c r="K747" s="116"/>
    </row>
    <row r="748" spans="2:11">
      <c r="B748" s="115"/>
      <c r="C748" s="115"/>
      <c r="D748" s="115"/>
      <c r="E748" s="116"/>
      <c r="F748" s="116"/>
      <c r="G748" s="116"/>
      <c r="H748" s="116"/>
      <c r="I748" s="116"/>
      <c r="J748" s="116"/>
      <c r="K748" s="116"/>
    </row>
    <row r="749" spans="2:11">
      <c r="B749" s="115"/>
      <c r="C749" s="115"/>
      <c r="D749" s="115"/>
      <c r="E749" s="116"/>
      <c r="F749" s="116"/>
      <c r="G749" s="116"/>
      <c r="H749" s="116"/>
      <c r="I749" s="116"/>
      <c r="J749" s="116"/>
      <c r="K749" s="116"/>
    </row>
    <row r="750" spans="2:11">
      <c r="B750" s="115"/>
      <c r="C750" s="115"/>
      <c r="D750" s="115"/>
      <c r="E750" s="116"/>
      <c r="F750" s="116"/>
      <c r="G750" s="116"/>
      <c r="H750" s="116"/>
      <c r="I750" s="116"/>
      <c r="J750" s="116"/>
      <c r="K750" s="116"/>
    </row>
    <row r="751" spans="2:11">
      <c r="B751" s="115"/>
      <c r="C751" s="115"/>
      <c r="D751" s="115"/>
      <c r="E751" s="116"/>
      <c r="F751" s="116"/>
      <c r="G751" s="116"/>
      <c r="H751" s="116"/>
      <c r="I751" s="116"/>
      <c r="J751" s="116"/>
      <c r="K751" s="116"/>
    </row>
    <row r="752" spans="2:11">
      <c r="B752" s="115"/>
      <c r="C752" s="115"/>
      <c r="D752" s="115"/>
      <c r="E752" s="116"/>
      <c r="F752" s="116"/>
      <c r="G752" s="116"/>
      <c r="H752" s="116"/>
      <c r="I752" s="116"/>
      <c r="J752" s="116"/>
      <c r="K752" s="116"/>
    </row>
    <row r="753" spans="2:11">
      <c r="B753" s="115"/>
      <c r="C753" s="115"/>
      <c r="D753" s="115"/>
      <c r="E753" s="116"/>
      <c r="F753" s="116"/>
      <c r="G753" s="116"/>
      <c r="H753" s="116"/>
      <c r="I753" s="116"/>
      <c r="J753" s="116"/>
      <c r="K753" s="116"/>
    </row>
    <row r="754" spans="2:11">
      <c r="B754" s="115"/>
      <c r="C754" s="115"/>
      <c r="D754" s="115"/>
      <c r="E754" s="116"/>
      <c r="F754" s="116"/>
      <c r="G754" s="116"/>
      <c r="H754" s="116"/>
      <c r="I754" s="116"/>
      <c r="J754" s="116"/>
      <c r="K754" s="116"/>
    </row>
    <row r="755" spans="2:11">
      <c r="B755" s="115"/>
      <c r="C755" s="115"/>
      <c r="D755" s="115"/>
      <c r="E755" s="116"/>
      <c r="F755" s="116"/>
      <c r="G755" s="116"/>
      <c r="H755" s="116"/>
      <c r="I755" s="116"/>
      <c r="J755" s="116"/>
      <c r="K755" s="116"/>
    </row>
    <row r="756" spans="2:11">
      <c r="B756" s="115"/>
      <c r="C756" s="115"/>
      <c r="D756" s="115"/>
      <c r="E756" s="116"/>
      <c r="F756" s="116"/>
      <c r="G756" s="116"/>
      <c r="H756" s="116"/>
      <c r="I756" s="116"/>
      <c r="J756" s="116"/>
      <c r="K756" s="116"/>
    </row>
    <row r="757" spans="2:11">
      <c r="B757" s="115"/>
      <c r="C757" s="115"/>
      <c r="D757" s="115"/>
      <c r="E757" s="116"/>
      <c r="F757" s="116"/>
      <c r="G757" s="116"/>
      <c r="H757" s="116"/>
      <c r="I757" s="116"/>
      <c r="J757" s="116"/>
      <c r="K757" s="116"/>
    </row>
    <row r="758" spans="2:11">
      <c r="B758" s="115"/>
      <c r="C758" s="115"/>
      <c r="D758" s="115"/>
      <c r="E758" s="116"/>
      <c r="F758" s="116"/>
      <c r="G758" s="116"/>
      <c r="H758" s="116"/>
      <c r="I758" s="116"/>
      <c r="J758" s="116"/>
      <c r="K758" s="116"/>
    </row>
    <row r="759" spans="2:11">
      <c r="B759" s="115"/>
      <c r="C759" s="115"/>
      <c r="D759" s="115"/>
      <c r="E759" s="116"/>
      <c r="F759" s="116"/>
      <c r="G759" s="116"/>
      <c r="H759" s="116"/>
      <c r="I759" s="116"/>
      <c r="J759" s="116"/>
      <c r="K759" s="116"/>
    </row>
    <row r="760" spans="2:11">
      <c r="B760" s="115"/>
      <c r="C760" s="115"/>
      <c r="D760" s="115"/>
      <c r="E760" s="116"/>
      <c r="F760" s="116"/>
      <c r="G760" s="116"/>
      <c r="H760" s="116"/>
      <c r="I760" s="116"/>
      <c r="J760" s="116"/>
      <c r="K760" s="116"/>
    </row>
    <row r="761" spans="2:11">
      <c r="B761" s="115"/>
      <c r="C761" s="115"/>
      <c r="D761" s="115"/>
      <c r="E761" s="116"/>
      <c r="F761" s="116"/>
      <c r="G761" s="116"/>
      <c r="H761" s="116"/>
      <c r="I761" s="116"/>
      <c r="J761" s="116"/>
      <c r="K761" s="116"/>
    </row>
    <row r="762" spans="2:11">
      <c r="B762" s="115"/>
      <c r="C762" s="115"/>
      <c r="D762" s="115"/>
      <c r="E762" s="116"/>
      <c r="F762" s="116"/>
      <c r="G762" s="116"/>
      <c r="H762" s="116"/>
      <c r="I762" s="116"/>
      <c r="J762" s="116"/>
      <c r="K762" s="116"/>
    </row>
    <row r="763" spans="2:11">
      <c r="B763" s="115"/>
      <c r="C763" s="115"/>
      <c r="D763" s="115"/>
      <c r="E763" s="116"/>
      <c r="F763" s="116"/>
      <c r="G763" s="116"/>
      <c r="H763" s="116"/>
      <c r="I763" s="116"/>
      <c r="J763" s="116"/>
      <c r="K763" s="116"/>
    </row>
    <row r="764" spans="2:11">
      <c r="B764" s="115"/>
      <c r="C764" s="115"/>
      <c r="D764" s="115"/>
      <c r="E764" s="116"/>
      <c r="F764" s="116"/>
      <c r="G764" s="116"/>
      <c r="H764" s="116"/>
      <c r="I764" s="116"/>
      <c r="J764" s="116"/>
      <c r="K764" s="116"/>
    </row>
    <row r="765" spans="2:11">
      <c r="B765" s="115"/>
      <c r="C765" s="115"/>
      <c r="D765" s="115"/>
      <c r="E765" s="116"/>
      <c r="F765" s="116"/>
      <c r="G765" s="116"/>
      <c r="H765" s="116"/>
      <c r="I765" s="116"/>
      <c r="J765" s="116"/>
      <c r="K765" s="116"/>
    </row>
    <row r="766" spans="2:11">
      <c r="B766" s="115"/>
      <c r="C766" s="115"/>
      <c r="D766" s="115"/>
      <c r="E766" s="116"/>
      <c r="F766" s="116"/>
      <c r="G766" s="116"/>
      <c r="H766" s="116"/>
      <c r="I766" s="116"/>
      <c r="J766" s="116"/>
      <c r="K766" s="116"/>
    </row>
    <row r="767" spans="2:11">
      <c r="B767" s="115"/>
      <c r="C767" s="115"/>
      <c r="D767" s="115"/>
      <c r="E767" s="116"/>
      <c r="F767" s="116"/>
      <c r="G767" s="116"/>
      <c r="H767" s="116"/>
      <c r="I767" s="116"/>
      <c r="J767" s="116"/>
      <c r="K767" s="116"/>
    </row>
    <row r="768" spans="2:11">
      <c r="B768" s="115"/>
      <c r="C768" s="115"/>
      <c r="D768" s="115"/>
      <c r="E768" s="116"/>
      <c r="F768" s="116"/>
      <c r="G768" s="116"/>
      <c r="H768" s="116"/>
      <c r="I768" s="116"/>
      <c r="J768" s="116"/>
      <c r="K768" s="116"/>
    </row>
    <row r="769" spans="2:11">
      <c r="B769" s="115"/>
      <c r="C769" s="115"/>
      <c r="D769" s="115"/>
      <c r="E769" s="116"/>
      <c r="F769" s="116"/>
      <c r="G769" s="116"/>
      <c r="H769" s="116"/>
      <c r="I769" s="116"/>
      <c r="J769" s="116"/>
      <c r="K769" s="116"/>
    </row>
    <row r="770" spans="2:11">
      <c r="B770" s="115"/>
      <c r="C770" s="115"/>
      <c r="D770" s="115"/>
      <c r="E770" s="116"/>
      <c r="F770" s="116"/>
      <c r="G770" s="116"/>
      <c r="H770" s="116"/>
      <c r="I770" s="116"/>
      <c r="J770" s="116"/>
      <c r="K770" s="116"/>
    </row>
    <row r="771" spans="2:11">
      <c r="B771" s="115"/>
      <c r="C771" s="115"/>
      <c r="D771" s="115"/>
      <c r="E771" s="116"/>
      <c r="F771" s="116"/>
      <c r="G771" s="116"/>
      <c r="H771" s="116"/>
      <c r="I771" s="116"/>
      <c r="J771" s="116"/>
      <c r="K771" s="116"/>
    </row>
    <row r="772" spans="2:11">
      <c r="B772" s="115"/>
      <c r="C772" s="115"/>
      <c r="D772" s="115"/>
      <c r="E772" s="116"/>
      <c r="F772" s="116"/>
      <c r="G772" s="116"/>
      <c r="H772" s="116"/>
      <c r="I772" s="116"/>
      <c r="J772" s="116"/>
      <c r="K772" s="116"/>
    </row>
    <row r="773" spans="2:11">
      <c r="B773" s="115"/>
      <c r="C773" s="115"/>
      <c r="D773" s="115"/>
      <c r="E773" s="116"/>
      <c r="F773" s="116"/>
      <c r="G773" s="116"/>
      <c r="H773" s="116"/>
      <c r="I773" s="116"/>
      <c r="J773" s="116"/>
      <c r="K773" s="116"/>
    </row>
    <row r="774" spans="2:11">
      <c r="B774" s="115"/>
      <c r="C774" s="115"/>
      <c r="D774" s="115"/>
      <c r="E774" s="116"/>
      <c r="F774" s="116"/>
      <c r="G774" s="116"/>
      <c r="H774" s="116"/>
      <c r="I774" s="116"/>
      <c r="J774" s="116"/>
      <c r="K774" s="116"/>
    </row>
    <row r="775" spans="2:11">
      <c r="B775" s="115"/>
      <c r="C775" s="115"/>
      <c r="D775" s="115"/>
      <c r="E775" s="116"/>
      <c r="F775" s="116"/>
      <c r="G775" s="116"/>
      <c r="H775" s="116"/>
      <c r="I775" s="116"/>
      <c r="J775" s="116"/>
      <c r="K775" s="116"/>
    </row>
    <row r="776" spans="2:11">
      <c r="B776" s="115"/>
      <c r="C776" s="115"/>
      <c r="D776" s="115"/>
      <c r="E776" s="116"/>
      <c r="F776" s="116"/>
      <c r="G776" s="116"/>
      <c r="H776" s="116"/>
      <c r="I776" s="116"/>
      <c r="J776" s="116"/>
      <c r="K776" s="116"/>
    </row>
    <row r="777" spans="2:11">
      <c r="B777" s="115"/>
      <c r="C777" s="115"/>
      <c r="D777" s="115"/>
      <c r="E777" s="116"/>
      <c r="F777" s="116"/>
      <c r="G777" s="116"/>
      <c r="H777" s="116"/>
      <c r="I777" s="116"/>
      <c r="J777" s="116"/>
      <c r="K777" s="116"/>
    </row>
    <row r="778" spans="2:11">
      <c r="B778" s="115"/>
      <c r="C778" s="115"/>
      <c r="D778" s="115"/>
      <c r="E778" s="116"/>
      <c r="F778" s="116"/>
      <c r="G778" s="116"/>
      <c r="H778" s="116"/>
      <c r="I778" s="116"/>
      <c r="J778" s="116"/>
      <c r="K778" s="116"/>
    </row>
    <row r="779" spans="2:11">
      <c r="B779" s="115"/>
      <c r="C779" s="115"/>
      <c r="D779" s="115"/>
      <c r="E779" s="116"/>
      <c r="F779" s="116"/>
      <c r="G779" s="116"/>
      <c r="H779" s="116"/>
      <c r="I779" s="116"/>
      <c r="J779" s="116"/>
      <c r="K779" s="116"/>
    </row>
    <row r="780" spans="2:11">
      <c r="B780" s="115"/>
      <c r="C780" s="115"/>
      <c r="D780" s="115"/>
      <c r="E780" s="116"/>
      <c r="F780" s="116"/>
      <c r="G780" s="116"/>
      <c r="H780" s="116"/>
      <c r="I780" s="116"/>
      <c r="J780" s="116"/>
      <c r="K780" s="116"/>
    </row>
    <row r="781" spans="2:11">
      <c r="B781" s="115"/>
      <c r="C781" s="115"/>
      <c r="D781" s="115"/>
      <c r="E781" s="116"/>
      <c r="F781" s="116"/>
      <c r="G781" s="116"/>
      <c r="H781" s="116"/>
      <c r="I781" s="116"/>
      <c r="J781" s="116"/>
      <c r="K781" s="116"/>
    </row>
    <row r="782" spans="2:11">
      <c r="B782" s="115"/>
      <c r="C782" s="115"/>
      <c r="D782" s="115"/>
      <c r="E782" s="116"/>
      <c r="F782" s="116"/>
      <c r="G782" s="116"/>
      <c r="H782" s="116"/>
      <c r="I782" s="116"/>
      <c r="J782" s="116"/>
      <c r="K782" s="116"/>
    </row>
    <row r="783" spans="2:11">
      <c r="B783" s="115"/>
      <c r="C783" s="115"/>
      <c r="D783" s="115"/>
      <c r="E783" s="116"/>
      <c r="F783" s="116"/>
      <c r="G783" s="116"/>
      <c r="H783" s="116"/>
      <c r="I783" s="116"/>
      <c r="J783" s="116"/>
      <c r="K783" s="116"/>
    </row>
    <row r="784" spans="2:11">
      <c r="B784" s="115"/>
      <c r="C784" s="115"/>
      <c r="D784" s="115"/>
      <c r="E784" s="116"/>
      <c r="F784" s="116"/>
      <c r="G784" s="116"/>
      <c r="H784" s="116"/>
      <c r="I784" s="116"/>
      <c r="J784" s="116"/>
      <c r="K784" s="116"/>
    </row>
    <row r="785" spans="2:11">
      <c r="B785" s="115"/>
      <c r="C785" s="115"/>
      <c r="D785" s="115"/>
      <c r="E785" s="116"/>
      <c r="F785" s="116"/>
      <c r="G785" s="116"/>
      <c r="H785" s="116"/>
      <c r="I785" s="116"/>
      <c r="J785" s="116"/>
      <c r="K785" s="116"/>
    </row>
    <row r="786" spans="2:11">
      <c r="B786" s="115"/>
      <c r="C786" s="115"/>
      <c r="D786" s="115"/>
      <c r="E786" s="116"/>
      <c r="F786" s="116"/>
      <c r="G786" s="116"/>
      <c r="H786" s="116"/>
      <c r="I786" s="116"/>
      <c r="J786" s="116"/>
      <c r="K786" s="116"/>
    </row>
    <row r="787" spans="2:11">
      <c r="B787" s="115"/>
      <c r="C787" s="115"/>
      <c r="D787" s="115"/>
      <c r="E787" s="116"/>
      <c r="F787" s="116"/>
      <c r="G787" s="116"/>
      <c r="H787" s="116"/>
      <c r="I787" s="116"/>
      <c r="J787" s="116"/>
      <c r="K787" s="116"/>
    </row>
    <row r="788" spans="2:11">
      <c r="B788" s="115"/>
      <c r="C788" s="115"/>
      <c r="D788" s="115"/>
      <c r="E788" s="116"/>
      <c r="F788" s="116"/>
      <c r="G788" s="116"/>
      <c r="H788" s="116"/>
      <c r="I788" s="116"/>
      <c r="J788" s="116"/>
      <c r="K788" s="116"/>
    </row>
    <row r="789" spans="2:11">
      <c r="B789" s="115"/>
      <c r="C789" s="115"/>
      <c r="D789" s="115"/>
      <c r="E789" s="116"/>
      <c r="F789" s="116"/>
      <c r="G789" s="116"/>
      <c r="H789" s="116"/>
      <c r="I789" s="116"/>
      <c r="J789" s="116"/>
      <c r="K789" s="116"/>
    </row>
    <row r="790" spans="2:11">
      <c r="B790" s="115"/>
      <c r="C790" s="115"/>
      <c r="D790" s="115"/>
      <c r="E790" s="116"/>
      <c r="F790" s="116"/>
      <c r="G790" s="116"/>
      <c r="H790" s="116"/>
      <c r="I790" s="116"/>
      <c r="J790" s="116"/>
      <c r="K790" s="116"/>
    </row>
    <row r="791" spans="2:11">
      <c r="B791" s="115"/>
      <c r="C791" s="115"/>
      <c r="D791" s="115"/>
      <c r="E791" s="116"/>
      <c r="F791" s="116"/>
      <c r="G791" s="116"/>
      <c r="H791" s="116"/>
      <c r="I791" s="116"/>
      <c r="J791" s="116"/>
      <c r="K791" s="116"/>
    </row>
    <row r="792" spans="2:11">
      <c r="B792" s="115"/>
      <c r="C792" s="115"/>
      <c r="D792" s="115"/>
      <c r="E792" s="116"/>
      <c r="F792" s="116"/>
      <c r="G792" s="116"/>
      <c r="H792" s="116"/>
      <c r="I792" s="116"/>
      <c r="J792" s="116"/>
      <c r="K792" s="116"/>
    </row>
    <row r="793" spans="2:11">
      <c r="B793" s="115"/>
      <c r="C793" s="115"/>
      <c r="D793" s="115"/>
      <c r="E793" s="116"/>
      <c r="F793" s="116"/>
      <c r="G793" s="116"/>
      <c r="H793" s="116"/>
      <c r="I793" s="116"/>
      <c r="J793" s="116"/>
      <c r="K793" s="116"/>
    </row>
    <row r="794" spans="2:11">
      <c r="B794" s="115"/>
      <c r="C794" s="115"/>
      <c r="D794" s="115"/>
      <c r="E794" s="116"/>
      <c r="F794" s="116"/>
      <c r="G794" s="116"/>
      <c r="H794" s="116"/>
      <c r="I794" s="116"/>
      <c r="J794" s="116"/>
      <c r="K794" s="116"/>
    </row>
    <row r="795" spans="2:11">
      <c r="B795" s="115"/>
      <c r="C795" s="115"/>
      <c r="D795" s="115"/>
      <c r="E795" s="116"/>
      <c r="F795" s="116"/>
      <c r="G795" s="116"/>
      <c r="H795" s="116"/>
      <c r="I795" s="116"/>
      <c r="J795" s="116"/>
      <c r="K795" s="116"/>
    </row>
    <row r="796" spans="2:11">
      <c r="B796" s="115"/>
      <c r="C796" s="115"/>
      <c r="D796" s="115"/>
      <c r="E796" s="116"/>
      <c r="F796" s="116"/>
      <c r="G796" s="116"/>
      <c r="H796" s="116"/>
      <c r="I796" s="116"/>
      <c r="J796" s="116"/>
      <c r="K796" s="116"/>
    </row>
    <row r="797" spans="2:11">
      <c r="B797" s="115"/>
      <c r="C797" s="115"/>
      <c r="D797" s="115"/>
      <c r="E797" s="116"/>
      <c r="F797" s="116"/>
      <c r="G797" s="116"/>
      <c r="H797" s="116"/>
      <c r="I797" s="116"/>
      <c r="J797" s="116"/>
      <c r="K797" s="116"/>
    </row>
    <row r="798" spans="2:11">
      <c r="B798" s="115"/>
      <c r="C798" s="115"/>
      <c r="D798" s="115"/>
      <c r="E798" s="116"/>
      <c r="F798" s="116"/>
      <c r="G798" s="116"/>
      <c r="H798" s="116"/>
      <c r="I798" s="116"/>
      <c r="J798" s="116"/>
      <c r="K798" s="116"/>
    </row>
    <row r="799" spans="2:11">
      <c r="B799" s="115"/>
      <c r="C799" s="115"/>
      <c r="D799" s="115"/>
      <c r="E799" s="116"/>
      <c r="F799" s="116"/>
      <c r="G799" s="116"/>
      <c r="H799" s="116"/>
      <c r="I799" s="116"/>
      <c r="J799" s="116"/>
      <c r="K799" s="116"/>
    </row>
    <row r="800" spans="2:11">
      <c r="B800" s="115"/>
      <c r="C800" s="115"/>
      <c r="D800" s="115"/>
      <c r="E800" s="116"/>
      <c r="F800" s="116"/>
      <c r="G800" s="116"/>
      <c r="H800" s="116"/>
      <c r="I800" s="116"/>
      <c r="J800" s="116"/>
      <c r="K800" s="116"/>
    </row>
    <row r="801" spans="2:11">
      <c r="B801" s="115"/>
      <c r="C801" s="115"/>
      <c r="D801" s="115"/>
      <c r="E801" s="116"/>
      <c r="F801" s="116"/>
      <c r="G801" s="116"/>
      <c r="H801" s="116"/>
      <c r="I801" s="116"/>
      <c r="J801" s="116"/>
      <c r="K801" s="116"/>
    </row>
    <row r="802" spans="2:11">
      <c r="B802" s="115"/>
      <c r="C802" s="115"/>
      <c r="D802" s="115"/>
      <c r="E802" s="116"/>
      <c r="F802" s="116"/>
      <c r="G802" s="116"/>
      <c r="H802" s="116"/>
      <c r="I802" s="116"/>
      <c r="J802" s="116"/>
      <c r="K802" s="116"/>
    </row>
    <row r="803" spans="2:11">
      <c r="B803" s="115"/>
      <c r="C803" s="115"/>
      <c r="D803" s="115"/>
      <c r="E803" s="116"/>
      <c r="F803" s="116"/>
      <c r="G803" s="116"/>
      <c r="H803" s="116"/>
      <c r="I803" s="116"/>
      <c r="J803" s="116"/>
      <c r="K803" s="116"/>
    </row>
    <row r="804" spans="2:11">
      <c r="B804" s="115"/>
      <c r="C804" s="115"/>
      <c r="D804" s="115"/>
      <c r="E804" s="116"/>
      <c r="F804" s="116"/>
      <c r="G804" s="116"/>
      <c r="H804" s="116"/>
      <c r="I804" s="116"/>
      <c r="J804" s="116"/>
      <c r="K804" s="116"/>
    </row>
    <row r="805" spans="2:11">
      <c r="B805" s="115"/>
      <c r="C805" s="115"/>
      <c r="D805" s="115"/>
      <c r="E805" s="116"/>
      <c r="F805" s="116"/>
      <c r="G805" s="116"/>
      <c r="H805" s="116"/>
      <c r="I805" s="116"/>
      <c r="J805" s="116"/>
      <c r="K805" s="116"/>
    </row>
    <row r="806" spans="2:11">
      <c r="B806" s="115"/>
      <c r="C806" s="115"/>
      <c r="D806" s="115"/>
      <c r="E806" s="116"/>
      <c r="F806" s="116"/>
      <c r="G806" s="116"/>
      <c r="H806" s="116"/>
      <c r="I806" s="116"/>
      <c r="J806" s="116"/>
      <c r="K806" s="116"/>
    </row>
    <row r="807" spans="2:11">
      <c r="B807" s="115"/>
      <c r="C807" s="115"/>
      <c r="D807" s="115"/>
      <c r="E807" s="116"/>
      <c r="F807" s="116"/>
      <c r="G807" s="116"/>
      <c r="H807" s="116"/>
      <c r="I807" s="116"/>
      <c r="J807" s="116"/>
      <c r="K807" s="116"/>
    </row>
    <row r="808" spans="2:11">
      <c r="B808" s="115"/>
      <c r="C808" s="115"/>
      <c r="D808" s="115"/>
      <c r="E808" s="116"/>
      <c r="F808" s="116"/>
      <c r="G808" s="116"/>
      <c r="H808" s="116"/>
      <c r="I808" s="116"/>
      <c r="J808" s="116"/>
      <c r="K808" s="116"/>
    </row>
    <row r="809" spans="2:11">
      <c r="B809" s="115"/>
      <c r="C809" s="115"/>
      <c r="D809" s="115"/>
      <c r="E809" s="116"/>
      <c r="F809" s="116"/>
      <c r="G809" s="116"/>
      <c r="H809" s="116"/>
      <c r="I809" s="116"/>
      <c r="J809" s="116"/>
      <c r="K809" s="116"/>
    </row>
    <row r="810" spans="2:11">
      <c r="B810" s="115"/>
      <c r="C810" s="115"/>
      <c r="D810" s="115"/>
      <c r="E810" s="116"/>
      <c r="F810" s="116"/>
      <c r="G810" s="116"/>
      <c r="H810" s="116"/>
      <c r="I810" s="116"/>
      <c r="J810" s="116"/>
      <c r="K810" s="116"/>
    </row>
    <row r="811" spans="2:11">
      <c r="B811" s="115"/>
      <c r="C811" s="115"/>
      <c r="D811" s="115"/>
      <c r="E811" s="116"/>
      <c r="F811" s="116"/>
      <c r="G811" s="116"/>
      <c r="H811" s="116"/>
      <c r="I811" s="116"/>
      <c r="J811" s="116"/>
      <c r="K811" s="116"/>
    </row>
    <row r="812" spans="2:11">
      <c r="B812" s="115"/>
      <c r="C812" s="115"/>
      <c r="D812" s="115"/>
      <c r="E812" s="116"/>
      <c r="F812" s="116"/>
      <c r="G812" s="116"/>
      <c r="H812" s="116"/>
      <c r="I812" s="116"/>
      <c r="J812" s="116"/>
      <c r="K812" s="116"/>
    </row>
    <row r="813" spans="2:11">
      <c r="B813" s="115"/>
      <c r="C813" s="115"/>
      <c r="D813" s="115"/>
      <c r="E813" s="116"/>
      <c r="F813" s="116"/>
      <c r="G813" s="116"/>
      <c r="H813" s="116"/>
      <c r="I813" s="116"/>
      <c r="J813" s="116"/>
      <c r="K813" s="116"/>
    </row>
    <row r="814" spans="2:11">
      <c r="B814" s="115"/>
      <c r="C814" s="115"/>
      <c r="D814" s="115"/>
      <c r="E814" s="116"/>
      <c r="F814" s="116"/>
      <c r="G814" s="116"/>
      <c r="H814" s="116"/>
      <c r="I814" s="116"/>
      <c r="J814" s="116"/>
      <c r="K814" s="116"/>
    </row>
    <row r="815" spans="2:11">
      <c r="B815" s="115"/>
      <c r="C815" s="115"/>
      <c r="D815" s="115"/>
      <c r="E815" s="116"/>
      <c r="F815" s="116"/>
      <c r="G815" s="116"/>
      <c r="H815" s="116"/>
      <c r="I815" s="116"/>
      <c r="J815" s="116"/>
      <c r="K815" s="116"/>
    </row>
    <row r="816" spans="2:11">
      <c r="B816" s="115"/>
      <c r="C816" s="115"/>
      <c r="D816" s="115"/>
      <c r="E816" s="116"/>
      <c r="F816" s="116"/>
      <c r="G816" s="116"/>
      <c r="H816" s="116"/>
      <c r="I816" s="116"/>
      <c r="J816" s="116"/>
      <c r="K816" s="116"/>
    </row>
    <row r="817" spans="2:11">
      <c r="B817" s="115"/>
      <c r="C817" s="115"/>
      <c r="D817" s="115"/>
      <c r="E817" s="116"/>
      <c r="F817" s="116"/>
      <c r="G817" s="116"/>
      <c r="H817" s="116"/>
      <c r="I817" s="116"/>
      <c r="J817" s="116"/>
      <c r="K817" s="116"/>
    </row>
    <row r="818" spans="2:11">
      <c r="B818" s="115"/>
      <c r="C818" s="115"/>
      <c r="D818" s="115"/>
      <c r="E818" s="116"/>
      <c r="F818" s="116"/>
      <c r="G818" s="116"/>
      <c r="H818" s="116"/>
      <c r="I818" s="116"/>
      <c r="J818" s="116"/>
      <c r="K818" s="116"/>
    </row>
    <row r="819" spans="2:11">
      <c r="B819" s="115"/>
      <c r="C819" s="115"/>
      <c r="D819" s="115"/>
      <c r="E819" s="116"/>
      <c r="F819" s="116"/>
      <c r="G819" s="116"/>
      <c r="H819" s="116"/>
      <c r="I819" s="116"/>
      <c r="J819" s="116"/>
      <c r="K819" s="116"/>
    </row>
    <row r="820" spans="2:11">
      <c r="B820" s="115"/>
      <c r="C820" s="115"/>
      <c r="D820" s="115"/>
      <c r="E820" s="116"/>
      <c r="F820" s="116"/>
      <c r="G820" s="116"/>
      <c r="H820" s="116"/>
      <c r="I820" s="116"/>
      <c r="J820" s="116"/>
      <c r="K820" s="116"/>
    </row>
    <row r="821" spans="2:11">
      <c r="B821" s="115"/>
      <c r="C821" s="115"/>
      <c r="D821" s="115"/>
      <c r="E821" s="116"/>
      <c r="F821" s="116"/>
      <c r="G821" s="116"/>
      <c r="H821" s="116"/>
      <c r="I821" s="116"/>
      <c r="J821" s="116"/>
      <c r="K821" s="116"/>
    </row>
    <row r="822" spans="2:11">
      <c r="B822" s="115"/>
      <c r="C822" s="115"/>
      <c r="D822" s="115"/>
      <c r="E822" s="116"/>
      <c r="F822" s="116"/>
      <c r="G822" s="116"/>
      <c r="H822" s="116"/>
      <c r="I822" s="116"/>
      <c r="J822" s="116"/>
      <c r="K822" s="116"/>
    </row>
    <row r="823" spans="2:11">
      <c r="B823" s="115"/>
      <c r="C823" s="115"/>
      <c r="D823" s="115"/>
      <c r="E823" s="116"/>
      <c r="F823" s="116"/>
      <c r="G823" s="116"/>
      <c r="H823" s="116"/>
      <c r="I823" s="116"/>
      <c r="J823" s="116"/>
      <c r="K823" s="116"/>
    </row>
    <row r="824" spans="2:11">
      <c r="B824" s="115"/>
      <c r="C824" s="115"/>
      <c r="D824" s="115"/>
      <c r="E824" s="116"/>
      <c r="F824" s="116"/>
      <c r="G824" s="116"/>
      <c r="H824" s="116"/>
      <c r="I824" s="116"/>
      <c r="J824" s="116"/>
      <c r="K824" s="116"/>
    </row>
    <row r="825" spans="2:11">
      <c r="B825" s="115"/>
      <c r="C825" s="115"/>
      <c r="D825" s="115"/>
      <c r="E825" s="116"/>
      <c r="F825" s="116"/>
      <c r="G825" s="116"/>
      <c r="H825" s="116"/>
      <c r="I825" s="116"/>
      <c r="J825" s="116"/>
      <c r="K825" s="116"/>
    </row>
    <row r="826" spans="2:11">
      <c r="B826" s="115"/>
      <c r="C826" s="115"/>
      <c r="D826" s="115"/>
      <c r="E826" s="116"/>
      <c r="F826" s="116"/>
      <c r="G826" s="116"/>
      <c r="H826" s="116"/>
      <c r="I826" s="116"/>
      <c r="J826" s="116"/>
      <c r="K826" s="116"/>
    </row>
    <row r="827" spans="2:11">
      <c r="B827" s="115"/>
      <c r="C827" s="115"/>
      <c r="D827" s="115"/>
      <c r="E827" s="116"/>
      <c r="F827" s="116"/>
      <c r="G827" s="116"/>
      <c r="H827" s="116"/>
      <c r="I827" s="116"/>
      <c r="J827" s="116"/>
      <c r="K827" s="116"/>
    </row>
    <row r="828" spans="2:11">
      <c r="B828" s="115"/>
      <c r="C828" s="115"/>
      <c r="D828" s="115"/>
      <c r="E828" s="116"/>
      <c r="F828" s="116"/>
      <c r="G828" s="116"/>
      <c r="H828" s="116"/>
      <c r="I828" s="116"/>
      <c r="J828" s="116"/>
      <c r="K828" s="116"/>
    </row>
    <row r="829" spans="2:11">
      <c r="B829" s="115"/>
      <c r="C829" s="115"/>
      <c r="D829" s="115"/>
      <c r="E829" s="116"/>
      <c r="F829" s="116"/>
      <c r="G829" s="116"/>
      <c r="H829" s="116"/>
      <c r="I829" s="116"/>
      <c r="J829" s="116"/>
      <c r="K829" s="116"/>
    </row>
    <row r="830" spans="2:11">
      <c r="B830" s="115"/>
      <c r="C830" s="115"/>
      <c r="D830" s="115"/>
      <c r="E830" s="116"/>
      <c r="F830" s="116"/>
      <c r="G830" s="116"/>
      <c r="H830" s="116"/>
      <c r="I830" s="116"/>
      <c r="J830" s="116"/>
      <c r="K830" s="116"/>
    </row>
    <row r="831" spans="2:11">
      <c r="B831" s="115"/>
      <c r="C831" s="115"/>
      <c r="D831" s="115"/>
      <c r="E831" s="116"/>
      <c r="F831" s="116"/>
      <c r="G831" s="116"/>
      <c r="H831" s="116"/>
      <c r="I831" s="116"/>
      <c r="J831" s="116"/>
      <c r="K831" s="116"/>
    </row>
    <row r="832" spans="2:11">
      <c r="B832" s="115"/>
      <c r="C832" s="115"/>
      <c r="D832" s="115"/>
      <c r="E832" s="116"/>
      <c r="F832" s="116"/>
      <c r="G832" s="116"/>
      <c r="H832" s="116"/>
      <c r="I832" s="116"/>
      <c r="J832" s="116"/>
      <c r="K832" s="116"/>
    </row>
    <row r="833" spans="2:11">
      <c r="B833" s="115"/>
      <c r="C833" s="115"/>
      <c r="D833" s="115"/>
      <c r="E833" s="116"/>
      <c r="F833" s="116"/>
      <c r="G833" s="116"/>
      <c r="H833" s="116"/>
      <c r="I833" s="116"/>
      <c r="J833" s="116"/>
      <c r="K833" s="116"/>
    </row>
    <row r="834" spans="2:11">
      <c r="B834" s="115"/>
      <c r="C834" s="115"/>
      <c r="D834" s="115"/>
      <c r="E834" s="116"/>
      <c r="F834" s="116"/>
      <c r="G834" s="116"/>
      <c r="H834" s="116"/>
      <c r="I834" s="116"/>
      <c r="J834" s="116"/>
      <c r="K834" s="116"/>
    </row>
    <row r="835" spans="2:11">
      <c r="B835" s="115"/>
      <c r="C835" s="115"/>
      <c r="D835" s="115"/>
      <c r="E835" s="116"/>
      <c r="F835" s="116"/>
      <c r="G835" s="116"/>
      <c r="H835" s="116"/>
      <c r="I835" s="116"/>
      <c r="J835" s="116"/>
      <c r="K835" s="116"/>
    </row>
    <row r="836" spans="2:11">
      <c r="B836" s="115"/>
      <c r="C836" s="115"/>
      <c r="D836" s="115"/>
      <c r="E836" s="116"/>
      <c r="F836" s="116"/>
      <c r="G836" s="116"/>
      <c r="H836" s="116"/>
      <c r="I836" s="116"/>
      <c r="J836" s="116"/>
      <c r="K836" s="116"/>
    </row>
    <row r="837" spans="2:11">
      <c r="B837" s="115"/>
      <c r="C837" s="115"/>
      <c r="D837" s="115"/>
      <c r="E837" s="116"/>
      <c r="F837" s="116"/>
      <c r="G837" s="116"/>
      <c r="H837" s="116"/>
      <c r="I837" s="116"/>
      <c r="J837" s="116"/>
      <c r="K837" s="116"/>
    </row>
    <row r="838" spans="2:11">
      <c r="B838" s="115"/>
      <c r="C838" s="115"/>
      <c r="D838" s="115"/>
      <c r="E838" s="116"/>
      <c r="F838" s="116"/>
      <c r="G838" s="116"/>
      <c r="H838" s="116"/>
      <c r="I838" s="116"/>
      <c r="J838" s="116"/>
      <c r="K838" s="116"/>
    </row>
    <row r="839" spans="2:11">
      <c r="B839" s="115"/>
      <c r="C839" s="115"/>
      <c r="D839" s="115"/>
      <c r="E839" s="116"/>
      <c r="F839" s="116"/>
      <c r="G839" s="116"/>
      <c r="H839" s="116"/>
      <c r="I839" s="116"/>
      <c r="J839" s="116"/>
      <c r="K839" s="116"/>
    </row>
    <row r="840" spans="2:11">
      <c r="B840" s="115"/>
      <c r="C840" s="115"/>
      <c r="D840" s="115"/>
      <c r="E840" s="116"/>
      <c r="F840" s="116"/>
      <c r="G840" s="116"/>
      <c r="H840" s="116"/>
      <c r="I840" s="116"/>
      <c r="J840" s="116"/>
      <c r="K840" s="116"/>
    </row>
    <row r="841" spans="2:11">
      <c r="B841" s="115"/>
      <c r="C841" s="115"/>
      <c r="D841" s="115"/>
      <c r="E841" s="116"/>
      <c r="F841" s="116"/>
      <c r="G841" s="116"/>
      <c r="H841" s="116"/>
      <c r="I841" s="116"/>
      <c r="J841" s="116"/>
      <c r="K841" s="116"/>
    </row>
    <row r="842" spans="2:11">
      <c r="B842" s="115"/>
      <c r="C842" s="115"/>
      <c r="D842" s="115"/>
      <c r="E842" s="116"/>
      <c r="F842" s="116"/>
      <c r="G842" s="116"/>
      <c r="H842" s="116"/>
      <c r="I842" s="116"/>
      <c r="J842" s="116"/>
      <c r="K842" s="116"/>
    </row>
    <row r="843" spans="2:11">
      <c r="B843" s="115"/>
      <c r="C843" s="115"/>
      <c r="D843" s="115"/>
      <c r="E843" s="116"/>
      <c r="F843" s="116"/>
      <c r="G843" s="116"/>
      <c r="H843" s="116"/>
      <c r="I843" s="116"/>
      <c r="J843" s="116"/>
      <c r="K843" s="116"/>
    </row>
    <row r="844" spans="2:11">
      <c r="B844" s="115"/>
      <c r="C844" s="115"/>
      <c r="D844" s="115"/>
      <c r="E844" s="116"/>
      <c r="F844" s="116"/>
      <c r="G844" s="116"/>
      <c r="H844" s="116"/>
      <c r="I844" s="116"/>
      <c r="J844" s="116"/>
      <c r="K844" s="116"/>
    </row>
    <row r="845" spans="2:11">
      <c r="B845" s="115"/>
      <c r="C845" s="115"/>
      <c r="D845" s="115"/>
      <c r="E845" s="116"/>
      <c r="F845" s="116"/>
      <c r="G845" s="116"/>
      <c r="H845" s="116"/>
      <c r="I845" s="116"/>
      <c r="J845" s="116"/>
      <c r="K845" s="116"/>
    </row>
    <row r="846" spans="2:11">
      <c r="B846" s="115"/>
      <c r="C846" s="115"/>
      <c r="D846" s="115"/>
      <c r="E846" s="116"/>
      <c r="F846" s="116"/>
      <c r="G846" s="116"/>
      <c r="H846" s="116"/>
      <c r="I846" s="116"/>
      <c r="J846" s="116"/>
      <c r="K846" s="116"/>
    </row>
    <row r="847" spans="2:11">
      <c r="B847" s="115"/>
      <c r="C847" s="115"/>
      <c r="D847" s="115"/>
      <c r="E847" s="116"/>
      <c r="F847" s="116"/>
      <c r="G847" s="116"/>
      <c r="H847" s="116"/>
      <c r="I847" s="116"/>
      <c r="J847" s="116"/>
      <c r="K847" s="116"/>
    </row>
    <row r="848" spans="2:11">
      <c r="B848" s="115"/>
      <c r="C848" s="115"/>
      <c r="D848" s="115"/>
      <c r="E848" s="116"/>
      <c r="F848" s="116"/>
      <c r="G848" s="116"/>
      <c r="H848" s="116"/>
      <c r="I848" s="116"/>
      <c r="J848" s="116"/>
      <c r="K848" s="116"/>
    </row>
    <row r="849" spans="2:11">
      <c r="B849" s="115"/>
      <c r="C849" s="115"/>
      <c r="D849" s="115"/>
      <c r="E849" s="116"/>
      <c r="F849" s="116"/>
      <c r="G849" s="116"/>
      <c r="H849" s="116"/>
      <c r="I849" s="116"/>
      <c r="J849" s="116"/>
      <c r="K849" s="116"/>
    </row>
    <row r="850" spans="2:11">
      <c r="B850" s="115"/>
      <c r="C850" s="115"/>
      <c r="D850" s="115"/>
      <c r="E850" s="116"/>
      <c r="F850" s="116"/>
      <c r="G850" s="116"/>
      <c r="H850" s="116"/>
      <c r="I850" s="116"/>
      <c r="J850" s="116"/>
      <c r="K850" s="116"/>
    </row>
    <row r="851" spans="2:11">
      <c r="B851" s="115"/>
      <c r="C851" s="115"/>
      <c r="D851" s="115"/>
      <c r="E851" s="116"/>
      <c r="F851" s="116"/>
      <c r="G851" s="116"/>
      <c r="H851" s="116"/>
      <c r="I851" s="116"/>
      <c r="J851" s="116"/>
      <c r="K851" s="116"/>
    </row>
    <row r="852" spans="2:11">
      <c r="B852" s="115"/>
      <c r="C852" s="115"/>
      <c r="D852" s="115"/>
      <c r="E852" s="116"/>
      <c r="F852" s="116"/>
      <c r="G852" s="116"/>
      <c r="H852" s="116"/>
      <c r="I852" s="116"/>
      <c r="J852" s="116"/>
      <c r="K852" s="116"/>
    </row>
    <row r="853" spans="2:11">
      <c r="B853" s="115"/>
      <c r="C853" s="115"/>
      <c r="D853" s="115"/>
      <c r="E853" s="116"/>
      <c r="F853" s="116"/>
      <c r="G853" s="116"/>
      <c r="H853" s="116"/>
      <c r="I853" s="116"/>
      <c r="J853" s="116"/>
      <c r="K853" s="116"/>
    </row>
    <row r="854" spans="2:11">
      <c r="B854" s="115"/>
      <c r="C854" s="115"/>
      <c r="D854" s="115"/>
      <c r="E854" s="116"/>
      <c r="F854" s="116"/>
      <c r="G854" s="116"/>
      <c r="H854" s="116"/>
      <c r="I854" s="116"/>
      <c r="J854" s="116"/>
      <c r="K854" s="116"/>
    </row>
    <row r="855" spans="2:11">
      <c r="B855" s="115"/>
      <c r="C855" s="115"/>
      <c r="D855" s="115"/>
      <c r="E855" s="116"/>
      <c r="F855" s="116"/>
      <c r="G855" s="116"/>
      <c r="H855" s="116"/>
      <c r="I855" s="116"/>
      <c r="J855" s="116"/>
      <c r="K855" s="116"/>
    </row>
    <row r="856" spans="2:11">
      <c r="B856" s="115"/>
      <c r="C856" s="115"/>
      <c r="D856" s="115"/>
      <c r="E856" s="116"/>
      <c r="F856" s="116"/>
      <c r="G856" s="116"/>
      <c r="H856" s="116"/>
      <c r="I856" s="116"/>
      <c r="J856" s="116"/>
      <c r="K856" s="116"/>
    </row>
    <row r="857" spans="2:11">
      <c r="B857" s="115"/>
      <c r="C857" s="115"/>
      <c r="D857" s="115"/>
      <c r="E857" s="116"/>
      <c r="F857" s="116"/>
      <c r="G857" s="116"/>
      <c r="H857" s="116"/>
      <c r="I857" s="116"/>
      <c r="J857" s="116"/>
      <c r="K857" s="116"/>
    </row>
    <row r="858" spans="2:11">
      <c r="B858" s="115"/>
      <c r="C858" s="115"/>
      <c r="D858" s="115"/>
      <c r="E858" s="116"/>
      <c r="F858" s="116"/>
      <c r="G858" s="116"/>
      <c r="H858" s="116"/>
      <c r="I858" s="116"/>
      <c r="J858" s="116"/>
      <c r="K858" s="116"/>
    </row>
    <row r="859" spans="2:11">
      <c r="B859" s="115"/>
      <c r="C859" s="115"/>
      <c r="D859" s="115"/>
      <c r="E859" s="116"/>
      <c r="F859" s="116"/>
      <c r="G859" s="116"/>
      <c r="H859" s="116"/>
      <c r="I859" s="116"/>
      <c r="J859" s="116"/>
      <c r="K859" s="116"/>
    </row>
    <row r="860" spans="2:11">
      <c r="B860" s="115"/>
      <c r="C860" s="115"/>
      <c r="D860" s="115"/>
      <c r="E860" s="116"/>
      <c r="F860" s="116"/>
      <c r="G860" s="116"/>
      <c r="H860" s="116"/>
      <c r="I860" s="116"/>
      <c r="J860" s="116"/>
      <c r="K860" s="116"/>
    </row>
    <row r="861" spans="2:11">
      <c r="B861" s="115"/>
      <c r="C861" s="115"/>
      <c r="D861" s="115"/>
      <c r="E861" s="116"/>
      <c r="F861" s="116"/>
      <c r="G861" s="116"/>
      <c r="H861" s="116"/>
      <c r="I861" s="116"/>
      <c r="J861" s="116"/>
      <c r="K861" s="116"/>
    </row>
    <row r="862" spans="2:11">
      <c r="B862" s="115"/>
      <c r="C862" s="115"/>
      <c r="D862" s="115"/>
      <c r="E862" s="116"/>
      <c r="F862" s="116"/>
      <c r="G862" s="116"/>
      <c r="H862" s="116"/>
      <c r="I862" s="116"/>
      <c r="J862" s="116"/>
      <c r="K862" s="116"/>
    </row>
    <row r="863" spans="2:11">
      <c r="B863" s="115"/>
      <c r="C863" s="115"/>
      <c r="D863" s="115"/>
      <c r="E863" s="116"/>
      <c r="F863" s="116"/>
      <c r="G863" s="116"/>
      <c r="H863" s="116"/>
      <c r="I863" s="116"/>
      <c r="J863" s="116"/>
      <c r="K863" s="116"/>
    </row>
    <row r="864" spans="2:11">
      <c r="B864" s="115"/>
      <c r="C864" s="115"/>
      <c r="D864" s="115"/>
      <c r="E864" s="116"/>
      <c r="F864" s="116"/>
      <c r="G864" s="116"/>
      <c r="H864" s="116"/>
      <c r="I864" s="116"/>
      <c r="J864" s="116"/>
      <c r="K864" s="116"/>
    </row>
    <row r="865" spans="2:11">
      <c r="B865" s="115"/>
      <c r="C865" s="115"/>
      <c r="D865" s="115"/>
      <c r="E865" s="116"/>
      <c r="F865" s="116"/>
      <c r="G865" s="116"/>
      <c r="H865" s="116"/>
      <c r="I865" s="116"/>
      <c r="J865" s="116"/>
      <c r="K865" s="116"/>
    </row>
    <row r="866" spans="2:11">
      <c r="B866" s="115"/>
      <c r="C866" s="115"/>
      <c r="D866" s="115"/>
      <c r="E866" s="116"/>
      <c r="F866" s="116"/>
      <c r="G866" s="116"/>
      <c r="H866" s="116"/>
      <c r="I866" s="116"/>
      <c r="J866" s="116"/>
      <c r="K866" s="116"/>
    </row>
    <row r="867" spans="2:11">
      <c r="B867" s="115"/>
      <c r="C867" s="115"/>
      <c r="D867" s="115"/>
      <c r="E867" s="116"/>
      <c r="F867" s="116"/>
      <c r="G867" s="116"/>
      <c r="H867" s="116"/>
      <c r="I867" s="116"/>
      <c r="J867" s="116"/>
      <c r="K867" s="116"/>
    </row>
    <row r="868" spans="2:11">
      <c r="B868" s="115"/>
      <c r="C868" s="115"/>
      <c r="D868" s="115"/>
      <c r="E868" s="116"/>
      <c r="F868" s="116"/>
      <c r="G868" s="116"/>
      <c r="H868" s="116"/>
      <c r="I868" s="116"/>
      <c r="J868" s="116"/>
      <c r="K868" s="116"/>
    </row>
    <row r="869" spans="2:11">
      <c r="B869" s="115"/>
      <c r="C869" s="115"/>
      <c r="D869" s="115"/>
      <c r="E869" s="116"/>
      <c r="F869" s="116"/>
      <c r="G869" s="116"/>
      <c r="H869" s="116"/>
      <c r="I869" s="116"/>
      <c r="J869" s="116"/>
      <c r="K869" s="116"/>
    </row>
    <row r="870" spans="2:11">
      <c r="B870" s="115"/>
      <c r="C870" s="115"/>
      <c r="D870" s="115"/>
      <c r="E870" s="116"/>
      <c r="F870" s="116"/>
      <c r="G870" s="116"/>
      <c r="H870" s="116"/>
      <c r="I870" s="116"/>
      <c r="J870" s="116"/>
      <c r="K870" s="116"/>
    </row>
    <row r="871" spans="2:11">
      <c r="B871" s="115"/>
      <c r="C871" s="115"/>
      <c r="D871" s="115"/>
      <c r="E871" s="116"/>
      <c r="F871" s="116"/>
      <c r="G871" s="116"/>
      <c r="H871" s="116"/>
      <c r="I871" s="116"/>
      <c r="J871" s="116"/>
      <c r="K871" s="116"/>
    </row>
    <row r="872" spans="2:11">
      <c r="B872" s="115"/>
      <c r="C872" s="115"/>
      <c r="D872" s="115"/>
      <c r="E872" s="116"/>
      <c r="F872" s="116"/>
      <c r="G872" s="116"/>
      <c r="H872" s="116"/>
      <c r="I872" s="116"/>
      <c r="J872" s="116"/>
      <c r="K872" s="116"/>
    </row>
    <row r="873" spans="2:11">
      <c r="B873" s="115"/>
      <c r="C873" s="115"/>
      <c r="D873" s="115"/>
      <c r="E873" s="116"/>
      <c r="F873" s="116"/>
      <c r="G873" s="116"/>
      <c r="H873" s="116"/>
      <c r="I873" s="116"/>
      <c r="J873" s="116"/>
      <c r="K873" s="116"/>
    </row>
    <row r="874" spans="2:11">
      <c r="B874" s="115"/>
      <c r="C874" s="115"/>
      <c r="D874" s="115"/>
      <c r="E874" s="116"/>
      <c r="F874" s="116"/>
      <c r="G874" s="116"/>
      <c r="H874" s="116"/>
      <c r="I874" s="116"/>
      <c r="J874" s="116"/>
      <c r="K874" s="116"/>
    </row>
    <row r="875" spans="2:11">
      <c r="B875" s="115"/>
      <c r="C875" s="115"/>
      <c r="D875" s="115"/>
      <c r="E875" s="116"/>
      <c r="F875" s="116"/>
      <c r="G875" s="116"/>
      <c r="H875" s="116"/>
      <c r="I875" s="116"/>
      <c r="J875" s="116"/>
      <c r="K875" s="116"/>
    </row>
    <row r="876" spans="2:11">
      <c r="B876" s="115"/>
      <c r="C876" s="115"/>
      <c r="D876" s="115"/>
      <c r="E876" s="116"/>
      <c r="F876" s="116"/>
      <c r="G876" s="116"/>
      <c r="H876" s="116"/>
      <c r="I876" s="116"/>
      <c r="J876" s="116"/>
      <c r="K876" s="116"/>
    </row>
    <row r="877" spans="2:11">
      <c r="B877" s="115"/>
      <c r="C877" s="115"/>
      <c r="D877" s="115"/>
      <c r="E877" s="116"/>
      <c r="F877" s="116"/>
      <c r="G877" s="116"/>
      <c r="H877" s="116"/>
      <c r="I877" s="116"/>
      <c r="J877" s="116"/>
      <c r="K877" s="116"/>
    </row>
    <row r="878" spans="2:11">
      <c r="B878" s="115"/>
      <c r="C878" s="115"/>
      <c r="D878" s="115"/>
      <c r="E878" s="116"/>
      <c r="F878" s="116"/>
      <c r="G878" s="116"/>
      <c r="H878" s="116"/>
      <c r="I878" s="116"/>
      <c r="J878" s="116"/>
      <c r="K878" s="116"/>
    </row>
    <row r="879" spans="2:11">
      <c r="B879" s="115"/>
      <c r="C879" s="115"/>
      <c r="D879" s="115"/>
      <c r="E879" s="116"/>
      <c r="F879" s="116"/>
      <c r="G879" s="116"/>
      <c r="H879" s="116"/>
      <c r="I879" s="116"/>
      <c r="J879" s="116"/>
      <c r="K879" s="116"/>
    </row>
    <row r="880" spans="2:11">
      <c r="B880" s="115"/>
      <c r="C880" s="115"/>
      <c r="D880" s="115"/>
      <c r="E880" s="116"/>
      <c r="F880" s="116"/>
      <c r="G880" s="116"/>
      <c r="H880" s="116"/>
      <c r="I880" s="116"/>
      <c r="J880" s="116"/>
      <c r="K880" s="116"/>
    </row>
    <row r="881" spans="2:11">
      <c r="B881" s="115"/>
      <c r="C881" s="115"/>
      <c r="D881" s="115"/>
      <c r="E881" s="116"/>
      <c r="F881" s="116"/>
      <c r="G881" s="116"/>
      <c r="H881" s="116"/>
      <c r="I881" s="116"/>
      <c r="J881" s="116"/>
      <c r="K881" s="116"/>
    </row>
    <row r="882" spans="2:11">
      <c r="B882" s="115"/>
      <c r="C882" s="115"/>
      <c r="D882" s="115"/>
      <c r="E882" s="116"/>
      <c r="F882" s="116"/>
      <c r="G882" s="116"/>
      <c r="H882" s="116"/>
      <c r="I882" s="116"/>
      <c r="J882" s="116"/>
      <c r="K882" s="116"/>
    </row>
    <row r="883" spans="2:11">
      <c r="B883" s="115"/>
      <c r="C883" s="115"/>
      <c r="D883" s="115"/>
      <c r="E883" s="116"/>
      <c r="F883" s="116"/>
      <c r="G883" s="116"/>
      <c r="H883" s="116"/>
      <c r="I883" s="116"/>
      <c r="J883" s="116"/>
      <c r="K883" s="116"/>
    </row>
    <row r="884" spans="2:11">
      <c r="B884" s="115"/>
      <c r="C884" s="115"/>
      <c r="D884" s="115"/>
      <c r="E884" s="116"/>
      <c r="F884" s="116"/>
      <c r="G884" s="116"/>
      <c r="H884" s="116"/>
      <c r="I884" s="116"/>
      <c r="J884" s="116"/>
      <c r="K884" s="116"/>
    </row>
    <row r="885" spans="2:11">
      <c r="B885" s="115"/>
      <c r="C885" s="115"/>
      <c r="D885" s="115"/>
      <c r="E885" s="116"/>
      <c r="F885" s="116"/>
      <c r="G885" s="116"/>
      <c r="H885" s="116"/>
      <c r="I885" s="116"/>
      <c r="J885" s="116"/>
      <c r="K885" s="116"/>
    </row>
    <row r="886" spans="2:11">
      <c r="B886" s="115"/>
      <c r="C886" s="115"/>
      <c r="D886" s="115"/>
      <c r="E886" s="116"/>
      <c r="F886" s="116"/>
      <c r="G886" s="116"/>
      <c r="H886" s="116"/>
      <c r="I886" s="116"/>
      <c r="J886" s="116"/>
      <c r="K886" s="116"/>
    </row>
    <row r="887" spans="2:11">
      <c r="B887" s="115"/>
      <c r="C887" s="115"/>
      <c r="D887" s="115"/>
      <c r="E887" s="116"/>
      <c r="F887" s="116"/>
      <c r="G887" s="116"/>
      <c r="H887" s="116"/>
      <c r="I887" s="116"/>
      <c r="J887" s="116"/>
      <c r="K887" s="116"/>
    </row>
    <row r="888" spans="2:11">
      <c r="B888" s="115"/>
      <c r="C888" s="115"/>
      <c r="D888" s="115"/>
      <c r="E888" s="116"/>
      <c r="F888" s="116"/>
      <c r="G888" s="116"/>
      <c r="H888" s="116"/>
      <c r="I888" s="116"/>
      <c r="J888" s="116"/>
      <c r="K888" s="116"/>
    </row>
    <row r="889" spans="2:11">
      <c r="B889" s="115"/>
      <c r="C889" s="115"/>
      <c r="D889" s="115"/>
      <c r="E889" s="116"/>
      <c r="F889" s="116"/>
      <c r="G889" s="116"/>
      <c r="H889" s="116"/>
      <c r="I889" s="116"/>
      <c r="J889" s="116"/>
      <c r="K889" s="116"/>
    </row>
    <row r="890" spans="2:11">
      <c r="B890" s="115"/>
      <c r="C890" s="115"/>
      <c r="D890" s="115"/>
      <c r="E890" s="116"/>
      <c r="F890" s="116"/>
      <c r="G890" s="116"/>
      <c r="H890" s="116"/>
      <c r="I890" s="116"/>
      <c r="J890" s="116"/>
      <c r="K890" s="116"/>
    </row>
    <row r="891" spans="2:11">
      <c r="B891" s="115"/>
      <c r="C891" s="115"/>
      <c r="D891" s="115"/>
      <c r="E891" s="116"/>
      <c r="F891" s="116"/>
      <c r="G891" s="116"/>
      <c r="H891" s="116"/>
      <c r="I891" s="116"/>
      <c r="J891" s="116"/>
      <c r="K891" s="116"/>
    </row>
    <row r="892" spans="2:11">
      <c r="B892" s="115"/>
      <c r="C892" s="115"/>
      <c r="D892" s="115"/>
      <c r="E892" s="116"/>
      <c r="F892" s="116"/>
      <c r="G892" s="116"/>
      <c r="H892" s="116"/>
      <c r="I892" s="116"/>
      <c r="J892" s="116"/>
      <c r="K892" s="116"/>
    </row>
    <row r="893" spans="2:11">
      <c r="B893" s="115"/>
      <c r="C893" s="115"/>
      <c r="D893" s="115"/>
      <c r="E893" s="116"/>
      <c r="F893" s="116"/>
      <c r="G893" s="116"/>
      <c r="H893" s="116"/>
      <c r="I893" s="116"/>
      <c r="J893" s="116"/>
      <c r="K893" s="116"/>
    </row>
    <row r="894" spans="2:11">
      <c r="B894" s="115"/>
      <c r="C894" s="115"/>
      <c r="D894" s="115"/>
      <c r="E894" s="116"/>
      <c r="F894" s="116"/>
      <c r="G894" s="116"/>
      <c r="H894" s="116"/>
      <c r="I894" s="116"/>
      <c r="J894" s="116"/>
      <c r="K894" s="116"/>
    </row>
    <row r="895" spans="2:11">
      <c r="B895" s="115"/>
      <c r="C895" s="115"/>
      <c r="D895" s="115"/>
      <c r="E895" s="116"/>
      <c r="F895" s="116"/>
      <c r="G895" s="116"/>
      <c r="H895" s="116"/>
      <c r="I895" s="116"/>
      <c r="J895" s="116"/>
      <c r="K895" s="116"/>
    </row>
    <row r="896" spans="2:11">
      <c r="B896" s="115"/>
      <c r="C896" s="115"/>
      <c r="D896" s="115"/>
      <c r="E896" s="116"/>
      <c r="F896" s="116"/>
      <c r="G896" s="116"/>
      <c r="H896" s="116"/>
      <c r="I896" s="116"/>
      <c r="J896" s="116"/>
      <c r="K896" s="116"/>
    </row>
    <row r="897" spans="2:11">
      <c r="B897" s="115"/>
      <c r="C897" s="115"/>
      <c r="D897" s="115"/>
      <c r="E897" s="116"/>
      <c r="F897" s="116"/>
      <c r="G897" s="116"/>
      <c r="H897" s="116"/>
      <c r="I897" s="116"/>
      <c r="J897" s="116"/>
      <c r="K897" s="116"/>
    </row>
    <row r="898" spans="2:11">
      <c r="B898" s="115"/>
      <c r="C898" s="115"/>
      <c r="D898" s="115"/>
      <c r="E898" s="116"/>
      <c r="F898" s="116"/>
      <c r="G898" s="116"/>
      <c r="H898" s="116"/>
      <c r="I898" s="116"/>
      <c r="J898" s="116"/>
      <c r="K898" s="116"/>
    </row>
    <row r="899" spans="2:11">
      <c r="B899" s="115"/>
      <c r="C899" s="115"/>
      <c r="D899" s="115"/>
      <c r="E899" s="116"/>
      <c r="F899" s="116"/>
      <c r="G899" s="116"/>
      <c r="H899" s="116"/>
      <c r="I899" s="116"/>
      <c r="J899" s="116"/>
      <c r="K899" s="116"/>
    </row>
    <row r="900" spans="2:11">
      <c r="B900" s="115"/>
      <c r="C900" s="115"/>
      <c r="D900" s="115"/>
      <c r="E900" s="116"/>
      <c r="F900" s="116"/>
      <c r="G900" s="116"/>
      <c r="H900" s="116"/>
      <c r="I900" s="116"/>
      <c r="J900" s="116"/>
      <c r="K900" s="116"/>
    </row>
    <row r="901" spans="2:11">
      <c r="B901" s="115"/>
      <c r="C901" s="115"/>
      <c r="D901" s="115"/>
      <c r="E901" s="116"/>
      <c r="F901" s="116"/>
      <c r="G901" s="116"/>
      <c r="H901" s="116"/>
      <c r="I901" s="116"/>
      <c r="J901" s="116"/>
      <c r="K901" s="116"/>
    </row>
    <row r="902" spans="2:11">
      <c r="B902" s="115"/>
      <c r="C902" s="115"/>
      <c r="D902" s="115"/>
      <c r="E902" s="116"/>
      <c r="F902" s="116"/>
      <c r="G902" s="116"/>
      <c r="H902" s="116"/>
      <c r="I902" s="116"/>
      <c r="J902" s="116"/>
      <c r="K902" s="116"/>
    </row>
    <row r="903" spans="2:11">
      <c r="B903" s="115"/>
      <c r="C903" s="115"/>
      <c r="D903" s="115"/>
      <c r="E903" s="116"/>
      <c r="F903" s="116"/>
      <c r="G903" s="116"/>
      <c r="H903" s="116"/>
      <c r="I903" s="116"/>
      <c r="J903" s="116"/>
      <c r="K903" s="116"/>
    </row>
    <row r="904" spans="2:11">
      <c r="B904" s="115"/>
      <c r="C904" s="115"/>
      <c r="D904" s="115"/>
      <c r="E904" s="116"/>
      <c r="F904" s="116"/>
      <c r="G904" s="116"/>
      <c r="H904" s="116"/>
      <c r="I904" s="116"/>
      <c r="J904" s="116"/>
      <c r="K904" s="116"/>
    </row>
    <row r="905" spans="2:11">
      <c r="B905" s="115"/>
      <c r="C905" s="115"/>
      <c r="D905" s="115"/>
      <c r="E905" s="116"/>
      <c r="F905" s="116"/>
      <c r="G905" s="116"/>
      <c r="H905" s="116"/>
      <c r="I905" s="116"/>
      <c r="J905" s="116"/>
      <c r="K905" s="116"/>
    </row>
    <row r="906" spans="2:11">
      <c r="B906" s="115"/>
      <c r="C906" s="115"/>
      <c r="D906" s="115"/>
      <c r="E906" s="116"/>
      <c r="F906" s="116"/>
      <c r="G906" s="116"/>
      <c r="H906" s="116"/>
      <c r="I906" s="116"/>
      <c r="J906" s="116"/>
      <c r="K906" s="116"/>
    </row>
    <row r="907" spans="2:11">
      <c r="B907" s="115"/>
      <c r="C907" s="115"/>
      <c r="D907" s="115"/>
      <c r="E907" s="116"/>
      <c r="F907" s="116"/>
      <c r="G907" s="116"/>
      <c r="H907" s="116"/>
      <c r="I907" s="116"/>
      <c r="J907" s="116"/>
      <c r="K907" s="116"/>
    </row>
    <row r="908" spans="2:11">
      <c r="B908" s="115"/>
      <c r="C908" s="115"/>
      <c r="D908" s="115"/>
      <c r="E908" s="116"/>
      <c r="F908" s="116"/>
      <c r="G908" s="116"/>
      <c r="H908" s="116"/>
      <c r="I908" s="116"/>
      <c r="J908" s="116"/>
      <c r="K908" s="116"/>
    </row>
    <row r="909" spans="2:11">
      <c r="B909" s="115"/>
      <c r="C909" s="115"/>
      <c r="D909" s="115"/>
      <c r="E909" s="116"/>
      <c r="F909" s="116"/>
      <c r="G909" s="116"/>
      <c r="H909" s="116"/>
      <c r="I909" s="116"/>
      <c r="J909" s="116"/>
      <c r="K909" s="116"/>
    </row>
    <row r="910" spans="2:11">
      <c r="B910" s="115"/>
      <c r="C910" s="115"/>
      <c r="D910" s="115"/>
      <c r="E910" s="116"/>
      <c r="F910" s="116"/>
      <c r="G910" s="116"/>
      <c r="H910" s="116"/>
      <c r="I910" s="116"/>
      <c r="J910" s="116"/>
      <c r="K910" s="116"/>
    </row>
    <row r="911" spans="2:11">
      <c r="B911" s="115"/>
      <c r="C911" s="115"/>
      <c r="D911" s="115"/>
      <c r="E911" s="116"/>
      <c r="F911" s="116"/>
      <c r="G911" s="116"/>
      <c r="H911" s="116"/>
      <c r="I911" s="116"/>
      <c r="J911" s="116"/>
      <c r="K911" s="116"/>
    </row>
    <row r="912" spans="2:11">
      <c r="B912" s="115"/>
      <c r="C912" s="115"/>
      <c r="D912" s="115"/>
      <c r="E912" s="116"/>
      <c r="F912" s="116"/>
      <c r="G912" s="116"/>
      <c r="H912" s="116"/>
      <c r="I912" s="116"/>
      <c r="J912" s="116"/>
      <c r="K912" s="116"/>
    </row>
    <row r="913" spans="2:11">
      <c r="B913" s="115"/>
      <c r="C913" s="115"/>
      <c r="D913" s="115"/>
      <c r="E913" s="116"/>
      <c r="F913" s="116"/>
      <c r="G913" s="116"/>
      <c r="H913" s="116"/>
      <c r="I913" s="116"/>
      <c r="J913" s="116"/>
      <c r="K913" s="116"/>
    </row>
    <row r="914" spans="2:11">
      <c r="B914" s="115"/>
      <c r="C914" s="115"/>
      <c r="D914" s="115"/>
      <c r="E914" s="116"/>
      <c r="F914" s="116"/>
      <c r="G914" s="116"/>
      <c r="H914" s="116"/>
      <c r="I914" s="116"/>
      <c r="J914" s="116"/>
      <c r="K914" s="116"/>
    </row>
    <row r="915" spans="2:11">
      <c r="B915" s="115"/>
      <c r="C915" s="115"/>
      <c r="D915" s="115"/>
      <c r="E915" s="116"/>
      <c r="F915" s="116"/>
      <c r="G915" s="116"/>
      <c r="H915" s="116"/>
      <c r="I915" s="116"/>
      <c r="J915" s="116"/>
      <c r="K915" s="116"/>
    </row>
    <row r="916" spans="2:11">
      <c r="B916" s="115"/>
      <c r="C916" s="115"/>
      <c r="D916" s="115"/>
      <c r="E916" s="116"/>
      <c r="F916" s="116"/>
      <c r="G916" s="116"/>
      <c r="H916" s="116"/>
      <c r="I916" s="116"/>
      <c r="J916" s="116"/>
      <c r="K916" s="116"/>
    </row>
    <row r="917" spans="2:11">
      <c r="B917" s="115"/>
      <c r="C917" s="115"/>
      <c r="D917" s="115"/>
      <c r="E917" s="116"/>
      <c r="F917" s="116"/>
      <c r="G917" s="116"/>
      <c r="H917" s="116"/>
      <c r="I917" s="116"/>
      <c r="J917" s="116"/>
      <c r="K917" s="116"/>
    </row>
    <row r="918" spans="2:11">
      <c r="B918" s="115"/>
      <c r="C918" s="115"/>
      <c r="D918" s="115"/>
      <c r="E918" s="116"/>
      <c r="F918" s="116"/>
      <c r="G918" s="116"/>
      <c r="H918" s="116"/>
      <c r="I918" s="116"/>
      <c r="J918" s="116"/>
      <c r="K918" s="116"/>
    </row>
    <row r="919" spans="2:11">
      <c r="B919" s="115"/>
      <c r="C919" s="115"/>
      <c r="D919" s="115"/>
      <c r="E919" s="116"/>
      <c r="F919" s="116"/>
      <c r="G919" s="116"/>
      <c r="H919" s="116"/>
      <c r="I919" s="116"/>
      <c r="J919" s="116"/>
      <c r="K919" s="116"/>
    </row>
    <row r="920" spans="2:11">
      <c r="B920" s="115"/>
      <c r="C920" s="115"/>
      <c r="D920" s="115"/>
      <c r="E920" s="116"/>
      <c r="F920" s="116"/>
      <c r="G920" s="116"/>
      <c r="H920" s="116"/>
      <c r="I920" s="116"/>
      <c r="J920" s="116"/>
      <c r="K920" s="116"/>
    </row>
    <row r="921" spans="2:11">
      <c r="B921" s="115"/>
      <c r="C921" s="115"/>
      <c r="D921" s="115"/>
      <c r="E921" s="116"/>
      <c r="F921" s="116"/>
      <c r="G921" s="116"/>
      <c r="H921" s="116"/>
      <c r="I921" s="116"/>
      <c r="J921" s="116"/>
      <c r="K921" s="116"/>
    </row>
    <row r="922" spans="2:11">
      <c r="B922" s="115"/>
      <c r="C922" s="115"/>
      <c r="D922" s="115"/>
      <c r="E922" s="116"/>
      <c r="F922" s="116"/>
      <c r="G922" s="116"/>
      <c r="H922" s="116"/>
      <c r="I922" s="116"/>
      <c r="J922" s="116"/>
      <c r="K922" s="116"/>
    </row>
    <row r="923" spans="2:11">
      <c r="B923" s="115"/>
      <c r="C923" s="115"/>
      <c r="D923" s="115"/>
      <c r="E923" s="116"/>
      <c r="F923" s="116"/>
      <c r="G923" s="116"/>
      <c r="H923" s="116"/>
      <c r="I923" s="116"/>
      <c r="J923" s="116"/>
      <c r="K923" s="116"/>
    </row>
    <row r="924" spans="2:11">
      <c r="B924" s="115"/>
      <c r="C924" s="115"/>
      <c r="D924" s="115"/>
      <c r="E924" s="116"/>
      <c r="F924" s="116"/>
      <c r="G924" s="116"/>
      <c r="H924" s="116"/>
      <c r="I924" s="116"/>
      <c r="J924" s="116"/>
      <c r="K924" s="116"/>
    </row>
    <row r="925" spans="2:11">
      <c r="B925" s="115"/>
      <c r="C925" s="115"/>
      <c r="D925" s="115"/>
      <c r="E925" s="116"/>
      <c r="F925" s="116"/>
      <c r="G925" s="116"/>
      <c r="H925" s="116"/>
      <c r="I925" s="116"/>
      <c r="J925" s="116"/>
      <c r="K925" s="116"/>
    </row>
    <row r="926" spans="2:11">
      <c r="B926" s="115"/>
      <c r="C926" s="115"/>
      <c r="D926" s="115"/>
      <c r="E926" s="116"/>
      <c r="F926" s="116"/>
      <c r="G926" s="116"/>
      <c r="H926" s="116"/>
      <c r="I926" s="116"/>
      <c r="J926" s="116"/>
      <c r="K926" s="116"/>
    </row>
    <row r="927" spans="2:11">
      <c r="B927" s="115"/>
      <c r="C927" s="115"/>
      <c r="D927" s="115"/>
      <c r="E927" s="116"/>
      <c r="F927" s="116"/>
      <c r="G927" s="116"/>
      <c r="H927" s="116"/>
      <c r="I927" s="116"/>
      <c r="J927" s="116"/>
      <c r="K927" s="116"/>
    </row>
    <row r="928" spans="2:11">
      <c r="B928" s="115"/>
      <c r="C928" s="115"/>
      <c r="D928" s="115"/>
      <c r="E928" s="116"/>
      <c r="F928" s="116"/>
      <c r="G928" s="116"/>
      <c r="H928" s="116"/>
      <c r="I928" s="116"/>
      <c r="J928" s="116"/>
      <c r="K928" s="116"/>
    </row>
    <row r="929" spans="2:11">
      <c r="B929" s="115"/>
      <c r="C929" s="115"/>
      <c r="D929" s="115"/>
      <c r="E929" s="116"/>
      <c r="F929" s="116"/>
      <c r="G929" s="116"/>
      <c r="H929" s="116"/>
      <c r="I929" s="116"/>
      <c r="J929" s="116"/>
      <c r="K929" s="116"/>
    </row>
    <row r="930" spans="2:11">
      <c r="B930" s="115"/>
      <c r="C930" s="115"/>
      <c r="D930" s="115"/>
      <c r="E930" s="116"/>
      <c r="F930" s="116"/>
      <c r="G930" s="116"/>
      <c r="H930" s="116"/>
      <c r="I930" s="116"/>
      <c r="J930" s="116"/>
      <c r="K930" s="116"/>
    </row>
    <row r="931" spans="2:11">
      <c r="B931" s="115"/>
      <c r="C931" s="115"/>
      <c r="D931" s="115"/>
      <c r="E931" s="116"/>
      <c r="F931" s="116"/>
      <c r="G931" s="116"/>
      <c r="H931" s="116"/>
      <c r="I931" s="116"/>
      <c r="J931" s="116"/>
      <c r="K931" s="116"/>
    </row>
    <row r="932" spans="2:11">
      <c r="B932" s="115"/>
      <c r="C932" s="115"/>
      <c r="D932" s="115"/>
      <c r="E932" s="116"/>
      <c r="F932" s="116"/>
      <c r="G932" s="116"/>
      <c r="H932" s="116"/>
      <c r="I932" s="116"/>
      <c r="J932" s="116"/>
      <c r="K932" s="116"/>
    </row>
    <row r="933" spans="2:11">
      <c r="B933" s="115"/>
      <c r="C933" s="115"/>
      <c r="D933" s="115"/>
      <c r="E933" s="116"/>
      <c r="F933" s="116"/>
      <c r="G933" s="116"/>
      <c r="H933" s="116"/>
      <c r="I933" s="116"/>
      <c r="J933" s="116"/>
      <c r="K933" s="116"/>
    </row>
    <row r="934" spans="2:11">
      <c r="B934" s="115"/>
      <c r="C934" s="115"/>
      <c r="D934" s="115"/>
      <c r="E934" s="116"/>
      <c r="F934" s="116"/>
      <c r="G934" s="116"/>
      <c r="H934" s="116"/>
      <c r="I934" s="116"/>
      <c r="J934" s="116"/>
      <c r="K934" s="116"/>
    </row>
    <row r="935" spans="2:11">
      <c r="B935" s="115"/>
      <c r="C935" s="115"/>
      <c r="D935" s="115"/>
      <c r="E935" s="116"/>
      <c r="F935" s="116"/>
      <c r="G935" s="116"/>
      <c r="H935" s="116"/>
      <c r="I935" s="116"/>
      <c r="J935" s="116"/>
      <c r="K935" s="116"/>
    </row>
    <row r="936" spans="2:11">
      <c r="B936" s="115"/>
      <c r="C936" s="115"/>
      <c r="D936" s="115"/>
      <c r="E936" s="116"/>
      <c r="F936" s="116"/>
      <c r="G936" s="116"/>
      <c r="H936" s="116"/>
      <c r="I936" s="116"/>
      <c r="J936" s="116"/>
      <c r="K936" s="116"/>
    </row>
    <row r="937" spans="2:11">
      <c r="B937" s="115"/>
      <c r="C937" s="115"/>
      <c r="D937" s="115"/>
      <c r="E937" s="116"/>
      <c r="F937" s="116"/>
      <c r="G937" s="116"/>
      <c r="H937" s="116"/>
      <c r="I937" s="116"/>
      <c r="J937" s="116"/>
      <c r="K937" s="116"/>
    </row>
    <row r="938" spans="2:11">
      <c r="B938" s="115"/>
      <c r="C938" s="115"/>
      <c r="D938" s="115"/>
      <c r="E938" s="116"/>
      <c r="F938" s="116"/>
      <c r="G938" s="116"/>
      <c r="H938" s="116"/>
      <c r="I938" s="116"/>
      <c r="J938" s="116"/>
      <c r="K938" s="116"/>
    </row>
    <row r="939" spans="2:11">
      <c r="B939" s="115"/>
      <c r="C939" s="115"/>
      <c r="D939" s="115"/>
      <c r="E939" s="116"/>
      <c r="F939" s="116"/>
      <c r="G939" s="116"/>
      <c r="H939" s="116"/>
      <c r="I939" s="116"/>
      <c r="J939" s="116"/>
      <c r="K939" s="116"/>
    </row>
    <row r="940" spans="2:11">
      <c r="B940" s="115"/>
      <c r="C940" s="115"/>
      <c r="D940" s="115"/>
      <c r="E940" s="116"/>
      <c r="F940" s="116"/>
      <c r="G940" s="116"/>
      <c r="H940" s="116"/>
      <c r="I940" s="116"/>
      <c r="J940" s="116"/>
      <c r="K940" s="116"/>
    </row>
    <row r="941" spans="2:11">
      <c r="B941" s="115"/>
      <c r="C941" s="115"/>
      <c r="D941" s="115"/>
      <c r="E941" s="116"/>
      <c r="F941" s="116"/>
      <c r="G941" s="116"/>
      <c r="H941" s="116"/>
      <c r="I941" s="116"/>
      <c r="J941" s="116"/>
      <c r="K941" s="116"/>
    </row>
    <row r="942" spans="2:11">
      <c r="B942" s="115"/>
      <c r="C942" s="115"/>
      <c r="D942" s="115"/>
      <c r="E942" s="116"/>
      <c r="F942" s="116"/>
      <c r="G942" s="116"/>
      <c r="H942" s="116"/>
      <c r="I942" s="116"/>
      <c r="J942" s="116"/>
      <c r="K942" s="116"/>
    </row>
    <row r="943" spans="2:11">
      <c r="B943" s="115"/>
      <c r="C943" s="115"/>
      <c r="D943" s="115"/>
      <c r="E943" s="116"/>
      <c r="F943" s="116"/>
      <c r="G943" s="116"/>
      <c r="H943" s="116"/>
      <c r="I943" s="116"/>
      <c r="J943" s="116"/>
      <c r="K943" s="116"/>
    </row>
    <row r="944" spans="2:11">
      <c r="B944" s="115"/>
      <c r="C944" s="115"/>
      <c r="D944" s="115"/>
      <c r="E944" s="116"/>
      <c r="F944" s="116"/>
      <c r="G944" s="116"/>
      <c r="H944" s="116"/>
      <c r="I944" s="116"/>
      <c r="J944" s="116"/>
      <c r="K944" s="116"/>
    </row>
    <row r="945" spans="2:11">
      <c r="B945" s="115"/>
      <c r="C945" s="115"/>
      <c r="D945" s="115"/>
      <c r="E945" s="116"/>
      <c r="F945" s="116"/>
      <c r="G945" s="116"/>
      <c r="H945" s="116"/>
      <c r="I945" s="116"/>
      <c r="J945" s="116"/>
      <c r="K945" s="116"/>
    </row>
    <row r="946" spans="2:11">
      <c r="B946" s="115"/>
      <c r="C946" s="115"/>
      <c r="D946" s="115"/>
      <c r="E946" s="116"/>
      <c r="F946" s="116"/>
      <c r="G946" s="116"/>
      <c r="H946" s="116"/>
      <c r="I946" s="116"/>
      <c r="J946" s="116"/>
      <c r="K946" s="116"/>
    </row>
    <row r="947" spans="2:11">
      <c r="B947" s="115"/>
      <c r="C947" s="115"/>
      <c r="D947" s="115"/>
      <c r="E947" s="116"/>
      <c r="F947" s="116"/>
      <c r="G947" s="116"/>
      <c r="H947" s="116"/>
      <c r="I947" s="116"/>
      <c r="J947" s="116"/>
      <c r="K947" s="116"/>
    </row>
    <row r="948" spans="2:11">
      <c r="B948" s="115"/>
      <c r="C948" s="115"/>
      <c r="D948" s="115"/>
      <c r="E948" s="116"/>
      <c r="F948" s="116"/>
      <c r="G948" s="116"/>
      <c r="H948" s="116"/>
      <c r="I948" s="116"/>
      <c r="J948" s="116"/>
      <c r="K948" s="116"/>
    </row>
    <row r="949" spans="2:11">
      <c r="B949" s="115"/>
      <c r="C949" s="115"/>
      <c r="D949" s="115"/>
      <c r="E949" s="116"/>
      <c r="F949" s="116"/>
      <c r="G949" s="116"/>
      <c r="H949" s="116"/>
      <c r="I949" s="116"/>
      <c r="J949" s="116"/>
      <c r="K949" s="116"/>
    </row>
    <row r="950" spans="2:11">
      <c r="B950" s="115"/>
      <c r="C950" s="115"/>
      <c r="D950" s="115"/>
      <c r="E950" s="116"/>
      <c r="F950" s="116"/>
      <c r="G950" s="116"/>
      <c r="H950" s="116"/>
      <c r="I950" s="116"/>
      <c r="J950" s="116"/>
      <c r="K950" s="116"/>
    </row>
    <row r="951" spans="2:11">
      <c r="B951" s="115"/>
      <c r="C951" s="115"/>
      <c r="D951" s="115"/>
      <c r="E951" s="116"/>
      <c r="F951" s="116"/>
      <c r="G951" s="116"/>
      <c r="H951" s="116"/>
      <c r="I951" s="116"/>
      <c r="J951" s="116"/>
      <c r="K951" s="116"/>
    </row>
    <row r="952" spans="2:11">
      <c r="B952" s="115"/>
      <c r="C952" s="115"/>
      <c r="D952" s="115"/>
      <c r="E952" s="116"/>
      <c r="F952" s="116"/>
      <c r="G952" s="116"/>
      <c r="H952" s="116"/>
      <c r="I952" s="116"/>
      <c r="J952" s="116"/>
      <c r="K952" s="116"/>
    </row>
    <row r="953" spans="2:11">
      <c r="B953" s="115"/>
      <c r="C953" s="115"/>
      <c r="D953" s="115"/>
      <c r="E953" s="116"/>
      <c r="F953" s="116"/>
      <c r="G953" s="116"/>
      <c r="H953" s="116"/>
      <c r="I953" s="116"/>
      <c r="J953" s="116"/>
      <c r="K953" s="116"/>
    </row>
    <row r="954" spans="2:11">
      <c r="B954" s="115"/>
      <c r="C954" s="115"/>
      <c r="D954" s="115"/>
      <c r="E954" s="116"/>
      <c r="F954" s="116"/>
      <c r="G954" s="116"/>
      <c r="H954" s="116"/>
      <c r="I954" s="116"/>
      <c r="J954" s="116"/>
      <c r="K954" s="116"/>
    </row>
    <row r="955" spans="2:11">
      <c r="B955" s="115"/>
      <c r="C955" s="115"/>
      <c r="D955" s="115"/>
      <c r="E955" s="116"/>
      <c r="F955" s="116"/>
      <c r="G955" s="116"/>
      <c r="H955" s="116"/>
      <c r="I955" s="116"/>
      <c r="J955" s="116"/>
      <c r="K955" s="116"/>
    </row>
    <row r="956" spans="2:11">
      <c r="B956" s="115"/>
      <c r="C956" s="115"/>
      <c r="D956" s="115"/>
      <c r="E956" s="116"/>
      <c r="F956" s="116"/>
      <c r="G956" s="116"/>
      <c r="H956" s="116"/>
      <c r="I956" s="116"/>
      <c r="J956" s="116"/>
      <c r="K956" s="116"/>
    </row>
    <row r="957" spans="2:11">
      <c r="B957" s="115"/>
      <c r="C957" s="115"/>
      <c r="D957" s="115"/>
      <c r="E957" s="116"/>
      <c r="F957" s="116"/>
      <c r="G957" s="116"/>
      <c r="H957" s="116"/>
      <c r="I957" s="116"/>
      <c r="J957" s="116"/>
      <c r="K957" s="116"/>
    </row>
    <row r="958" spans="2:11">
      <c r="B958" s="115"/>
      <c r="C958" s="115"/>
      <c r="D958" s="115"/>
      <c r="E958" s="116"/>
      <c r="F958" s="116"/>
      <c r="G958" s="116"/>
      <c r="H958" s="116"/>
      <c r="I958" s="116"/>
      <c r="J958" s="116"/>
      <c r="K958" s="116"/>
    </row>
    <row r="959" spans="2:11">
      <c r="B959" s="115"/>
      <c r="C959" s="115"/>
      <c r="D959" s="115"/>
      <c r="E959" s="116"/>
      <c r="F959" s="116"/>
      <c r="G959" s="116"/>
      <c r="H959" s="116"/>
      <c r="I959" s="116"/>
      <c r="J959" s="116"/>
      <c r="K959" s="116"/>
    </row>
    <row r="960" spans="2:11">
      <c r="B960" s="115"/>
      <c r="C960" s="115"/>
      <c r="D960" s="115"/>
      <c r="E960" s="116"/>
      <c r="F960" s="116"/>
      <c r="G960" s="116"/>
      <c r="H960" s="116"/>
      <c r="I960" s="116"/>
      <c r="J960" s="116"/>
      <c r="K960" s="116"/>
    </row>
    <row r="961" spans="2:11">
      <c r="B961" s="115"/>
      <c r="C961" s="115"/>
      <c r="D961" s="115"/>
      <c r="E961" s="116"/>
      <c r="F961" s="116"/>
      <c r="G961" s="116"/>
      <c r="H961" s="116"/>
      <c r="I961" s="116"/>
      <c r="J961" s="116"/>
      <c r="K961" s="116"/>
    </row>
    <row r="962" spans="2:11">
      <c r="B962" s="115"/>
      <c r="C962" s="115"/>
      <c r="D962" s="115"/>
      <c r="E962" s="116"/>
      <c r="F962" s="116"/>
      <c r="G962" s="116"/>
      <c r="H962" s="116"/>
      <c r="I962" s="116"/>
      <c r="J962" s="116"/>
      <c r="K962" s="116"/>
    </row>
    <row r="963" spans="2:11">
      <c r="B963" s="115"/>
      <c r="C963" s="115"/>
      <c r="D963" s="115"/>
      <c r="E963" s="116"/>
      <c r="F963" s="116"/>
      <c r="G963" s="116"/>
      <c r="H963" s="116"/>
      <c r="I963" s="116"/>
      <c r="J963" s="116"/>
      <c r="K963" s="116"/>
    </row>
    <row r="964" spans="2:11">
      <c r="B964" s="115"/>
      <c r="C964" s="115"/>
      <c r="D964" s="115"/>
      <c r="E964" s="116"/>
      <c r="F964" s="116"/>
      <c r="G964" s="116"/>
      <c r="H964" s="116"/>
      <c r="I964" s="116"/>
      <c r="J964" s="116"/>
      <c r="K964" s="116"/>
    </row>
    <row r="965" spans="2:11">
      <c r="B965" s="115"/>
      <c r="C965" s="115"/>
      <c r="D965" s="115"/>
      <c r="E965" s="116"/>
      <c r="F965" s="116"/>
      <c r="G965" s="116"/>
      <c r="H965" s="116"/>
      <c r="I965" s="116"/>
      <c r="J965" s="116"/>
      <c r="K965" s="116"/>
    </row>
    <row r="966" spans="2:11">
      <c r="B966" s="115"/>
      <c r="C966" s="115"/>
      <c r="D966" s="115"/>
      <c r="E966" s="116"/>
      <c r="F966" s="116"/>
      <c r="G966" s="116"/>
      <c r="H966" s="116"/>
      <c r="I966" s="116"/>
      <c r="J966" s="116"/>
      <c r="K966" s="116"/>
    </row>
    <row r="967" spans="2:11">
      <c r="B967" s="115"/>
      <c r="C967" s="115"/>
      <c r="D967" s="115"/>
      <c r="E967" s="116"/>
      <c r="F967" s="116"/>
      <c r="G967" s="116"/>
      <c r="H967" s="116"/>
      <c r="I967" s="116"/>
      <c r="J967" s="116"/>
      <c r="K967" s="116"/>
    </row>
    <row r="968" spans="2:11">
      <c r="B968" s="115"/>
      <c r="C968" s="115"/>
      <c r="D968" s="115"/>
      <c r="E968" s="116"/>
      <c r="F968" s="116"/>
      <c r="G968" s="116"/>
      <c r="H968" s="116"/>
      <c r="I968" s="116"/>
      <c r="J968" s="116"/>
      <c r="K968" s="116"/>
    </row>
    <row r="969" spans="2:11">
      <c r="B969" s="115"/>
      <c r="C969" s="115"/>
      <c r="D969" s="115"/>
      <c r="E969" s="116"/>
      <c r="F969" s="116"/>
      <c r="G969" s="116"/>
      <c r="H969" s="116"/>
      <c r="I969" s="116"/>
      <c r="J969" s="116"/>
      <c r="K969" s="116"/>
    </row>
    <row r="970" spans="2:11">
      <c r="B970" s="115"/>
      <c r="C970" s="115"/>
      <c r="D970" s="115"/>
      <c r="E970" s="116"/>
      <c r="F970" s="116"/>
      <c r="G970" s="116"/>
      <c r="H970" s="116"/>
      <c r="I970" s="116"/>
      <c r="J970" s="116"/>
      <c r="K970" s="116"/>
    </row>
    <row r="971" spans="2:11">
      <c r="B971" s="115"/>
      <c r="C971" s="115"/>
      <c r="D971" s="115"/>
      <c r="E971" s="116"/>
      <c r="F971" s="116"/>
      <c r="G971" s="116"/>
      <c r="H971" s="116"/>
      <c r="I971" s="116"/>
      <c r="J971" s="116"/>
      <c r="K971" s="116"/>
    </row>
    <row r="972" spans="2:11">
      <c r="B972" s="115"/>
      <c r="C972" s="115"/>
      <c r="D972" s="115"/>
      <c r="E972" s="116"/>
      <c r="F972" s="116"/>
      <c r="G972" s="116"/>
      <c r="H972" s="116"/>
      <c r="I972" s="116"/>
      <c r="J972" s="116"/>
      <c r="K972" s="116"/>
    </row>
    <row r="973" spans="2:11">
      <c r="B973" s="115"/>
      <c r="C973" s="115"/>
      <c r="D973" s="115"/>
      <c r="E973" s="116"/>
      <c r="F973" s="116"/>
      <c r="G973" s="116"/>
      <c r="H973" s="116"/>
      <c r="I973" s="116"/>
      <c r="J973" s="116"/>
      <c r="K973" s="116"/>
    </row>
    <row r="974" spans="2:11">
      <c r="B974" s="115"/>
      <c r="C974" s="115"/>
      <c r="D974" s="115"/>
      <c r="E974" s="116"/>
      <c r="F974" s="116"/>
      <c r="G974" s="116"/>
      <c r="H974" s="116"/>
      <c r="I974" s="116"/>
      <c r="J974" s="116"/>
      <c r="K974" s="116"/>
    </row>
    <row r="975" spans="2:11">
      <c r="B975" s="115"/>
      <c r="C975" s="115"/>
      <c r="D975" s="115"/>
      <c r="E975" s="116"/>
      <c r="F975" s="116"/>
      <c r="G975" s="116"/>
      <c r="H975" s="116"/>
      <c r="I975" s="116"/>
      <c r="J975" s="116"/>
      <c r="K975" s="116"/>
    </row>
    <row r="976" spans="2:11">
      <c r="B976" s="115"/>
      <c r="C976" s="115"/>
      <c r="D976" s="115"/>
      <c r="E976" s="116"/>
      <c r="F976" s="116"/>
      <c r="G976" s="116"/>
      <c r="H976" s="116"/>
      <c r="I976" s="116"/>
      <c r="J976" s="116"/>
      <c r="K976" s="116"/>
    </row>
    <row r="977" spans="2:11">
      <c r="B977" s="115"/>
      <c r="C977" s="115"/>
      <c r="D977" s="115"/>
      <c r="E977" s="116"/>
      <c r="F977" s="116"/>
      <c r="G977" s="116"/>
      <c r="H977" s="116"/>
      <c r="I977" s="116"/>
      <c r="J977" s="116"/>
      <c r="K977" s="116"/>
    </row>
    <row r="978" spans="2:11">
      <c r="B978" s="115"/>
      <c r="C978" s="115"/>
      <c r="D978" s="115"/>
      <c r="E978" s="116"/>
      <c r="F978" s="116"/>
      <c r="G978" s="116"/>
      <c r="H978" s="116"/>
      <c r="I978" s="116"/>
      <c r="J978" s="116"/>
      <c r="K978" s="116"/>
    </row>
    <row r="979" spans="2:11">
      <c r="B979" s="115"/>
      <c r="C979" s="115"/>
      <c r="D979" s="115"/>
      <c r="E979" s="116"/>
      <c r="F979" s="116"/>
      <c r="G979" s="116"/>
      <c r="H979" s="116"/>
      <c r="I979" s="116"/>
      <c r="J979" s="116"/>
      <c r="K979" s="116"/>
    </row>
    <row r="980" spans="2:11">
      <c r="B980" s="115"/>
      <c r="C980" s="115"/>
      <c r="D980" s="115"/>
      <c r="E980" s="116"/>
      <c r="F980" s="116"/>
      <c r="G980" s="116"/>
      <c r="H980" s="116"/>
      <c r="I980" s="116"/>
      <c r="J980" s="116"/>
      <c r="K980" s="116"/>
    </row>
    <row r="981" spans="2:11">
      <c r="B981" s="115"/>
      <c r="C981" s="115"/>
      <c r="D981" s="115"/>
      <c r="E981" s="116"/>
      <c r="F981" s="116"/>
      <c r="G981" s="116"/>
      <c r="H981" s="116"/>
      <c r="I981" s="116"/>
      <c r="J981" s="116"/>
      <c r="K981" s="116"/>
    </row>
    <row r="982" spans="2:11">
      <c r="B982" s="115"/>
      <c r="C982" s="115"/>
      <c r="D982" s="115"/>
      <c r="E982" s="116"/>
      <c r="F982" s="116"/>
      <c r="G982" s="116"/>
      <c r="H982" s="116"/>
      <c r="I982" s="116"/>
      <c r="J982" s="116"/>
      <c r="K982" s="116"/>
    </row>
    <row r="983" spans="2:11">
      <c r="B983" s="115"/>
      <c r="C983" s="115"/>
      <c r="D983" s="115"/>
      <c r="E983" s="116"/>
      <c r="F983" s="116"/>
      <c r="G983" s="116"/>
      <c r="H983" s="116"/>
      <c r="I983" s="116"/>
      <c r="J983" s="116"/>
      <c r="K983" s="116"/>
    </row>
    <row r="984" spans="2:11">
      <c r="B984" s="115"/>
      <c r="C984" s="115"/>
      <c r="D984" s="115"/>
      <c r="E984" s="116"/>
      <c r="F984" s="116"/>
      <c r="G984" s="116"/>
      <c r="H984" s="116"/>
      <c r="I984" s="116"/>
      <c r="J984" s="116"/>
      <c r="K984" s="116"/>
    </row>
    <row r="985" spans="2:11">
      <c r="B985" s="115"/>
      <c r="C985" s="115"/>
      <c r="D985" s="115"/>
      <c r="E985" s="116"/>
      <c r="F985" s="116"/>
      <c r="G985" s="116"/>
      <c r="H985" s="116"/>
      <c r="I985" s="116"/>
      <c r="J985" s="116"/>
      <c r="K985" s="116"/>
    </row>
    <row r="986" spans="2:11">
      <c r="B986" s="115"/>
      <c r="C986" s="115"/>
      <c r="D986" s="115"/>
      <c r="E986" s="116"/>
      <c r="F986" s="116"/>
      <c r="G986" s="116"/>
      <c r="H986" s="116"/>
      <c r="I986" s="116"/>
      <c r="J986" s="116"/>
      <c r="K986" s="116"/>
    </row>
    <row r="987" spans="2:11">
      <c r="B987" s="115"/>
      <c r="C987" s="115"/>
      <c r="D987" s="115"/>
      <c r="E987" s="116"/>
      <c r="F987" s="116"/>
      <c r="G987" s="116"/>
      <c r="H987" s="116"/>
      <c r="I987" s="116"/>
      <c r="J987" s="116"/>
      <c r="K987" s="116"/>
    </row>
    <row r="988" spans="2:11">
      <c r="B988" s="115"/>
      <c r="C988" s="115"/>
      <c r="D988" s="115"/>
      <c r="E988" s="116"/>
      <c r="F988" s="116"/>
      <c r="G988" s="116"/>
      <c r="H988" s="116"/>
      <c r="I988" s="116"/>
      <c r="J988" s="116"/>
      <c r="K988" s="116"/>
    </row>
    <row r="989" spans="2:11">
      <c r="B989" s="115"/>
      <c r="C989" s="115"/>
      <c r="D989" s="115"/>
      <c r="E989" s="116"/>
      <c r="F989" s="116"/>
      <c r="G989" s="116"/>
      <c r="H989" s="116"/>
      <c r="I989" s="116"/>
      <c r="J989" s="116"/>
      <c r="K989" s="116"/>
    </row>
    <row r="990" spans="2:11">
      <c r="B990" s="115"/>
      <c r="C990" s="115"/>
      <c r="D990" s="115"/>
      <c r="E990" s="116"/>
      <c r="F990" s="116"/>
      <c r="G990" s="116"/>
      <c r="H990" s="116"/>
      <c r="I990" s="116"/>
      <c r="J990" s="116"/>
      <c r="K990" s="116"/>
    </row>
    <row r="991" spans="2:11">
      <c r="B991" s="115"/>
      <c r="C991" s="115"/>
      <c r="D991" s="115"/>
      <c r="E991" s="116"/>
      <c r="F991" s="116"/>
      <c r="G991" s="116"/>
      <c r="H991" s="116"/>
      <c r="I991" s="116"/>
      <c r="J991" s="116"/>
      <c r="K991" s="116"/>
    </row>
    <row r="992" spans="2:11">
      <c r="B992" s="115"/>
      <c r="C992" s="115"/>
      <c r="D992" s="115"/>
      <c r="E992" s="116"/>
      <c r="F992" s="116"/>
      <c r="G992" s="116"/>
      <c r="H992" s="116"/>
      <c r="I992" s="116"/>
      <c r="J992" s="116"/>
      <c r="K992" s="116"/>
    </row>
    <row r="993" spans="2:11">
      <c r="B993" s="115"/>
      <c r="C993" s="115"/>
      <c r="D993" s="115"/>
      <c r="E993" s="116"/>
      <c r="F993" s="116"/>
      <c r="G993" s="116"/>
      <c r="H993" s="116"/>
      <c r="I993" s="116"/>
      <c r="J993" s="116"/>
      <c r="K993" s="116"/>
    </row>
    <row r="994" spans="2:11">
      <c r="B994" s="115"/>
      <c r="C994" s="115"/>
      <c r="D994" s="115"/>
      <c r="E994" s="116"/>
      <c r="F994" s="116"/>
      <c r="G994" s="116"/>
      <c r="H994" s="116"/>
      <c r="I994" s="116"/>
      <c r="J994" s="116"/>
      <c r="K994" s="116"/>
    </row>
    <row r="995" spans="2:11">
      <c r="B995" s="115"/>
      <c r="C995" s="115"/>
      <c r="D995" s="115"/>
      <c r="E995" s="116"/>
      <c r="F995" s="116"/>
      <c r="G995" s="116"/>
      <c r="H995" s="116"/>
      <c r="I995" s="116"/>
      <c r="J995" s="116"/>
      <c r="K995" s="116"/>
    </row>
    <row r="996" spans="2:11">
      <c r="B996" s="115"/>
      <c r="C996" s="115"/>
      <c r="D996" s="115"/>
      <c r="E996" s="116"/>
      <c r="F996" s="116"/>
      <c r="G996" s="116"/>
      <c r="H996" s="116"/>
      <c r="I996" s="116"/>
      <c r="J996" s="116"/>
      <c r="K996" s="116"/>
    </row>
    <row r="997" spans="2:11">
      <c r="B997" s="115"/>
      <c r="C997" s="115"/>
      <c r="D997" s="115"/>
      <c r="E997" s="116"/>
      <c r="F997" s="116"/>
      <c r="G997" s="116"/>
      <c r="H997" s="116"/>
      <c r="I997" s="116"/>
      <c r="J997" s="116"/>
      <c r="K997" s="116"/>
    </row>
    <row r="998" spans="2:11">
      <c r="B998" s="115"/>
      <c r="C998" s="115"/>
      <c r="D998" s="115"/>
      <c r="E998" s="116"/>
      <c r="F998" s="116"/>
      <c r="G998" s="116"/>
      <c r="H998" s="116"/>
      <c r="I998" s="116"/>
      <c r="J998" s="116"/>
      <c r="K998" s="116"/>
    </row>
    <row r="999" spans="2:11">
      <c r="B999" s="115"/>
      <c r="C999" s="115"/>
      <c r="D999" s="115"/>
      <c r="E999" s="116"/>
      <c r="F999" s="116"/>
      <c r="G999" s="116"/>
      <c r="H999" s="116"/>
      <c r="I999" s="116"/>
      <c r="J999" s="116"/>
      <c r="K999" s="116"/>
    </row>
    <row r="1000" spans="2:11">
      <c r="B1000" s="115"/>
      <c r="C1000" s="115"/>
      <c r="D1000" s="115"/>
      <c r="E1000" s="116"/>
      <c r="F1000" s="116"/>
      <c r="G1000" s="116"/>
      <c r="H1000" s="116"/>
      <c r="I1000" s="116"/>
      <c r="J1000" s="116"/>
      <c r="K1000" s="116"/>
    </row>
    <row r="1001" spans="2:11">
      <c r="B1001" s="115"/>
      <c r="C1001" s="115"/>
      <c r="D1001" s="115"/>
      <c r="E1001" s="116"/>
      <c r="F1001" s="116"/>
      <c r="G1001" s="116"/>
      <c r="H1001" s="116"/>
      <c r="I1001" s="116"/>
      <c r="J1001" s="116"/>
      <c r="K1001" s="116"/>
    </row>
    <row r="1002" spans="2:11">
      <c r="B1002" s="115"/>
      <c r="C1002" s="115"/>
      <c r="D1002" s="115"/>
      <c r="E1002" s="116"/>
      <c r="F1002" s="116"/>
      <c r="G1002" s="116"/>
      <c r="H1002" s="116"/>
      <c r="I1002" s="116"/>
      <c r="J1002" s="116"/>
      <c r="K1002" s="116"/>
    </row>
    <row r="1003" spans="2:11">
      <c r="B1003" s="115"/>
      <c r="C1003" s="115"/>
      <c r="D1003" s="115"/>
      <c r="E1003" s="116"/>
      <c r="F1003" s="116"/>
      <c r="G1003" s="116"/>
      <c r="H1003" s="116"/>
      <c r="I1003" s="116"/>
      <c r="J1003" s="116"/>
      <c r="K1003" s="116"/>
    </row>
    <row r="1004" spans="2:11">
      <c r="B1004" s="115"/>
      <c r="C1004" s="115"/>
      <c r="D1004" s="115"/>
      <c r="E1004" s="116"/>
      <c r="F1004" s="116"/>
      <c r="G1004" s="116"/>
      <c r="H1004" s="116"/>
      <c r="I1004" s="116"/>
      <c r="J1004" s="116"/>
      <c r="K1004" s="116"/>
    </row>
    <row r="1005" spans="2:11">
      <c r="B1005" s="115"/>
      <c r="C1005" s="115"/>
      <c r="D1005" s="115"/>
      <c r="E1005" s="116"/>
      <c r="F1005" s="116"/>
      <c r="G1005" s="116"/>
      <c r="H1005" s="116"/>
      <c r="I1005" s="116"/>
      <c r="J1005" s="116"/>
      <c r="K1005" s="116"/>
    </row>
    <row r="1006" spans="2:11">
      <c r="B1006" s="115"/>
      <c r="C1006" s="115"/>
      <c r="D1006" s="115"/>
      <c r="E1006" s="116"/>
      <c r="F1006" s="116"/>
      <c r="G1006" s="116"/>
      <c r="H1006" s="116"/>
      <c r="I1006" s="116"/>
      <c r="J1006" s="116"/>
      <c r="K1006" s="116"/>
    </row>
    <row r="1007" spans="2:11">
      <c r="B1007" s="115"/>
      <c r="C1007" s="115"/>
      <c r="D1007" s="115"/>
      <c r="E1007" s="116"/>
      <c r="F1007" s="116"/>
      <c r="G1007" s="116"/>
      <c r="H1007" s="116"/>
      <c r="I1007" s="116"/>
      <c r="J1007" s="116"/>
      <c r="K1007" s="116"/>
    </row>
    <row r="1008" spans="2:11">
      <c r="B1008" s="115"/>
      <c r="C1008" s="115"/>
      <c r="D1008" s="115"/>
      <c r="E1008" s="116"/>
      <c r="F1008" s="116"/>
      <c r="G1008" s="116"/>
      <c r="H1008" s="116"/>
      <c r="I1008" s="116"/>
      <c r="J1008" s="116"/>
      <c r="K1008" s="116"/>
    </row>
    <row r="1009" spans="2:11">
      <c r="B1009" s="115"/>
      <c r="C1009" s="115"/>
      <c r="D1009" s="115"/>
      <c r="E1009" s="116"/>
      <c r="F1009" s="116"/>
      <c r="G1009" s="116"/>
      <c r="H1009" s="116"/>
      <c r="I1009" s="116"/>
      <c r="J1009" s="116"/>
      <c r="K1009" s="116"/>
    </row>
    <row r="1010" spans="2:11">
      <c r="B1010" s="115"/>
      <c r="C1010" s="115"/>
      <c r="D1010" s="115"/>
      <c r="E1010" s="116"/>
      <c r="F1010" s="116"/>
      <c r="G1010" s="116"/>
      <c r="H1010" s="116"/>
      <c r="I1010" s="116"/>
      <c r="J1010" s="116"/>
      <c r="K1010" s="116"/>
    </row>
    <row r="1011" spans="2:11">
      <c r="B1011" s="115"/>
      <c r="C1011" s="115"/>
      <c r="D1011" s="115"/>
      <c r="E1011" s="116"/>
      <c r="F1011" s="116"/>
      <c r="G1011" s="116"/>
      <c r="H1011" s="116"/>
      <c r="I1011" s="116"/>
      <c r="J1011" s="116"/>
      <c r="K1011" s="116"/>
    </row>
    <row r="1012" spans="2:11">
      <c r="B1012" s="115"/>
      <c r="C1012" s="115"/>
      <c r="D1012" s="115"/>
      <c r="E1012" s="116"/>
      <c r="F1012" s="116"/>
      <c r="G1012" s="116"/>
      <c r="H1012" s="116"/>
      <c r="I1012" s="116"/>
      <c r="J1012" s="116"/>
      <c r="K1012" s="116"/>
    </row>
    <row r="1013" spans="2:11">
      <c r="B1013" s="115"/>
      <c r="C1013" s="115"/>
      <c r="D1013" s="115"/>
      <c r="E1013" s="116"/>
      <c r="F1013" s="116"/>
      <c r="G1013" s="116"/>
      <c r="H1013" s="116"/>
      <c r="I1013" s="116"/>
      <c r="J1013" s="116"/>
      <c r="K1013" s="116"/>
    </row>
    <row r="1014" spans="2:11">
      <c r="B1014" s="115"/>
      <c r="C1014" s="115"/>
      <c r="D1014" s="115"/>
      <c r="E1014" s="116"/>
      <c r="F1014" s="116"/>
      <c r="G1014" s="116"/>
      <c r="H1014" s="116"/>
      <c r="I1014" s="116"/>
      <c r="J1014" s="116"/>
      <c r="K1014" s="116"/>
    </row>
    <row r="1015" spans="2:11">
      <c r="B1015" s="115"/>
      <c r="C1015" s="115"/>
      <c r="D1015" s="115"/>
      <c r="E1015" s="116"/>
      <c r="F1015" s="116"/>
      <c r="G1015" s="116"/>
      <c r="H1015" s="116"/>
      <c r="I1015" s="116"/>
      <c r="J1015" s="116"/>
      <c r="K1015" s="116"/>
    </row>
    <row r="1016" spans="2:11">
      <c r="B1016" s="115"/>
      <c r="C1016" s="115"/>
      <c r="D1016" s="115"/>
      <c r="E1016" s="116"/>
      <c r="F1016" s="116"/>
      <c r="G1016" s="116"/>
      <c r="H1016" s="116"/>
      <c r="I1016" s="116"/>
      <c r="J1016" s="116"/>
      <c r="K1016" s="116"/>
    </row>
    <row r="1017" spans="2:11">
      <c r="B1017" s="115"/>
      <c r="C1017" s="115"/>
      <c r="D1017" s="115"/>
      <c r="E1017" s="116"/>
      <c r="F1017" s="116"/>
      <c r="G1017" s="116"/>
      <c r="H1017" s="116"/>
      <c r="I1017" s="116"/>
      <c r="J1017" s="116"/>
      <c r="K1017" s="116"/>
    </row>
    <row r="1018" spans="2:11">
      <c r="B1018" s="115"/>
      <c r="C1018" s="115"/>
      <c r="D1018" s="115"/>
      <c r="E1018" s="116"/>
      <c r="F1018" s="116"/>
      <c r="G1018" s="116"/>
      <c r="H1018" s="116"/>
      <c r="I1018" s="116"/>
      <c r="J1018" s="116"/>
      <c r="K1018" s="116"/>
    </row>
    <row r="1019" spans="2:11">
      <c r="B1019" s="115"/>
      <c r="C1019" s="115"/>
      <c r="D1019" s="115"/>
      <c r="E1019" s="116"/>
      <c r="F1019" s="116"/>
      <c r="G1019" s="116"/>
      <c r="H1019" s="116"/>
      <c r="I1019" s="116"/>
      <c r="J1019" s="116"/>
      <c r="K1019" s="116"/>
    </row>
    <row r="1020" spans="2:11">
      <c r="B1020" s="115"/>
      <c r="C1020" s="115"/>
      <c r="D1020" s="115"/>
      <c r="E1020" s="116"/>
      <c r="F1020" s="116"/>
      <c r="G1020" s="116"/>
      <c r="H1020" s="116"/>
      <c r="I1020" s="116"/>
      <c r="J1020" s="116"/>
      <c r="K1020" s="116"/>
    </row>
    <row r="1021" spans="2:11">
      <c r="B1021" s="115"/>
      <c r="C1021" s="115"/>
      <c r="D1021" s="115"/>
      <c r="E1021" s="116"/>
      <c r="F1021" s="116"/>
      <c r="G1021" s="116"/>
      <c r="H1021" s="116"/>
      <c r="I1021" s="116"/>
      <c r="J1021" s="116"/>
      <c r="K1021" s="116"/>
    </row>
    <row r="1022" spans="2:11">
      <c r="B1022" s="115"/>
      <c r="C1022" s="115"/>
      <c r="D1022" s="115"/>
      <c r="E1022" s="116"/>
      <c r="F1022" s="116"/>
      <c r="G1022" s="116"/>
      <c r="H1022" s="116"/>
      <c r="I1022" s="116"/>
      <c r="J1022" s="116"/>
      <c r="K1022" s="116"/>
    </row>
    <row r="1023" spans="2:11">
      <c r="B1023" s="115"/>
      <c r="C1023" s="115"/>
      <c r="D1023" s="115"/>
      <c r="E1023" s="116"/>
      <c r="F1023" s="116"/>
      <c r="G1023" s="116"/>
      <c r="H1023" s="116"/>
      <c r="I1023" s="116"/>
      <c r="J1023" s="116"/>
      <c r="K1023" s="116"/>
    </row>
    <row r="1024" spans="2:11">
      <c r="B1024" s="115"/>
      <c r="C1024" s="115"/>
      <c r="D1024" s="115"/>
      <c r="E1024" s="116"/>
      <c r="F1024" s="116"/>
      <c r="G1024" s="116"/>
      <c r="H1024" s="116"/>
      <c r="I1024" s="116"/>
      <c r="J1024" s="116"/>
      <c r="K1024" s="116"/>
    </row>
    <row r="1025" spans="2:11">
      <c r="B1025" s="115"/>
      <c r="C1025" s="115"/>
      <c r="D1025" s="115"/>
      <c r="E1025" s="116"/>
      <c r="F1025" s="116"/>
      <c r="G1025" s="116"/>
      <c r="H1025" s="116"/>
      <c r="I1025" s="116"/>
      <c r="J1025" s="116"/>
      <c r="K1025" s="116"/>
    </row>
    <row r="1026" spans="2:11">
      <c r="B1026" s="115"/>
      <c r="C1026" s="115"/>
      <c r="D1026" s="115"/>
      <c r="E1026" s="116"/>
      <c r="F1026" s="116"/>
      <c r="G1026" s="116"/>
      <c r="H1026" s="116"/>
      <c r="I1026" s="116"/>
      <c r="J1026" s="116"/>
      <c r="K1026" s="116"/>
    </row>
    <row r="1027" spans="2:11">
      <c r="B1027" s="115"/>
      <c r="C1027" s="115"/>
      <c r="D1027" s="115"/>
      <c r="E1027" s="116"/>
      <c r="F1027" s="116"/>
      <c r="G1027" s="116"/>
      <c r="H1027" s="116"/>
      <c r="I1027" s="116"/>
      <c r="J1027" s="116"/>
      <c r="K1027" s="116"/>
    </row>
    <row r="1028" spans="2:11">
      <c r="B1028" s="115"/>
      <c r="C1028" s="115"/>
      <c r="D1028" s="115"/>
      <c r="E1028" s="116"/>
      <c r="F1028" s="116"/>
      <c r="G1028" s="116"/>
      <c r="H1028" s="116"/>
      <c r="I1028" s="116"/>
      <c r="J1028" s="116"/>
      <c r="K1028" s="116"/>
    </row>
    <row r="1029" spans="2:11">
      <c r="B1029" s="115"/>
      <c r="C1029" s="115"/>
      <c r="D1029" s="115"/>
      <c r="E1029" s="116"/>
      <c r="F1029" s="116"/>
      <c r="G1029" s="116"/>
      <c r="H1029" s="116"/>
      <c r="I1029" s="116"/>
      <c r="J1029" s="116"/>
      <c r="K1029" s="116"/>
    </row>
    <row r="1030" spans="2:11">
      <c r="B1030" s="115"/>
      <c r="C1030" s="115"/>
      <c r="D1030" s="115"/>
      <c r="E1030" s="116"/>
      <c r="F1030" s="116"/>
      <c r="G1030" s="116"/>
      <c r="H1030" s="116"/>
      <c r="I1030" s="116"/>
      <c r="J1030" s="116"/>
      <c r="K1030" s="116"/>
    </row>
    <row r="1031" spans="2:11">
      <c r="B1031" s="115"/>
      <c r="C1031" s="115"/>
      <c r="D1031" s="115"/>
      <c r="E1031" s="116"/>
      <c r="F1031" s="116"/>
      <c r="G1031" s="116"/>
      <c r="H1031" s="116"/>
      <c r="I1031" s="116"/>
      <c r="J1031" s="116"/>
      <c r="K1031" s="116"/>
    </row>
    <row r="1032" spans="2:11">
      <c r="B1032" s="115"/>
      <c r="C1032" s="115"/>
      <c r="D1032" s="115"/>
      <c r="E1032" s="116"/>
      <c r="F1032" s="116"/>
      <c r="G1032" s="116"/>
      <c r="H1032" s="116"/>
      <c r="I1032" s="116"/>
      <c r="J1032" s="116"/>
      <c r="K1032" s="116"/>
    </row>
    <row r="1033" spans="2:11">
      <c r="B1033" s="115"/>
      <c r="C1033" s="115"/>
      <c r="D1033" s="115"/>
      <c r="E1033" s="116"/>
      <c r="F1033" s="116"/>
      <c r="G1033" s="116"/>
      <c r="H1033" s="116"/>
      <c r="I1033" s="116"/>
      <c r="J1033" s="116"/>
      <c r="K1033" s="116"/>
    </row>
    <row r="1034" spans="2:11">
      <c r="B1034" s="115"/>
      <c r="C1034" s="115"/>
      <c r="D1034" s="115"/>
      <c r="E1034" s="116"/>
      <c r="F1034" s="116"/>
      <c r="G1034" s="116"/>
      <c r="H1034" s="116"/>
      <c r="I1034" s="116"/>
      <c r="J1034" s="116"/>
      <c r="K1034" s="116"/>
    </row>
    <row r="1035" spans="2:11">
      <c r="B1035" s="115"/>
      <c r="C1035" s="115"/>
      <c r="D1035" s="115"/>
      <c r="E1035" s="116"/>
      <c r="F1035" s="116"/>
      <c r="G1035" s="116"/>
      <c r="H1035" s="116"/>
      <c r="I1035" s="116"/>
      <c r="J1035" s="116"/>
      <c r="K1035" s="116"/>
    </row>
    <row r="1036" spans="2:11">
      <c r="B1036" s="115"/>
      <c r="C1036" s="115"/>
      <c r="D1036" s="115"/>
      <c r="E1036" s="116"/>
      <c r="F1036" s="116"/>
      <c r="G1036" s="116"/>
      <c r="H1036" s="116"/>
      <c r="I1036" s="116"/>
      <c r="J1036" s="116"/>
      <c r="K1036" s="116"/>
    </row>
    <row r="1037" spans="2:11">
      <c r="B1037" s="115"/>
      <c r="C1037" s="115"/>
      <c r="D1037" s="115"/>
      <c r="E1037" s="116"/>
      <c r="F1037" s="116"/>
      <c r="G1037" s="116"/>
      <c r="H1037" s="116"/>
      <c r="I1037" s="116"/>
      <c r="J1037" s="116"/>
      <c r="K1037" s="116"/>
    </row>
    <row r="1038" spans="2:11">
      <c r="B1038" s="115"/>
      <c r="C1038" s="115"/>
      <c r="D1038" s="115"/>
      <c r="E1038" s="116"/>
      <c r="F1038" s="116"/>
      <c r="G1038" s="116"/>
      <c r="H1038" s="116"/>
      <c r="I1038" s="116"/>
      <c r="J1038" s="116"/>
      <c r="K1038" s="116"/>
    </row>
    <row r="1039" spans="2:11">
      <c r="B1039" s="115"/>
      <c r="C1039" s="115"/>
      <c r="D1039" s="115"/>
      <c r="E1039" s="116"/>
      <c r="F1039" s="116"/>
      <c r="G1039" s="116"/>
      <c r="H1039" s="116"/>
      <c r="I1039" s="116"/>
      <c r="J1039" s="116"/>
      <c r="K1039" s="116"/>
    </row>
    <row r="1040" spans="2:11">
      <c r="B1040" s="115"/>
      <c r="C1040" s="115"/>
      <c r="D1040" s="115"/>
      <c r="E1040" s="116"/>
      <c r="F1040" s="116"/>
      <c r="G1040" s="116"/>
      <c r="H1040" s="116"/>
      <c r="I1040" s="116"/>
      <c r="J1040" s="116"/>
      <c r="K1040" s="116"/>
    </row>
    <row r="1041" spans="2:11">
      <c r="B1041" s="115"/>
      <c r="C1041" s="115"/>
      <c r="D1041" s="115"/>
      <c r="E1041" s="116"/>
      <c r="F1041" s="116"/>
      <c r="G1041" s="116"/>
      <c r="H1041" s="116"/>
      <c r="I1041" s="116"/>
      <c r="J1041" s="116"/>
      <c r="K1041" s="116"/>
    </row>
    <row r="1042" spans="2:11">
      <c r="B1042" s="115"/>
      <c r="C1042" s="115"/>
      <c r="D1042" s="115"/>
      <c r="E1042" s="116"/>
      <c r="F1042" s="116"/>
      <c r="G1042" s="116"/>
      <c r="H1042" s="116"/>
      <c r="I1042" s="116"/>
      <c r="J1042" s="116"/>
      <c r="K1042" s="116"/>
    </row>
    <row r="1043" spans="2:11">
      <c r="B1043" s="115"/>
      <c r="C1043" s="115"/>
      <c r="D1043" s="115"/>
      <c r="E1043" s="116"/>
      <c r="F1043" s="116"/>
      <c r="G1043" s="116"/>
      <c r="H1043" s="116"/>
      <c r="I1043" s="116"/>
      <c r="J1043" s="116"/>
      <c r="K1043" s="116"/>
    </row>
    <row r="1044" spans="2:11">
      <c r="B1044" s="115"/>
      <c r="C1044" s="115"/>
      <c r="D1044" s="115"/>
      <c r="E1044" s="116"/>
      <c r="F1044" s="116"/>
      <c r="G1044" s="116"/>
      <c r="H1044" s="116"/>
      <c r="I1044" s="116"/>
      <c r="J1044" s="116"/>
      <c r="K1044" s="116"/>
    </row>
    <row r="1045" spans="2:11">
      <c r="B1045" s="115"/>
      <c r="C1045" s="115"/>
      <c r="D1045" s="115"/>
      <c r="E1045" s="116"/>
      <c r="F1045" s="116"/>
      <c r="G1045" s="116"/>
      <c r="H1045" s="116"/>
      <c r="I1045" s="116"/>
      <c r="J1045" s="116"/>
      <c r="K1045" s="116"/>
    </row>
    <row r="1046" spans="2:11">
      <c r="B1046" s="115"/>
      <c r="C1046" s="115"/>
      <c r="D1046" s="115"/>
      <c r="E1046" s="116"/>
      <c r="F1046" s="116"/>
      <c r="G1046" s="116"/>
      <c r="H1046" s="116"/>
      <c r="I1046" s="116"/>
      <c r="J1046" s="116"/>
      <c r="K1046" s="116"/>
    </row>
    <row r="1047" spans="2:11">
      <c r="B1047" s="115"/>
      <c r="C1047" s="115"/>
      <c r="D1047" s="115"/>
      <c r="E1047" s="116"/>
      <c r="F1047" s="116"/>
      <c r="G1047" s="116"/>
      <c r="H1047" s="116"/>
      <c r="I1047" s="116"/>
      <c r="J1047" s="116"/>
      <c r="K1047" s="116"/>
    </row>
    <row r="1048" spans="2:11">
      <c r="B1048" s="115"/>
      <c r="C1048" s="115"/>
      <c r="D1048" s="115"/>
      <c r="E1048" s="116"/>
      <c r="F1048" s="116"/>
      <c r="G1048" s="116"/>
      <c r="H1048" s="116"/>
      <c r="I1048" s="116"/>
      <c r="J1048" s="116"/>
      <c r="K1048" s="116"/>
    </row>
    <row r="1049" spans="2:11">
      <c r="B1049" s="115"/>
      <c r="C1049" s="115"/>
      <c r="D1049" s="115"/>
      <c r="E1049" s="116"/>
      <c r="F1049" s="116"/>
      <c r="G1049" s="116"/>
      <c r="H1049" s="116"/>
      <c r="I1049" s="116"/>
      <c r="J1049" s="116"/>
      <c r="K1049" s="116"/>
    </row>
    <row r="1050" spans="2:11">
      <c r="B1050" s="115"/>
      <c r="C1050" s="115"/>
      <c r="D1050" s="115"/>
      <c r="E1050" s="116"/>
      <c r="F1050" s="116"/>
      <c r="G1050" s="116"/>
      <c r="H1050" s="116"/>
      <c r="I1050" s="116"/>
      <c r="J1050" s="116"/>
      <c r="K1050" s="116"/>
    </row>
    <row r="1051" spans="2:11">
      <c r="B1051" s="115"/>
      <c r="C1051" s="115"/>
      <c r="D1051" s="115"/>
      <c r="E1051" s="116"/>
      <c r="F1051" s="116"/>
      <c r="G1051" s="116"/>
      <c r="H1051" s="116"/>
      <c r="I1051" s="116"/>
      <c r="J1051" s="116"/>
      <c r="K1051" s="116"/>
    </row>
    <row r="1052" spans="2:11">
      <c r="B1052" s="115"/>
      <c r="C1052" s="115"/>
      <c r="D1052" s="115"/>
      <c r="E1052" s="116"/>
      <c r="F1052" s="116"/>
      <c r="G1052" s="116"/>
      <c r="H1052" s="116"/>
      <c r="I1052" s="116"/>
      <c r="J1052" s="116"/>
      <c r="K1052" s="116"/>
    </row>
    <row r="1053" spans="2:11">
      <c r="B1053" s="115"/>
      <c r="C1053" s="115"/>
      <c r="D1053" s="115"/>
      <c r="E1053" s="116"/>
      <c r="F1053" s="116"/>
      <c r="G1053" s="116"/>
      <c r="H1053" s="116"/>
      <c r="I1053" s="116"/>
      <c r="J1053" s="116"/>
      <c r="K1053" s="116"/>
    </row>
    <row r="1054" spans="2:11">
      <c r="B1054" s="115"/>
      <c r="C1054" s="115"/>
      <c r="D1054" s="115"/>
      <c r="E1054" s="116"/>
      <c r="F1054" s="116"/>
      <c r="G1054" s="116"/>
      <c r="H1054" s="116"/>
      <c r="I1054" s="116"/>
      <c r="J1054" s="116"/>
      <c r="K1054" s="116"/>
    </row>
    <row r="1055" spans="2:11">
      <c r="B1055" s="115"/>
      <c r="C1055" s="115"/>
      <c r="D1055" s="115"/>
      <c r="E1055" s="116"/>
      <c r="F1055" s="116"/>
      <c r="G1055" s="116"/>
      <c r="H1055" s="116"/>
      <c r="I1055" s="116"/>
      <c r="J1055" s="116"/>
      <c r="K1055" s="116"/>
    </row>
    <row r="1056" spans="2:11">
      <c r="B1056" s="115"/>
      <c r="C1056" s="115"/>
      <c r="D1056" s="115"/>
      <c r="E1056" s="116"/>
      <c r="F1056" s="116"/>
      <c r="G1056" s="116"/>
      <c r="H1056" s="116"/>
      <c r="I1056" s="116"/>
      <c r="J1056" s="116"/>
      <c r="K1056" s="116"/>
    </row>
    <row r="1057" spans="2:11">
      <c r="B1057" s="115"/>
      <c r="C1057" s="115"/>
      <c r="D1057" s="115"/>
      <c r="E1057" s="116"/>
      <c r="F1057" s="116"/>
      <c r="G1057" s="116"/>
      <c r="H1057" s="116"/>
      <c r="I1057" s="116"/>
      <c r="J1057" s="116"/>
      <c r="K1057" s="116"/>
    </row>
    <row r="1058" spans="2:11">
      <c r="B1058" s="115"/>
      <c r="C1058" s="115"/>
      <c r="D1058" s="115"/>
      <c r="E1058" s="116"/>
      <c r="F1058" s="116"/>
      <c r="G1058" s="116"/>
      <c r="H1058" s="116"/>
      <c r="I1058" s="116"/>
      <c r="J1058" s="116"/>
      <c r="K1058" s="116"/>
    </row>
    <row r="1059" spans="2:11">
      <c r="B1059" s="115"/>
      <c r="C1059" s="115"/>
      <c r="D1059" s="115"/>
      <c r="E1059" s="116"/>
      <c r="F1059" s="116"/>
      <c r="G1059" s="116"/>
      <c r="H1059" s="116"/>
      <c r="I1059" s="116"/>
      <c r="J1059" s="116"/>
      <c r="K1059" s="116"/>
    </row>
    <row r="1060" spans="2:11">
      <c r="B1060" s="115"/>
      <c r="C1060" s="115"/>
      <c r="D1060" s="115"/>
      <c r="E1060" s="116"/>
      <c r="F1060" s="116"/>
      <c r="G1060" s="116"/>
      <c r="H1060" s="116"/>
      <c r="I1060" s="116"/>
      <c r="J1060" s="116"/>
      <c r="K1060" s="116"/>
    </row>
    <row r="1061" spans="2:11">
      <c r="B1061" s="115"/>
      <c r="C1061" s="115"/>
      <c r="D1061" s="115"/>
      <c r="E1061" s="116"/>
      <c r="F1061" s="116"/>
      <c r="G1061" s="116"/>
      <c r="H1061" s="116"/>
      <c r="I1061" s="116"/>
      <c r="J1061" s="116"/>
      <c r="K1061" s="116"/>
    </row>
    <row r="1062" spans="2:11">
      <c r="B1062" s="115"/>
      <c r="C1062" s="115"/>
      <c r="D1062" s="115"/>
      <c r="E1062" s="116"/>
      <c r="F1062" s="116"/>
      <c r="G1062" s="116"/>
      <c r="H1062" s="116"/>
      <c r="I1062" s="116"/>
      <c r="J1062" s="116"/>
      <c r="K1062" s="116"/>
    </row>
    <row r="1063" spans="2:11">
      <c r="B1063" s="115"/>
      <c r="C1063" s="115"/>
      <c r="D1063" s="115"/>
      <c r="E1063" s="116"/>
      <c r="F1063" s="116"/>
      <c r="G1063" s="116"/>
      <c r="H1063" s="116"/>
      <c r="I1063" s="116"/>
      <c r="J1063" s="116"/>
      <c r="K1063" s="116"/>
    </row>
    <row r="1064" spans="2:11">
      <c r="B1064" s="115"/>
      <c r="C1064" s="115"/>
      <c r="D1064" s="115"/>
      <c r="E1064" s="116"/>
      <c r="F1064" s="116"/>
      <c r="G1064" s="116"/>
      <c r="H1064" s="116"/>
      <c r="I1064" s="116"/>
      <c r="J1064" s="116"/>
      <c r="K1064" s="116"/>
    </row>
    <row r="1065" spans="2:11">
      <c r="B1065" s="115"/>
      <c r="C1065" s="115"/>
      <c r="D1065" s="115"/>
      <c r="E1065" s="116"/>
      <c r="F1065" s="116"/>
      <c r="G1065" s="116"/>
      <c r="H1065" s="116"/>
      <c r="I1065" s="116"/>
      <c r="J1065" s="116"/>
      <c r="K1065" s="116"/>
    </row>
    <row r="1066" spans="2:11">
      <c r="B1066" s="115"/>
      <c r="C1066" s="115"/>
      <c r="D1066" s="115"/>
      <c r="E1066" s="116"/>
      <c r="F1066" s="116"/>
      <c r="G1066" s="116"/>
      <c r="H1066" s="116"/>
      <c r="I1066" s="116"/>
      <c r="J1066" s="116"/>
      <c r="K1066" s="116"/>
    </row>
    <row r="1067" spans="2:11">
      <c r="B1067" s="115"/>
      <c r="C1067" s="115"/>
      <c r="D1067" s="115"/>
      <c r="E1067" s="116"/>
      <c r="F1067" s="116"/>
      <c r="G1067" s="116"/>
      <c r="H1067" s="116"/>
      <c r="I1067" s="116"/>
      <c r="J1067" s="116"/>
      <c r="K1067" s="116"/>
    </row>
    <row r="1068" spans="2:11">
      <c r="B1068" s="115"/>
      <c r="C1068" s="115"/>
      <c r="D1068" s="115"/>
      <c r="E1068" s="116"/>
      <c r="F1068" s="116"/>
      <c r="G1068" s="116"/>
      <c r="H1068" s="116"/>
      <c r="I1068" s="116"/>
      <c r="J1068" s="116"/>
      <c r="K1068" s="116"/>
    </row>
    <row r="1069" spans="2:11">
      <c r="B1069" s="115"/>
      <c r="C1069" s="115"/>
      <c r="D1069" s="115"/>
      <c r="E1069" s="116"/>
      <c r="F1069" s="116"/>
      <c r="G1069" s="116"/>
      <c r="H1069" s="116"/>
      <c r="I1069" s="116"/>
      <c r="J1069" s="116"/>
      <c r="K1069" s="116"/>
    </row>
    <row r="1070" spans="2:11">
      <c r="B1070" s="115"/>
      <c r="C1070" s="115"/>
      <c r="D1070" s="115"/>
      <c r="E1070" s="116"/>
      <c r="F1070" s="116"/>
      <c r="G1070" s="116"/>
      <c r="H1070" s="116"/>
      <c r="I1070" s="116"/>
      <c r="J1070" s="116"/>
      <c r="K1070" s="116"/>
    </row>
    <row r="1071" spans="2:11">
      <c r="B1071" s="115"/>
      <c r="C1071" s="115"/>
      <c r="D1071" s="115"/>
      <c r="E1071" s="116"/>
      <c r="F1071" s="116"/>
      <c r="G1071" s="116"/>
      <c r="H1071" s="116"/>
      <c r="I1071" s="116"/>
      <c r="J1071" s="116"/>
      <c r="K1071" s="116"/>
    </row>
    <row r="1072" spans="2:11">
      <c r="B1072" s="115"/>
      <c r="C1072" s="115"/>
      <c r="D1072" s="115"/>
      <c r="E1072" s="116"/>
      <c r="F1072" s="116"/>
      <c r="G1072" s="116"/>
      <c r="H1072" s="116"/>
      <c r="I1072" s="116"/>
      <c r="J1072" s="116"/>
      <c r="K1072" s="116"/>
    </row>
    <row r="1073" spans="2:11">
      <c r="B1073" s="115"/>
      <c r="C1073" s="115"/>
      <c r="D1073" s="115"/>
      <c r="E1073" s="116"/>
      <c r="F1073" s="116"/>
      <c r="G1073" s="116"/>
      <c r="H1073" s="116"/>
      <c r="I1073" s="116"/>
      <c r="J1073" s="116"/>
      <c r="K1073" s="116"/>
    </row>
    <row r="1074" spans="2:11">
      <c r="B1074" s="115"/>
      <c r="C1074" s="115"/>
      <c r="D1074" s="115"/>
      <c r="E1074" s="116"/>
      <c r="F1074" s="116"/>
      <c r="G1074" s="116"/>
      <c r="H1074" s="116"/>
      <c r="I1074" s="116"/>
      <c r="J1074" s="116"/>
      <c r="K1074" s="116"/>
    </row>
    <row r="1075" spans="2:11">
      <c r="B1075" s="115"/>
      <c r="C1075" s="115"/>
      <c r="D1075" s="115"/>
      <c r="E1075" s="116"/>
      <c r="F1075" s="116"/>
      <c r="G1075" s="116"/>
      <c r="H1075" s="116"/>
      <c r="I1075" s="116"/>
      <c r="J1075" s="116"/>
      <c r="K1075" s="116"/>
    </row>
    <row r="1076" spans="2:11">
      <c r="B1076" s="115"/>
      <c r="C1076" s="115"/>
      <c r="D1076" s="115"/>
      <c r="E1076" s="116"/>
      <c r="F1076" s="116"/>
      <c r="G1076" s="116"/>
      <c r="H1076" s="116"/>
      <c r="I1076" s="116"/>
      <c r="J1076" s="116"/>
      <c r="K1076" s="116"/>
    </row>
    <row r="1077" spans="2:11">
      <c r="B1077" s="115"/>
      <c r="C1077" s="115"/>
      <c r="D1077" s="115"/>
      <c r="E1077" s="116"/>
      <c r="F1077" s="116"/>
      <c r="G1077" s="116"/>
      <c r="H1077" s="116"/>
      <c r="I1077" s="116"/>
      <c r="J1077" s="116"/>
      <c r="K1077" s="116"/>
    </row>
    <row r="1078" spans="2:11">
      <c r="B1078" s="115"/>
      <c r="C1078" s="115"/>
      <c r="D1078" s="115"/>
      <c r="E1078" s="116"/>
      <c r="F1078" s="116"/>
      <c r="G1078" s="116"/>
      <c r="H1078" s="116"/>
      <c r="I1078" s="116"/>
      <c r="J1078" s="116"/>
      <c r="K1078" s="116"/>
    </row>
    <row r="1079" spans="2:11">
      <c r="B1079" s="115"/>
      <c r="C1079" s="115"/>
      <c r="D1079" s="115"/>
      <c r="E1079" s="116"/>
      <c r="F1079" s="116"/>
      <c r="G1079" s="116"/>
      <c r="H1079" s="116"/>
      <c r="I1079" s="116"/>
      <c r="J1079" s="116"/>
      <c r="K1079" s="116"/>
    </row>
    <row r="1080" spans="2:11">
      <c r="B1080" s="115"/>
      <c r="C1080" s="115"/>
      <c r="D1080" s="115"/>
      <c r="E1080" s="116"/>
      <c r="F1080" s="116"/>
      <c r="G1080" s="116"/>
      <c r="H1080" s="116"/>
      <c r="I1080" s="116"/>
      <c r="J1080" s="116"/>
      <c r="K1080" s="116"/>
    </row>
    <row r="1081" spans="2:11">
      <c r="B1081" s="115"/>
      <c r="C1081" s="115"/>
      <c r="D1081" s="115"/>
      <c r="E1081" s="116"/>
      <c r="F1081" s="116"/>
      <c r="G1081" s="116"/>
      <c r="H1081" s="116"/>
      <c r="I1081" s="116"/>
      <c r="J1081" s="116"/>
      <c r="K1081" s="116"/>
    </row>
    <row r="1082" spans="2:11">
      <c r="B1082" s="115"/>
      <c r="C1082" s="115"/>
      <c r="D1082" s="115"/>
      <c r="E1082" s="116"/>
      <c r="F1082" s="116"/>
      <c r="G1082" s="116"/>
      <c r="H1082" s="116"/>
      <c r="I1082" s="116"/>
      <c r="J1082" s="116"/>
      <c r="K1082" s="116"/>
    </row>
    <row r="1083" spans="2:11">
      <c r="B1083" s="115"/>
      <c r="C1083" s="115"/>
      <c r="D1083" s="115"/>
      <c r="E1083" s="116"/>
      <c r="F1083" s="116"/>
      <c r="G1083" s="116"/>
      <c r="H1083" s="116"/>
      <c r="I1083" s="116"/>
      <c r="J1083" s="116"/>
      <c r="K1083" s="116"/>
    </row>
    <row r="1084" spans="2:11">
      <c r="B1084" s="115"/>
      <c r="C1084" s="115"/>
      <c r="D1084" s="115"/>
      <c r="E1084" s="116"/>
      <c r="F1084" s="116"/>
      <c r="G1084" s="116"/>
      <c r="H1084" s="116"/>
      <c r="I1084" s="116"/>
      <c r="J1084" s="116"/>
      <c r="K1084" s="116"/>
    </row>
    <row r="1085" spans="2:11">
      <c r="B1085" s="115"/>
      <c r="C1085" s="115"/>
      <c r="D1085" s="115"/>
      <c r="E1085" s="116"/>
      <c r="F1085" s="116"/>
      <c r="G1085" s="116"/>
      <c r="H1085" s="116"/>
      <c r="I1085" s="116"/>
      <c r="J1085" s="116"/>
      <c r="K1085" s="116"/>
    </row>
    <row r="1086" spans="2:11">
      <c r="B1086" s="115"/>
      <c r="C1086" s="115"/>
      <c r="D1086" s="115"/>
      <c r="E1086" s="116"/>
      <c r="F1086" s="116"/>
      <c r="G1086" s="116"/>
      <c r="H1086" s="116"/>
      <c r="I1086" s="116"/>
      <c r="J1086" s="116"/>
      <c r="K1086" s="116"/>
    </row>
    <row r="1087" spans="2:11">
      <c r="B1087" s="115"/>
      <c r="C1087" s="115"/>
      <c r="D1087" s="115"/>
      <c r="E1087" s="116"/>
      <c r="F1087" s="116"/>
      <c r="G1087" s="116"/>
      <c r="H1087" s="116"/>
      <c r="I1087" s="116"/>
      <c r="J1087" s="116"/>
      <c r="K1087" s="116"/>
    </row>
    <row r="1088" spans="2:11">
      <c r="B1088" s="115"/>
      <c r="C1088" s="115"/>
      <c r="D1088" s="115"/>
      <c r="E1088" s="116"/>
      <c r="F1088" s="116"/>
      <c r="G1088" s="116"/>
      <c r="H1088" s="116"/>
      <c r="I1088" s="116"/>
      <c r="J1088" s="116"/>
      <c r="K1088" s="116"/>
    </row>
    <row r="1089" spans="2:11">
      <c r="B1089" s="115"/>
      <c r="C1089" s="115"/>
      <c r="D1089" s="115"/>
      <c r="E1089" s="116"/>
      <c r="F1089" s="116"/>
      <c r="G1089" s="116"/>
      <c r="H1089" s="116"/>
      <c r="I1089" s="116"/>
      <c r="J1089" s="116"/>
      <c r="K1089" s="116"/>
    </row>
    <row r="1090" spans="2:11">
      <c r="B1090" s="115"/>
      <c r="C1090" s="115"/>
      <c r="D1090" s="115"/>
      <c r="E1090" s="116"/>
      <c r="F1090" s="116"/>
      <c r="G1090" s="116"/>
      <c r="H1090" s="116"/>
      <c r="I1090" s="116"/>
      <c r="J1090" s="116"/>
      <c r="K1090" s="116"/>
    </row>
    <row r="1091" spans="2:11">
      <c r="B1091" s="115"/>
      <c r="C1091" s="115"/>
      <c r="D1091" s="115"/>
      <c r="E1091" s="116"/>
      <c r="F1091" s="116"/>
      <c r="G1091" s="116"/>
      <c r="H1091" s="116"/>
      <c r="I1091" s="116"/>
      <c r="J1091" s="116"/>
      <c r="K1091" s="116"/>
    </row>
    <row r="1092" spans="2:11">
      <c r="B1092" s="115"/>
      <c r="C1092" s="115"/>
      <c r="D1092" s="115"/>
      <c r="E1092" s="116"/>
      <c r="F1092" s="116"/>
      <c r="G1092" s="116"/>
      <c r="H1092" s="116"/>
      <c r="I1092" s="116"/>
      <c r="J1092" s="116"/>
      <c r="K1092" s="116"/>
    </row>
    <row r="1093" spans="2:11">
      <c r="B1093" s="115"/>
      <c r="C1093" s="115"/>
      <c r="D1093" s="115"/>
      <c r="E1093" s="116"/>
      <c r="F1093" s="116"/>
      <c r="G1093" s="116"/>
      <c r="H1093" s="116"/>
      <c r="I1093" s="116"/>
      <c r="J1093" s="116"/>
      <c r="K1093" s="116"/>
    </row>
    <row r="1094" spans="2:11">
      <c r="B1094" s="115"/>
      <c r="C1094" s="115"/>
      <c r="D1094" s="115"/>
      <c r="E1094" s="116"/>
      <c r="F1094" s="116"/>
      <c r="G1094" s="116"/>
      <c r="H1094" s="116"/>
      <c r="I1094" s="116"/>
      <c r="J1094" s="116"/>
      <c r="K1094" s="116"/>
    </row>
    <row r="1095" spans="2:11">
      <c r="B1095" s="115"/>
      <c r="C1095" s="115"/>
      <c r="D1095" s="115"/>
      <c r="E1095" s="116"/>
      <c r="F1095" s="116"/>
      <c r="G1095" s="116"/>
      <c r="H1095" s="116"/>
      <c r="I1095" s="116"/>
      <c r="J1095" s="116"/>
      <c r="K1095" s="116"/>
    </row>
    <row r="1096" spans="2:11">
      <c r="B1096" s="115"/>
      <c r="C1096" s="115"/>
      <c r="D1096" s="115"/>
      <c r="E1096" s="116"/>
      <c r="F1096" s="116"/>
      <c r="G1096" s="116"/>
      <c r="H1096" s="116"/>
      <c r="I1096" s="116"/>
      <c r="J1096" s="116"/>
      <c r="K1096" s="116"/>
    </row>
    <row r="1097" spans="2:11">
      <c r="B1097" s="115"/>
      <c r="C1097" s="115"/>
      <c r="D1097" s="115"/>
      <c r="E1097" s="116"/>
      <c r="F1097" s="116"/>
      <c r="G1097" s="116"/>
      <c r="H1097" s="116"/>
      <c r="I1097" s="116"/>
      <c r="J1097" s="116"/>
      <c r="K1097" s="116"/>
    </row>
    <row r="1098" spans="2:11">
      <c r="B1098" s="115"/>
      <c r="C1098" s="115"/>
      <c r="D1098" s="115"/>
      <c r="E1098" s="116"/>
      <c r="F1098" s="116"/>
      <c r="G1098" s="116"/>
      <c r="H1098" s="116"/>
      <c r="I1098" s="116"/>
      <c r="J1098" s="116"/>
      <c r="K1098" s="116"/>
    </row>
    <row r="1099" spans="2:11">
      <c r="B1099" s="115"/>
      <c r="C1099" s="115"/>
      <c r="D1099" s="115"/>
      <c r="E1099" s="116"/>
      <c r="F1099" s="116"/>
      <c r="G1099" s="116"/>
      <c r="H1099" s="116"/>
      <c r="I1099" s="116"/>
      <c r="J1099" s="116"/>
      <c r="K1099" s="116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124</v>
      </c>
      <c r="C1" s="67" t="s" vm="1">
        <v>200</v>
      </c>
    </row>
    <row r="2" spans="2:17">
      <c r="B2" s="46" t="s">
        <v>123</v>
      </c>
      <c r="C2" s="67" t="s">
        <v>201</v>
      </c>
    </row>
    <row r="3" spans="2:17">
      <c r="B3" s="46" t="s">
        <v>125</v>
      </c>
      <c r="C3" s="67" t="s">
        <v>202</v>
      </c>
    </row>
    <row r="4" spans="2:17">
      <c r="B4" s="46" t="s">
        <v>126</v>
      </c>
      <c r="C4" s="67">
        <v>12147</v>
      </c>
    </row>
    <row r="6" spans="2:17" ht="26.25" customHeight="1">
      <c r="B6" s="134" t="s">
        <v>152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6"/>
    </row>
    <row r="7" spans="2:17" ht="26.25" customHeight="1">
      <c r="B7" s="134" t="s">
        <v>82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6"/>
    </row>
    <row r="8" spans="2:17" s="3" customFormat="1" ht="47.25">
      <c r="B8" s="21" t="s">
        <v>96</v>
      </c>
      <c r="C8" s="29" t="s">
        <v>35</v>
      </c>
      <c r="D8" s="29" t="s">
        <v>39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178</v>
      </c>
      <c r="M8" s="29" t="s">
        <v>177</v>
      </c>
      <c r="N8" s="29" t="s">
        <v>91</v>
      </c>
      <c r="O8" s="29" t="s">
        <v>45</v>
      </c>
      <c r="P8" s="29" t="s">
        <v>127</v>
      </c>
      <c r="Q8" s="30" t="s">
        <v>129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185</v>
      </c>
      <c r="M9" s="15"/>
      <c r="N9" s="15" t="s">
        <v>181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93</v>
      </c>
    </row>
    <row r="11" spans="2:17" s="4" customFormat="1" ht="18" customHeight="1">
      <c r="B11" s="119" t="s">
        <v>1748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0">
        <v>0</v>
      </c>
      <c r="O11" s="68"/>
      <c r="P11" s="121">
        <v>0</v>
      </c>
      <c r="Q11" s="121">
        <v>0</v>
      </c>
    </row>
    <row r="12" spans="2:17" ht="18" customHeight="1">
      <c r="B12" s="123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23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23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23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2:17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</row>
    <row r="113" spans="2:17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</row>
    <row r="114" spans="2:17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</row>
    <row r="115" spans="2:17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</row>
    <row r="116" spans="2:17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</row>
    <row r="117" spans="2:17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</row>
    <row r="118" spans="2:17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</row>
    <row r="119" spans="2:17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</row>
    <row r="120" spans="2:17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2:17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</row>
    <row r="122" spans="2:17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</row>
    <row r="123" spans="2:17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</row>
    <row r="124" spans="2:17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</row>
    <row r="125" spans="2:17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</row>
    <row r="126" spans="2:17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2:17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</row>
    <row r="128" spans="2:17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</row>
    <row r="129" spans="2:17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</row>
    <row r="130" spans="2:17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</row>
    <row r="131" spans="2:17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</row>
    <row r="132" spans="2:17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</row>
    <row r="133" spans="2:17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</row>
    <row r="134" spans="2:17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</row>
    <row r="135" spans="2:17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</row>
    <row r="137" spans="2:17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</row>
    <row r="138" spans="2:17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</row>
    <row r="139" spans="2:17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</row>
    <row r="140" spans="2:17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</row>
    <row r="141" spans="2:17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</row>
    <row r="142" spans="2:17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</row>
    <row r="143" spans="2:17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</row>
    <row r="144" spans="2:17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</row>
    <row r="145" spans="2:17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</row>
    <row r="146" spans="2:17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</row>
    <row r="147" spans="2:17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</row>
    <row r="148" spans="2:17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</row>
    <row r="149" spans="2:17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</row>
    <row r="151" spans="2:17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</row>
    <row r="152" spans="2:17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</row>
    <row r="153" spans="2:17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2:17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2:17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2:17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2:17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2:17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2:17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2:17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2:17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2:17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2:17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2:17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2:17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2:17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2:17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2:17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2:17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7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7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2:17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2:17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2:17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2:17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2:17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  <row r="178" spans="2:17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</row>
    <row r="179" spans="2:17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</row>
    <row r="180" spans="2:17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</row>
    <row r="181" spans="2:17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</row>
    <row r="182" spans="2:17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</row>
    <row r="183" spans="2:17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</row>
    <row r="184" spans="2:17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</row>
    <row r="185" spans="2:17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</row>
    <row r="186" spans="2:17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</row>
    <row r="187" spans="2:17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</row>
    <row r="188" spans="2:17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</row>
    <row r="189" spans="2:17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</row>
    <row r="190" spans="2:17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</row>
    <row r="191" spans="2:17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</row>
    <row r="192" spans="2:17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</row>
    <row r="193" spans="2:17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</row>
    <row r="194" spans="2:17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</row>
    <row r="195" spans="2:17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</row>
    <row r="196" spans="2:17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</row>
    <row r="197" spans="2:17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</row>
    <row r="198" spans="2:17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</row>
    <row r="199" spans="2:17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</row>
    <row r="200" spans="2:17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</row>
    <row r="201" spans="2:17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</row>
    <row r="202" spans="2:17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</row>
    <row r="203" spans="2:17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</row>
    <row r="204" spans="2:17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</row>
    <row r="205" spans="2:17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</row>
    <row r="206" spans="2:17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</row>
    <row r="207" spans="2:17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</row>
    <row r="208" spans="2:17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</row>
    <row r="209" spans="2:17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</row>
    <row r="210" spans="2:17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</row>
    <row r="211" spans="2:17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</row>
    <row r="212" spans="2:17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</row>
    <row r="213" spans="2:17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</row>
    <row r="214" spans="2:17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</row>
    <row r="215" spans="2:17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</row>
    <row r="216" spans="2:17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</row>
    <row r="217" spans="2:17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</row>
    <row r="218" spans="2:17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</row>
    <row r="219" spans="2:17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</row>
    <row r="220" spans="2:17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</row>
    <row r="221" spans="2:17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</row>
    <row r="222" spans="2:17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</row>
    <row r="223" spans="2:17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</row>
    <row r="224" spans="2:17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</row>
    <row r="225" spans="2:17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</row>
    <row r="226" spans="2:17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</row>
    <row r="227" spans="2:17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</row>
    <row r="228" spans="2:17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</row>
    <row r="229" spans="2:17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</row>
    <row r="230" spans="2:17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</row>
    <row r="231" spans="2:17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</row>
    <row r="232" spans="2:17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</row>
    <row r="233" spans="2:17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</row>
    <row r="234" spans="2:17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</row>
    <row r="235" spans="2:17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</row>
    <row r="236" spans="2:17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</row>
    <row r="237" spans="2:17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</row>
    <row r="238" spans="2:17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</row>
    <row r="239" spans="2:17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</row>
    <row r="240" spans="2:17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</row>
    <row r="241" spans="2:17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</row>
    <row r="242" spans="2:17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</row>
    <row r="243" spans="2:17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</row>
    <row r="244" spans="2:17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</row>
    <row r="245" spans="2:17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</row>
    <row r="247" spans="2:17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</row>
    <row r="248" spans="2:17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</row>
    <row r="249" spans="2:17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</row>
    <row r="250" spans="2:17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</row>
    <row r="251" spans="2:17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</row>
    <row r="252" spans="2:17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</row>
    <row r="253" spans="2:17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</row>
    <row r="254" spans="2:17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</row>
    <row r="255" spans="2:17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</row>
    <row r="256" spans="2:17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</row>
    <row r="257" spans="2:17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</row>
    <row r="258" spans="2:17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</row>
    <row r="259" spans="2:17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</row>
    <row r="260" spans="2:17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</row>
    <row r="261" spans="2:17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</row>
    <row r="262" spans="2:17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</row>
    <row r="263" spans="2:17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</row>
    <row r="264" spans="2:17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</row>
    <row r="265" spans="2:17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</row>
    <row r="266" spans="2:17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</row>
    <row r="267" spans="2:17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</row>
    <row r="268" spans="2:17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</row>
    <row r="269" spans="2:17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</row>
    <row r="270" spans="2:17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</row>
    <row r="271" spans="2:17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</row>
    <row r="272" spans="2:17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</row>
    <row r="273" spans="2:17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</row>
    <row r="274" spans="2:17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</row>
    <row r="275" spans="2:17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</row>
    <row r="276" spans="2:17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</row>
    <row r="277" spans="2:17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</row>
    <row r="278" spans="2:17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</row>
    <row r="279" spans="2:17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</row>
    <row r="280" spans="2:17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</row>
    <row r="281" spans="2:17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</row>
    <row r="282" spans="2:17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</row>
    <row r="283" spans="2:17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</row>
    <row r="284" spans="2:17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</row>
    <row r="285" spans="2:17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</row>
    <row r="286" spans="2:17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</row>
    <row r="287" spans="2:17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</row>
    <row r="288" spans="2:17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</row>
    <row r="289" spans="2:17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</row>
    <row r="290" spans="2:17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</row>
    <row r="291" spans="2:17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</row>
    <row r="292" spans="2:17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</row>
    <row r="293" spans="2:17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</row>
    <row r="294" spans="2:17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</row>
    <row r="295" spans="2:17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</row>
    <row r="296" spans="2:17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</row>
    <row r="297" spans="2:17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</row>
    <row r="298" spans="2:17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</row>
    <row r="299" spans="2:17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</row>
    <row r="300" spans="2:17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</row>
    <row r="301" spans="2:17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</row>
    <row r="302" spans="2:17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</row>
    <row r="303" spans="2:17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</row>
    <row r="304" spans="2:17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</row>
    <row r="305" spans="2:17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</row>
    <row r="306" spans="2:17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</row>
    <row r="307" spans="2:17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</row>
    <row r="308" spans="2:17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</row>
    <row r="309" spans="2:17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</row>
    <row r="310" spans="2:17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</row>
    <row r="311" spans="2:17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</row>
    <row r="312" spans="2:17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</row>
    <row r="313" spans="2:17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</row>
    <row r="314" spans="2:17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</row>
    <row r="315" spans="2:17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</row>
    <row r="316" spans="2:17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</row>
    <row r="317" spans="2:17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</row>
    <row r="318" spans="2:17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</row>
    <row r="319" spans="2:17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</row>
    <row r="320" spans="2:17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</row>
    <row r="321" spans="2:17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</row>
    <row r="322" spans="2:17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</row>
    <row r="323" spans="2:17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</row>
    <row r="324" spans="2:17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</row>
    <row r="325" spans="2:17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</row>
    <row r="326" spans="2:17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</row>
    <row r="327" spans="2:17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</row>
    <row r="328" spans="2:17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</row>
    <row r="329" spans="2:17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</row>
    <row r="330" spans="2:17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</row>
    <row r="331" spans="2:17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</row>
    <row r="332" spans="2:17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</row>
    <row r="333" spans="2:17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</row>
    <row r="334" spans="2:17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</row>
    <row r="335" spans="2:17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</row>
    <row r="336" spans="2:17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</row>
    <row r="337" spans="2:17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</row>
    <row r="338" spans="2:17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</row>
    <row r="339" spans="2:17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</row>
    <row r="340" spans="2:17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</row>
    <row r="341" spans="2:17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</row>
    <row r="342" spans="2:17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</row>
    <row r="343" spans="2:17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</row>
    <row r="344" spans="2:17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</row>
    <row r="345" spans="2:17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</row>
    <row r="346" spans="2:17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</row>
    <row r="347" spans="2:17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</row>
    <row r="348" spans="2:17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</row>
    <row r="349" spans="2:17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</row>
    <row r="350" spans="2:17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</row>
    <row r="351" spans="2:17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</row>
    <row r="352" spans="2:17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</row>
    <row r="353" spans="2:17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</row>
    <row r="354" spans="2:17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</row>
    <row r="355" spans="2:17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</row>
    <row r="356" spans="2:17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</row>
    <row r="357" spans="2:17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</row>
    <row r="358" spans="2:17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</row>
    <row r="359" spans="2:17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</row>
    <row r="360" spans="2:17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</row>
    <row r="361" spans="2:17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</row>
    <row r="362" spans="2:17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</row>
    <row r="363" spans="2:17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</row>
    <row r="364" spans="2:17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</row>
    <row r="365" spans="2:17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</row>
    <row r="366" spans="2:17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</row>
    <row r="367" spans="2:17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</row>
    <row r="368" spans="2:17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</row>
    <row r="369" spans="2:17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</row>
    <row r="370" spans="2:17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</row>
    <row r="371" spans="2:17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</row>
    <row r="372" spans="2:17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</row>
    <row r="373" spans="2:17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</row>
    <row r="374" spans="2:17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</row>
    <row r="375" spans="2:17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</row>
    <row r="376" spans="2:17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</row>
    <row r="377" spans="2:17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</row>
    <row r="378" spans="2:17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</row>
    <row r="379" spans="2:17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</row>
    <row r="380" spans="2:17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</row>
    <row r="381" spans="2:17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</row>
    <row r="382" spans="2:17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</row>
    <row r="383" spans="2:17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</row>
    <row r="384" spans="2:17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</row>
    <row r="385" spans="2:17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</row>
    <row r="386" spans="2:17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</row>
    <row r="387" spans="2:17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</row>
    <row r="388" spans="2:17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</row>
    <row r="389" spans="2:17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</row>
    <row r="390" spans="2:17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</row>
    <row r="391" spans="2:17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</row>
    <row r="392" spans="2:17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</row>
    <row r="393" spans="2:17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</row>
    <row r="394" spans="2:17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</row>
    <row r="395" spans="2:17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</row>
    <row r="396" spans="2:17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</row>
    <row r="397" spans="2:17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</row>
    <row r="398" spans="2:17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</row>
    <row r="399" spans="2:17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</row>
    <row r="400" spans="2:17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</row>
    <row r="401" spans="2:17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</row>
    <row r="402" spans="2:17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</row>
    <row r="403" spans="2:17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</row>
    <row r="404" spans="2:17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</row>
    <row r="405" spans="2:17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</row>
    <row r="406" spans="2:17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</row>
    <row r="407" spans="2:17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</row>
    <row r="408" spans="2:17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</row>
    <row r="409" spans="2:17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</row>
    <row r="410" spans="2:17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</row>
    <row r="411" spans="2:17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</row>
    <row r="412" spans="2:17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</row>
    <row r="413" spans="2:17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</row>
    <row r="414" spans="2:17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</row>
    <row r="415" spans="2:17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</row>
    <row r="416" spans="2:17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</row>
    <row r="417" spans="2:17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</row>
    <row r="418" spans="2:17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</row>
    <row r="419" spans="2:17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</row>
    <row r="420" spans="2:17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</row>
    <row r="421" spans="2:17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</row>
    <row r="422" spans="2:17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</row>
    <row r="423" spans="2:17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</row>
    <row r="424" spans="2:17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</row>
    <row r="425" spans="2:17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</row>
    <row r="426" spans="2:17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</row>
    <row r="427" spans="2:17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</row>
    <row r="428" spans="2:17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</row>
    <row r="429" spans="2:17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</row>
    <row r="430" spans="2:17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</row>
    <row r="431" spans="2:17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</row>
    <row r="432" spans="2:17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</row>
    <row r="433" spans="2:17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</row>
    <row r="434" spans="2:17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</row>
    <row r="435" spans="2:17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</row>
    <row r="436" spans="2:17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</row>
    <row r="437" spans="2:17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</row>
    <row r="438" spans="2:17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</row>
    <row r="439" spans="2:17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</row>
    <row r="440" spans="2:17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</row>
    <row r="441" spans="2:17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</row>
    <row r="442" spans="2:17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</row>
    <row r="443" spans="2:17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</row>
    <row r="444" spans="2:17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</row>
    <row r="445" spans="2:17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</row>
    <row r="446" spans="2:17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</row>
    <row r="447" spans="2:17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</row>
    <row r="448" spans="2:17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</row>
    <row r="449" spans="2:17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</row>
    <row r="450" spans="2:17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</row>
    <row r="451" spans="2:17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</row>
    <row r="452" spans="2:17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</row>
    <row r="453" spans="2:17">
      <c r="B453" s="115"/>
      <c r="C453" s="115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</row>
    <row r="454" spans="2:17">
      <c r="B454" s="115"/>
      <c r="C454" s="115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</row>
    <row r="455" spans="2:17">
      <c r="B455" s="115"/>
      <c r="C455" s="115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</row>
    <row r="456" spans="2:17">
      <c r="B456" s="115"/>
      <c r="C456" s="115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</row>
    <row r="457" spans="2:17">
      <c r="B457" s="115"/>
      <c r="C457" s="115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</row>
    <row r="458" spans="2:17">
      <c r="B458" s="115"/>
      <c r="C458" s="115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</row>
    <row r="459" spans="2:17">
      <c r="B459" s="115"/>
      <c r="C459" s="115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</row>
    <row r="460" spans="2:17">
      <c r="B460" s="115"/>
      <c r="C460" s="115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</row>
    <row r="461" spans="2:17">
      <c r="B461" s="115"/>
      <c r="C461" s="115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</row>
    <row r="462" spans="2:17">
      <c r="B462" s="115"/>
      <c r="C462" s="115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</row>
    <row r="463" spans="2:17">
      <c r="B463" s="115"/>
      <c r="C463" s="115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</row>
    <row r="464" spans="2:17">
      <c r="B464" s="115"/>
      <c r="C464" s="115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</row>
    <row r="465" spans="2:17">
      <c r="B465" s="115"/>
      <c r="C465" s="115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</row>
    <row r="466" spans="2:17">
      <c r="B466" s="115"/>
      <c r="C466" s="115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</row>
    <row r="467" spans="2:17">
      <c r="B467" s="115"/>
      <c r="C467" s="115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</row>
    <row r="468" spans="2:17">
      <c r="B468" s="115"/>
      <c r="C468" s="115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</row>
    <row r="469" spans="2:17">
      <c r="B469" s="115"/>
      <c r="C469" s="115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</row>
    <row r="470" spans="2:17">
      <c r="B470" s="115"/>
      <c r="C470" s="115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</row>
    <row r="471" spans="2:17">
      <c r="B471" s="115"/>
      <c r="C471" s="115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</row>
    <row r="472" spans="2:17">
      <c r="B472" s="115"/>
      <c r="C472" s="115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</row>
    <row r="473" spans="2:17">
      <c r="B473" s="115"/>
      <c r="C473" s="115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</row>
    <row r="474" spans="2:17">
      <c r="B474" s="115"/>
      <c r="C474" s="115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</row>
    <row r="475" spans="2:17">
      <c r="B475" s="115"/>
      <c r="C475" s="115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</row>
    <row r="476" spans="2:17">
      <c r="B476" s="115"/>
      <c r="C476" s="115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</row>
    <row r="477" spans="2:17">
      <c r="B477" s="115"/>
      <c r="C477" s="115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</row>
    <row r="478" spans="2:17">
      <c r="B478" s="115"/>
      <c r="C478" s="115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</row>
    <row r="479" spans="2:17">
      <c r="B479" s="115"/>
      <c r="C479" s="115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</row>
    <row r="480" spans="2:17">
      <c r="B480" s="115"/>
      <c r="C480" s="115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</row>
    <row r="481" spans="2:17">
      <c r="B481" s="115"/>
      <c r="C481" s="115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</row>
    <row r="482" spans="2:17">
      <c r="B482" s="115"/>
      <c r="C482" s="115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</row>
    <row r="483" spans="2:17">
      <c r="B483" s="115"/>
      <c r="C483" s="115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</row>
    <row r="484" spans="2:17">
      <c r="B484" s="115"/>
      <c r="C484" s="115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</row>
    <row r="485" spans="2:17">
      <c r="B485" s="115"/>
      <c r="C485" s="115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</row>
    <row r="486" spans="2:17">
      <c r="B486" s="115"/>
      <c r="C486" s="115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</row>
    <row r="487" spans="2:17">
      <c r="B487" s="115"/>
      <c r="C487" s="115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</row>
    <row r="488" spans="2:17">
      <c r="B488" s="115"/>
      <c r="C488" s="115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</row>
    <row r="489" spans="2:17">
      <c r="B489" s="115"/>
      <c r="C489" s="115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</row>
    <row r="490" spans="2:17">
      <c r="B490" s="115"/>
      <c r="C490" s="115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</row>
    <row r="491" spans="2:17">
      <c r="B491" s="115"/>
      <c r="C491" s="115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</row>
    <row r="492" spans="2:17">
      <c r="B492" s="115"/>
      <c r="C492" s="115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</row>
    <row r="493" spans="2:17">
      <c r="B493" s="115"/>
      <c r="C493" s="115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</row>
    <row r="494" spans="2:17">
      <c r="B494" s="115"/>
      <c r="C494" s="115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</row>
    <row r="495" spans="2:17">
      <c r="B495" s="115"/>
      <c r="C495" s="115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</row>
    <row r="496" spans="2:17">
      <c r="B496" s="115"/>
      <c r="C496" s="115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</row>
    <row r="497" spans="2:17">
      <c r="B497" s="115"/>
      <c r="C497" s="115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</row>
    <row r="498" spans="2:17">
      <c r="B498" s="115"/>
      <c r="C498" s="115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</row>
    <row r="499" spans="2:17">
      <c r="B499" s="115"/>
      <c r="C499" s="115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</row>
    <row r="500" spans="2:17">
      <c r="B500" s="115"/>
      <c r="C500" s="115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</row>
    <row r="501" spans="2:17">
      <c r="B501" s="115"/>
      <c r="C501" s="115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</row>
    <row r="502" spans="2:17">
      <c r="B502" s="115"/>
      <c r="C502" s="115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</row>
    <row r="503" spans="2:17">
      <c r="B503" s="115"/>
      <c r="C503" s="115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</row>
    <row r="504" spans="2:17">
      <c r="B504" s="115"/>
      <c r="C504" s="115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</row>
    <row r="505" spans="2:17">
      <c r="B505" s="115"/>
      <c r="C505" s="115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</row>
    <row r="506" spans="2:17">
      <c r="B506" s="115"/>
      <c r="C506" s="115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</row>
    <row r="507" spans="2:17">
      <c r="B507" s="115"/>
      <c r="C507" s="115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</row>
    <row r="508" spans="2:17">
      <c r="B508" s="115"/>
      <c r="C508" s="115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</row>
    <row r="509" spans="2:17">
      <c r="B509" s="115"/>
      <c r="C509" s="115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</row>
    <row r="510" spans="2:17">
      <c r="B510" s="115"/>
      <c r="C510" s="115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</row>
    <row r="511" spans="2:17">
      <c r="B511" s="115"/>
      <c r="C511" s="115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</row>
    <row r="512" spans="2:17">
      <c r="B512" s="115"/>
      <c r="C512" s="115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</row>
    <row r="513" spans="2:17">
      <c r="B513" s="115"/>
      <c r="C513" s="115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</row>
    <row r="514" spans="2:17">
      <c r="B514" s="115"/>
      <c r="C514" s="115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</row>
    <row r="515" spans="2:17">
      <c r="B515" s="115"/>
      <c r="C515" s="115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</row>
    <row r="516" spans="2:17">
      <c r="B516" s="115"/>
      <c r="C516" s="115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</row>
    <row r="517" spans="2:17">
      <c r="B517" s="115"/>
      <c r="C517" s="115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</row>
    <row r="518" spans="2:17">
      <c r="B518" s="115"/>
      <c r="C518" s="115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</row>
    <row r="519" spans="2:17">
      <c r="B519" s="115"/>
      <c r="C519" s="115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</row>
    <row r="520" spans="2:17">
      <c r="B520" s="115"/>
      <c r="C520" s="115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</row>
    <row r="521" spans="2:17">
      <c r="B521" s="115"/>
      <c r="C521" s="115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</row>
    <row r="522" spans="2:17">
      <c r="B522" s="115"/>
      <c r="C522" s="115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</row>
    <row r="523" spans="2:17">
      <c r="B523" s="115"/>
      <c r="C523" s="115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</row>
    <row r="524" spans="2:17">
      <c r="B524" s="115"/>
      <c r="C524" s="115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</row>
    <row r="525" spans="2:17">
      <c r="B525" s="115"/>
      <c r="C525" s="115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</row>
    <row r="526" spans="2:17">
      <c r="B526" s="115"/>
      <c r="C526" s="115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</row>
    <row r="527" spans="2:17">
      <c r="B527" s="115"/>
      <c r="C527" s="115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</row>
    <row r="528" spans="2:17">
      <c r="B528" s="115"/>
      <c r="C528" s="115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</row>
    <row r="529" spans="2:17">
      <c r="B529" s="115"/>
      <c r="C529" s="115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</row>
    <row r="530" spans="2:17">
      <c r="B530" s="115"/>
      <c r="C530" s="115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</row>
    <row r="531" spans="2:17">
      <c r="B531" s="115"/>
      <c r="C531" s="115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</row>
    <row r="532" spans="2:17">
      <c r="B532" s="115"/>
      <c r="C532" s="115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</row>
    <row r="533" spans="2:17">
      <c r="B533" s="115"/>
      <c r="C533" s="115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</row>
    <row r="534" spans="2:17">
      <c r="B534" s="115"/>
      <c r="C534" s="115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</row>
    <row r="535" spans="2:17">
      <c r="B535" s="115"/>
      <c r="C535" s="115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</row>
    <row r="536" spans="2:17">
      <c r="B536" s="115"/>
      <c r="C536" s="115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</row>
    <row r="537" spans="2:17">
      <c r="B537" s="115"/>
      <c r="C537" s="115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</row>
    <row r="538" spans="2:17">
      <c r="B538" s="115"/>
      <c r="C538" s="115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</row>
    <row r="539" spans="2:17">
      <c r="B539" s="115"/>
      <c r="C539" s="115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</row>
    <row r="540" spans="2:17">
      <c r="B540" s="115"/>
      <c r="C540" s="115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</row>
    <row r="541" spans="2:17">
      <c r="B541" s="115"/>
      <c r="C541" s="115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</row>
    <row r="542" spans="2:17">
      <c r="B542" s="115"/>
      <c r="C542" s="115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</row>
    <row r="543" spans="2:17">
      <c r="B543" s="115"/>
      <c r="C543" s="115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</row>
    <row r="544" spans="2:17">
      <c r="B544" s="115"/>
      <c r="C544" s="115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</row>
    <row r="545" spans="2:17">
      <c r="B545" s="115"/>
      <c r="C545" s="115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</row>
    <row r="546" spans="2:17">
      <c r="B546" s="115"/>
      <c r="C546" s="115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</row>
    <row r="547" spans="2:17">
      <c r="B547" s="115"/>
      <c r="C547" s="115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</row>
    <row r="548" spans="2:17">
      <c r="B548" s="115"/>
      <c r="C548" s="115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</row>
    <row r="549" spans="2:17">
      <c r="B549" s="115"/>
      <c r="C549" s="115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</row>
    <row r="550" spans="2:17">
      <c r="B550" s="115"/>
      <c r="C550" s="115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</row>
    <row r="551" spans="2:17">
      <c r="B551" s="115"/>
      <c r="C551" s="115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</row>
    <row r="552" spans="2:17">
      <c r="B552" s="115"/>
      <c r="C552" s="115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</row>
    <row r="553" spans="2:17">
      <c r="B553" s="115"/>
      <c r="C553" s="115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</row>
    <row r="554" spans="2:17">
      <c r="B554" s="115"/>
      <c r="C554" s="115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</row>
    <row r="555" spans="2:17">
      <c r="B555" s="115"/>
      <c r="C555" s="115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</row>
    <row r="556" spans="2:17">
      <c r="B556" s="115"/>
      <c r="C556" s="115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</row>
    <row r="557" spans="2:17">
      <c r="B557" s="115"/>
      <c r="C557" s="115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</row>
    <row r="558" spans="2:17">
      <c r="B558" s="115"/>
      <c r="C558" s="115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124</v>
      </c>
      <c r="C1" s="67" t="s" vm="1">
        <v>200</v>
      </c>
    </row>
    <row r="2" spans="2:18">
      <c r="B2" s="46" t="s">
        <v>123</v>
      </c>
      <c r="C2" s="67" t="s">
        <v>201</v>
      </c>
    </row>
    <row r="3" spans="2:18">
      <c r="B3" s="46" t="s">
        <v>125</v>
      </c>
      <c r="C3" s="67" t="s">
        <v>202</v>
      </c>
    </row>
    <row r="4" spans="2:18">
      <c r="B4" s="46" t="s">
        <v>126</v>
      </c>
      <c r="C4" s="67">
        <v>12147</v>
      </c>
    </row>
    <row r="6" spans="2:18" ht="26.25" customHeight="1">
      <c r="B6" s="134" t="s">
        <v>153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18" s="3" customFormat="1" ht="78.75">
      <c r="B7" s="47" t="s">
        <v>96</v>
      </c>
      <c r="C7" s="48" t="s">
        <v>165</v>
      </c>
      <c r="D7" s="48" t="s">
        <v>35</v>
      </c>
      <c r="E7" s="48" t="s">
        <v>97</v>
      </c>
      <c r="F7" s="48" t="s">
        <v>14</v>
      </c>
      <c r="G7" s="48" t="s">
        <v>84</v>
      </c>
      <c r="H7" s="48" t="s">
        <v>50</v>
      </c>
      <c r="I7" s="48" t="s">
        <v>17</v>
      </c>
      <c r="J7" s="48" t="s">
        <v>199</v>
      </c>
      <c r="K7" s="48" t="s">
        <v>83</v>
      </c>
      <c r="L7" s="48" t="s">
        <v>30</v>
      </c>
      <c r="M7" s="48" t="s">
        <v>18</v>
      </c>
      <c r="N7" s="48" t="s">
        <v>178</v>
      </c>
      <c r="O7" s="48" t="s">
        <v>177</v>
      </c>
      <c r="P7" s="48" t="s">
        <v>91</v>
      </c>
      <c r="Q7" s="48" t="s">
        <v>127</v>
      </c>
      <c r="R7" s="50" t="s">
        <v>129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185</v>
      </c>
      <c r="O8" s="15"/>
      <c r="P8" s="15" t="s">
        <v>181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93</v>
      </c>
      <c r="R9" s="19" t="s">
        <v>94</v>
      </c>
    </row>
    <row r="10" spans="2:18" s="4" customFormat="1" ht="18" customHeight="1">
      <c r="B10" s="119" t="s">
        <v>1750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20">
        <v>0</v>
      </c>
      <c r="Q10" s="121">
        <v>0</v>
      </c>
      <c r="R10" s="121">
        <v>0</v>
      </c>
    </row>
    <row r="11" spans="2:18" ht="21.75" customHeight="1">
      <c r="B11" s="123" t="s">
        <v>193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23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23" t="s">
        <v>176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23" t="s">
        <v>184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15"/>
      <c r="C110" s="115"/>
      <c r="D110" s="115"/>
      <c r="E110" s="115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2:18">
      <c r="B111" s="115"/>
      <c r="C111" s="115"/>
      <c r="D111" s="115"/>
      <c r="E111" s="115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</row>
    <row r="112" spans="2:18">
      <c r="B112" s="115"/>
      <c r="C112" s="115"/>
      <c r="D112" s="115"/>
      <c r="E112" s="115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</row>
    <row r="113" spans="2:18">
      <c r="B113" s="115"/>
      <c r="C113" s="115"/>
      <c r="D113" s="115"/>
      <c r="E113" s="115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</row>
    <row r="114" spans="2:18">
      <c r="B114" s="115"/>
      <c r="C114" s="115"/>
      <c r="D114" s="115"/>
      <c r="E114" s="115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</row>
    <row r="115" spans="2:18">
      <c r="B115" s="115"/>
      <c r="C115" s="115"/>
      <c r="D115" s="115"/>
      <c r="E115" s="115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</row>
    <row r="116" spans="2:18">
      <c r="B116" s="115"/>
      <c r="C116" s="115"/>
      <c r="D116" s="115"/>
      <c r="E116" s="115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</row>
    <row r="117" spans="2:18">
      <c r="B117" s="115"/>
      <c r="C117" s="115"/>
      <c r="D117" s="115"/>
      <c r="E117" s="115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</row>
    <row r="118" spans="2:18">
      <c r="B118" s="115"/>
      <c r="C118" s="115"/>
      <c r="D118" s="115"/>
      <c r="E118" s="115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</row>
    <row r="119" spans="2:18">
      <c r="B119" s="115"/>
      <c r="C119" s="115"/>
      <c r="D119" s="115"/>
      <c r="E119" s="115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</row>
    <row r="120" spans="2:18">
      <c r="B120" s="115"/>
      <c r="C120" s="115"/>
      <c r="D120" s="115"/>
      <c r="E120" s="115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  <row r="121" spans="2:18">
      <c r="B121" s="115"/>
      <c r="C121" s="115"/>
      <c r="D121" s="115"/>
      <c r="E121" s="115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</row>
    <row r="122" spans="2:18">
      <c r="B122" s="115"/>
      <c r="C122" s="115"/>
      <c r="D122" s="115"/>
      <c r="E122" s="115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</row>
    <row r="123" spans="2:18">
      <c r="B123" s="115"/>
      <c r="C123" s="115"/>
      <c r="D123" s="115"/>
      <c r="E123" s="115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</row>
    <row r="124" spans="2:18">
      <c r="B124" s="115"/>
      <c r="C124" s="115"/>
      <c r="D124" s="115"/>
      <c r="E124" s="115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</row>
    <row r="125" spans="2:18">
      <c r="B125" s="115"/>
      <c r="C125" s="115"/>
      <c r="D125" s="115"/>
      <c r="E125" s="115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</row>
    <row r="126" spans="2:18">
      <c r="B126" s="115"/>
      <c r="C126" s="115"/>
      <c r="D126" s="115"/>
      <c r="E126" s="115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</row>
    <row r="127" spans="2:18">
      <c r="B127" s="115"/>
      <c r="C127" s="115"/>
      <c r="D127" s="115"/>
      <c r="E127" s="115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</row>
    <row r="128" spans="2:18">
      <c r="B128" s="115"/>
      <c r="C128" s="115"/>
      <c r="D128" s="115"/>
      <c r="E128" s="115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</row>
    <row r="129" spans="2:18">
      <c r="B129" s="115"/>
      <c r="C129" s="115"/>
      <c r="D129" s="115"/>
      <c r="E129" s="115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</row>
    <row r="130" spans="2:18">
      <c r="B130" s="115"/>
      <c r="C130" s="115"/>
      <c r="D130" s="115"/>
      <c r="E130" s="115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</row>
    <row r="131" spans="2:18">
      <c r="B131" s="115"/>
      <c r="C131" s="115"/>
      <c r="D131" s="115"/>
      <c r="E131" s="115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</row>
    <row r="132" spans="2:18">
      <c r="B132" s="115"/>
      <c r="C132" s="115"/>
      <c r="D132" s="115"/>
      <c r="E132" s="115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</row>
    <row r="133" spans="2:18">
      <c r="B133" s="115"/>
      <c r="C133" s="115"/>
      <c r="D133" s="115"/>
      <c r="E133" s="115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</row>
    <row r="134" spans="2:18">
      <c r="B134" s="115"/>
      <c r="C134" s="115"/>
      <c r="D134" s="115"/>
      <c r="E134" s="115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</row>
    <row r="135" spans="2:18">
      <c r="B135" s="115"/>
      <c r="C135" s="115"/>
      <c r="D135" s="115"/>
      <c r="E135" s="115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</row>
    <row r="136" spans="2:18">
      <c r="B136" s="115"/>
      <c r="C136" s="115"/>
      <c r="D136" s="115"/>
      <c r="E136" s="115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</row>
    <row r="137" spans="2:18">
      <c r="B137" s="115"/>
      <c r="C137" s="115"/>
      <c r="D137" s="115"/>
      <c r="E137" s="115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</row>
    <row r="138" spans="2:18">
      <c r="B138" s="115"/>
      <c r="C138" s="115"/>
      <c r="D138" s="115"/>
      <c r="E138" s="115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</row>
    <row r="139" spans="2:18">
      <c r="B139" s="115"/>
      <c r="C139" s="115"/>
      <c r="D139" s="115"/>
      <c r="E139" s="115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</row>
    <row r="140" spans="2:18">
      <c r="B140" s="115"/>
      <c r="C140" s="115"/>
      <c r="D140" s="115"/>
      <c r="E140" s="115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</row>
    <row r="141" spans="2:18">
      <c r="B141" s="115"/>
      <c r="C141" s="115"/>
      <c r="D141" s="115"/>
      <c r="E141" s="115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</row>
    <row r="142" spans="2:18">
      <c r="B142" s="115"/>
      <c r="C142" s="115"/>
      <c r="D142" s="115"/>
      <c r="E142" s="115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</row>
    <row r="143" spans="2:18">
      <c r="B143" s="115"/>
      <c r="C143" s="115"/>
      <c r="D143" s="115"/>
      <c r="E143" s="115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</row>
    <row r="144" spans="2:18">
      <c r="B144" s="115"/>
      <c r="C144" s="115"/>
      <c r="D144" s="115"/>
      <c r="E144" s="115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</row>
    <row r="145" spans="2:18">
      <c r="B145" s="115"/>
      <c r="C145" s="115"/>
      <c r="D145" s="115"/>
      <c r="E145" s="115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</row>
    <row r="146" spans="2:18">
      <c r="B146" s="115"/>
      <c r="C146" s="115"/>
      <c r="D146" s="115"/>
      <c r="E146" s="115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</row>
    <row r="147" spans="2:18">
      <c r="B147" s="115"/>
      <c r="C147" s="115"/>
      <c r="D147" s="115"/>
      <c r="E147" s="115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</row>
    <row r="148" spans="2:18">
      <c r="B148" s="115"/>
      <c r="C148" s="115"/>
      <c r="D148" s="115"/>
      <c r="E148" s="115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</row>
    <row r="149" spans="2:18">
      <c r="B149" s="115"/>
      <c r="C149" s="115"/>
      <c r="D149" s="115"/>
      <c r="E149" s="115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</row>
    <row r="150" spans="2:18">
      <c r="B150" s="115"/>
      <c r="C150" s="115"/>
      <c r="D150" s="115"/>
      <c r="E150" s="115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</row>
    <row r="151" spans="2:18">
      <c r="B151" s="115"/>
      <c r="C151" s="115"/>
      <c r="D151" s="115"/>
      <c r="E151" s="115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</row>
    <row r="152" spans="2:18">
      <c r="B152" s="115"/>
      <c r="C152" s="115"/>
      <c r="D152" s="115"/>
      <c r="E152" s="115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</row>
    <row r="153" spans="2:18">
      <c r="B153" s="115"/>
      <c r="C153" s="115"/>
      <c r="D153" s="115"/>
      <c r="E153" s="115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</row>
    <row r="154" spans="2:18">
      <c r="B154" s="115"/>
      <c r="C154" s="115"/>
      <c r="D154" s="115"/>
      <c r="E154" s="115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</row>
    <row r="155" spans="2:18">
      <c r="B155" s="115"/>
      <c r="C155" s="115"/>
      <c r="D155" s="115"/>
      <c r="E155" s="115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</row>
    <row r="156" spans="2:18">
      <c r="B156" s="115"/>
      <c r="C156" s="115"/>
      <c r="D156" s="115"/>
      <c r="E156" s="115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</row>
    <row r="157" spans="2:18">
      <c r="B157" s="115"/>
      <c r="C157" s="115"/>
      <c r="D157" s="115"/>
      <c r="E157" s="115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</row>
    <row r="158" spans="2:18">
      <c r="B158" s="115"/>
      <c r="C158" s="115"/>
      <c r="D158" s="115"/>
      <c r="E158" s="115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</row>
    <row r="159" spans="2:18">
      <c r="B159" s="115"/>
      <c r="C159" s="115"/>
      <c r="D159" s="115"/>
      <c r="E159" s="115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</row>
    <row r="160" spans="2:18">
      <c r="B160" s="115"/>
      <c r="C160" s="115"/>
      <c r="D160" s="115"/>
      <c r="E160" s="115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</row>
    <row r="161" spans="2:18">
      <c r="B161" s="115"/>
      <c r="C161" s="115"/>
      <c r="D161" s="115"/>
      <c r="E161" s="115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</row>
    <row r="162" spans="2:18">
      <c r="B162" s="115"/>
      <c r="C162" s="115"/>
      <c r="D162" s="115"/>
      <c r="E162" s="115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</row>
    <row r="163" spans="2:18">
      <c r="B163" s="115"/>
      <c r="C163" s="115"/>
      <c r="D163" s="115"/>
      <c r="E163" s="115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</row>
    <row r="164" spans="2:18">
      <c r="B164" s="115"/>
      <c r="C164" s="115"/>
      <c r="D164" s="115"/>
      <c r="E164" s="115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</row>
    <row r="165" spans="2:18">
      <c r="B165" s="115"/>
      <c r="C165" s="115"/>
      <c r="D165" s="115"/>
      <c r="E165" s="115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</row>
    <row r="166" spans="2:18">
      <c r="B166" s="115"/>
      <c r="C166" s="115"/>
      <c r="D166" s="115"/>
      <c r="E166" s="115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</row>
    <row r="167" spans="2:18">
      <c r="B167" s="115"/>
      <c r="C167" s="115"/>
      <c r="D167" s="115"/>
      <c r="E167" s="115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</row>
    <row r="168" spans="2:18">
      <c r="B168" s="115"/>
      <c r="C168" s="115"/>
      <c r="D168" s="115"/>
      <c r="E168" s="115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</row>
    <row r="169" spans="2:18">
      <c r="B169" s="115"/>
      <c r="C169" s="115"/>
      <c r="D169" s="115"/>
      <c r="E169" s="115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</row>
    <row r="170" spans="2:18">
      <c r="B170" s="115"/>
      <c r="C170" s="115"/>
      <c r="D170" s="115"/>
      <c r="E170" s="115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</row>
    <row r="171" spans="2:18">
      <c r="B171" s="115"/>
      <c r="C171" s="115"/>
      <c r="D171" s="115"/>
      <c r="E171" s="115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</row>
    <row r="172" spans="2:18">
      <c r="B172" s="115"/>
      <c r="C172" s="115"/>
      <c r="D172" s="115"/>
      <c r="E172" s="115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</row>
    <row r="173" spans="2:18">
      <c r="B173" s="115"/>
      <c r="C173" s="115"/>
      <c r="D173" s="115"/>
      <c r="E173" s="115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</row>
    <row r="174" spans="2:18">
      <c r="B174" s="115"/>
      <c r="C174" s="115"/>
      <c r="D174" s="115"/>
      <c r="E174" s="115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</row>
    <row r="175" spans="2:18">
      <c r="B175" s="115"/>
      <c r="C175" s="115"/>
      <c r="D175" s="115"/>
      <c r="E175" s="115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</row>
    <row r="176" spans="2:18">
      <c r="B176" s="115"/>
      <c r="C176" s="115"/>
      <c r="D176" s="115"/>
      <c r="E176" s="115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</row>
    <row r="177" spans="2:18">
      <c r="B177" s="115"/>
      <c r="C177" s="115"/>
      <c r="D177" s="115"/>
      <c r="E177" s="115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</row>
    <row r="178" spans="2:18">
      <c r="B178" s="115"/>
      <c r="C178" s="115"/>
      <c r="D178" s="115"/>
      <c r="E178" s="115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</row>
    <row r="179" spans="2:18">
      <c r="B179" s="115"/>
      <c r="C179" s="115"/>
      <c r="D179" s="115"/>
      <c r="E179" s="115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</row>
    <row r="180" spans="2:18">
      <c r="B180" s="115"/>
      <c r="C180" s="115"/>
      <c r="D180" s="115"/>
      <c r="E180" s="115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</row>
    <row r="181" spans="2:18">
      <c r="B181" s="115"/>
      <c r="C181" s="115"/>
      <c r="D181" s="115"/>
      <c r="E181" s="115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</row>
    <row r="182" spans="2:18">
      <c r="B182" s="115"/>
      <c r="C182" s="115"/>
      <c r="D182" s="115"/>
      <c r="E182" s="115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</row>
    <row r="183" spans="2:18">
      <c r="B183" s="115"/>
      <c r="C183" s="115"/>
      <c r="D183" s="115"/>
      <c r="E183" s="115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</row>
    <row r="184" spans="2:18">
      <c r="B184" s="115"/>
      <c r="C184" s="115"/>
      <c r="D184" s="115"/>
      <c r="E184" s="115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</row>
    <row r="185" spans="2:18">
      <c r="B185" s="115"/>
      <c r="C185" s="115"/>
      <c r="D185" s="115"/>
      <c r="E185" s="115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</row>
    <row r="186" spans="2:18">
      <c r="B186" s="115"/>
      <c r="C186" s="115"/>
      <c r="D186" s="115"/>
      <c r="E186" s="115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</row>
    <row r="187" spans="2:18">
      <c r="B187" s="115"/>
      <c r="C187" s="115"/>
      <c r="D187" s="115"/>
      <c r="E187" s="115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</row>
    <row r="188" spans="2:18">
      <c r="B188" s="115"/>
      <c r="C188" s="115"/>
      <c r="D188" s="115"/>
      <c r="E188" s="115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</row>
    <row r="189" spans="2:18">
      <c r="B189" s="115"/>
      <c r="C189" s="115"/>
      <c r="D189" s="115"/>
      <c r="E189" s="115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</row>
    <row r="190" spans="2:18">
      <c r="B190" s="115"/>
      <c r="C190" s="115"/>
      <c r="D190" s="115"/>
      <c r="E190" s="115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</row>
    <row r="191" spans="2:18">
      <c r="B191" s="115"/>
      <c r="C191" s="115"/>
      <c r="D191" s="115"/>
      <c r="E191" s="115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</row>
    <row r="192" spans="2:18">
      <c r="B192" s="115"/>
      <c r="C192" s="115"/>
      <c r="D192" s="115"/>
      <c r="E192" s="115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</row>
    <row r="193" spans="2:18">
      <c r="B193" s="115"/>
      <c r="C193" s="115"/>
      <c r="D193" s="115"/>
      <c r="E193" s="115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</row>
    <row r="194" spans="2:18">
      <c r="B194" s="115"/>
      <c r="C194" s="115"/>
      <c r="D194" s="115"/>
      <c r="E194" s="115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</row>
    <row r="195" spans="2:18">
      <c r="B195" s="115"/>
      <c r="C195" s="115"/>
      <c r="D195" s="115"/>
      <c r="E195" s="115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</row>
    <row r="196" spans="2:18">
      <c r="B196" s="115"/>
      <c r="C196" s="115"/>
      <c r="D196" s="115"/>
      <c r="E196" s="115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</row>
    <row r="197" spans="2:18">
      <c r="B197" s="115"/>
      <c r="C197" s="115"/>
      <c r="D197" s="115"/>
      <c r="E197" s="115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</row>
    <row r="198" spans="2:18">
      <c r="B198" s="115"/>
      <c r="C198" s="115"/>
      <c r="D198" s="115"/>
      <c r="E198" s="115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</row>
    <row r="199" spans="2:18">
      <c r="B199" s="115"/>
      <c r="C199" s="115"/>
      <c r="D199" s="115"/>
      <c r="E199" s="115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</row>
    <row r="200" spans="2:18">
      <c r="B200" s="115"/>
      <c r="C200" s="115"/>
      <c r="D200" s="115"/>
      <c r="E200" s="115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</row>
    <row r="201" spans="2:18">
      <c r="B201" s="115"/>
      <c r="C201" s="115"/>
      <c r="D201" s="115"/>
      <c r="E201" s="115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</row>
    <row r="202" spans="2:18">
      <c r="B202" s="115"/>
      <c r="C202" s="115"/>
      <c r="D202" s="115"/>
      <c r="E202" s="115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</row>
    <row r="203" spans="2:18">
      <c r="B203" s="115"/>
      <c r="C203" s="115"/>
      <c r="D203" s="115"/>
      <c r="E203" s="115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</row>
    <row r="204" spans="2:18">
      <c r="B204" s="115"/>
      <c r="C204" s="115"/>
      <c r="D204" s="115"/>
      <c r="E204" s="115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</row>
    <row r="205" spans="2:18">
      <c r="B205" s="115"/>
      <c r="C205" s="115"/>
      <c r="D205" s="115"/>
      <c r="E205" s="115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</row>
    <row r="206" spans="2:18">
      <c r="B206" s="115"/>
      <c r="C206" s="115"/>
      <c r="D206" s="115"/>
      <c r="E206" s="115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</row>
    <row r="207" spans="2:18">
      <c r="B207" s="115"/>
      <c r="C207" s="115"/>
      <c r="D207" s="115"/>
      <c r="E207" s="115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</row>
    <row r="208" spans="2:18">
      <c r="B208" s="115"/>
      <c r="C208" s="115"/>
      <c r="D208" s="115"/>
      <c r="E208" s="115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</row>
    <row r="209" spans="2:18">
      <c r="B209" s="115"/>
      <c r="C209" s="115"/>
      <c r="D209" s="115"/>
      <c r="E209" s="115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</row>
    <row r="210" spans="2:18">
      <c r="B210" s="115"/>
      <c r="C210" s="115"/>
      <c r="D210" s="115"/>
      <c r="E210" s="115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</row>
    <row r="211" spans="2:18">
      <c r="B211" s="115"/>
      <c r="C211" s="115"/>
      <c r="D211" s="115"/>
      <c r="E211" s="115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</row>
    <row r="212" spans="2:18">
      <c r="B212" s="115"/>
      <c r="C212" s="115"/>
      <c r="D212" s="115"/>
      <c r="E212" s="115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</row>
    <row r="213" spans="2:18">
      <c r="B213" s="115"/>
      <c r="C213" s="115"/>
      <c r="D213" s="115"/>
      <c r="E213" s="115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</row>
    <row r="214" spans="2:18">
      <c r="B214" s="115"/>
      <c r="C214" s="115"/>
      <c r="D214" s="115"/>
      <c r="E214" s="115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</row>
    <row r="215" spans="2:18">
      <c r="B215" s="115"/>
      <c r="C215" s="115"/>
      <c r="D215" s="115"/>
      <c r="E215" s="115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</row>
    <row r="216" spans="2:18">
      <c r="B216" s="115"/>
      <c r="C216" s="115"/>
      <c r="D216" s="115"/>
      <c r="E216" s="115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</row>
    <row r="217" spans="2:18">
      <c r="B217" s="115"/>
      <c r="C217" s="115"/>
      <c r="D217" s="115"/>
      <c r="E217" s="115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</row>
    <row r="218" spans="2:18">
      <c r="B218" s="115"/>
      <c r="C218" s="115"/>
      <c r="D218" s="115"/>
      <c r="E218" s="115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</row>
    <row r="219" spans="2:18">
      <c r="B219" s="115"/>
      <c r="C219" s="115"/>
      <c r="D219" s="115"/>
      <c r="E219" s="115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</row>
    <row r="220" spans="2:18">
      <c r="B220" s="115"/>
      <c r="C220" s="115"/>
      <c r="D220" s="115"/>
      <c r="E220" s="115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</row>
    <row r="221" spans="2:18">
      <c r="B221" s="115"/>
      <c r="C221" s="115"/>
      <c r="D221" s="115"/>
      <c r="E221" s="115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</row>
    <row r="222" spans="2:18">
      <c r="B222" s="115"/>
      <c r="C222" s="115"/>
      <c r="D222" s="115"/>
      <c r="E222" s="115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</row>
    <row r="223" spans="2:18">
      <c r="B223" s="115"/>
      <c r="C223" s="115"/>
      <c r="D223" s="115"/>
      <c r="E223" s="115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</row>
    <row r="224" spans="2:18">
      <c r="B224" s="115"/>
      <c r="C224" s="115"/>
      <c r="D224" s="115"/>
      <c r="E224" s="115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</row>
    <row r="225" spans="2:18">
      <c r="B225" s="115"/>
      <c r="C225" s="115"/>
      <c r="D225" s="115"/>
      <c r="E225" s="115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</row>
    <row r="226" spans="2:18">
      <c r="B226" s="115"/>
      <c r="C226" s="115"/>
      <c r="D226" s="115"/>
      <c r="E226" s="115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</row>
    <row r="227" spans="2:18">
      <c r="B227" s="115"/>
      <c r="C227" s="115"/>
      <c r="D227" s="115"/>
      <c r="E227" s="115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</row>
    <row r="228" spans="2:18">
      <c r="B228" s="115"/>
      <c r="C228" s="115"/>
      <c r="D228" s="115"/>
      <c r="E228" s="115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</row>
    <row r="229" spans="2:18">
      <c r="B229" s="115"/>
      <c r="C229" s="115"/>
      <c r="D229" s="115"/>
      <c r="E229" s="115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</row>
    <row r="230" spans="2:18">
      <c r="B230" s="115"/>
      <c r="C230" s="115"/>
      <c r="D230" s="115"/>
      <c r="E230" s="115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</row>
    <row r="231" spans="2:18">
      <c r="B231" s="115"/>
      <c r="C231" s="115"/>
      <c r="D231" s="115"/>
      <c r="E231" s="115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</row>
    <row r="232" spans="2:18">
      <c r="B232" s="115"/>
      <c r="C232" s="115"/>
      <c r="D232" s="115"/>
      <c r="E232" s="115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</row>
    <row r="233" spans="2:18">
      <c r="B233" s="115"/>
      <c r="C233" s="115"/>
      <c r="D233" s="115"/>
      <c r="E233" s="115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</row>
    <row r="234" spans="2:18">
      <c r="B234" s="115"/>
      <c r="C234" s="115"/>
      <c r="D234" s="115"/>
      <c r="E234" s="115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</row>
    <row r="235" spans="2:18">
      <c r="B235" s="115"/>
      <c r="C235" s="115"/>
      <c r="D235" s="115"/>
      <c r="E235" s="115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</row>
    <row r="236" spans="2:18">
      <c r="B236" s="115"/>
      <c r="C236" s="115"/>
      <c r="D236" s="115"/>
      <c r="E236" s="115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</row>
    <row r="237" spans="2:18">
      <c r="B237" s="115"/>
      <c r="C237" s="115"/>
      <c r="D237" s="115"/>
      <c r="E237" s="115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</row>
    <row r="238" spans="2:18">
      <c r="B238" s="115"/>
      <c r="C238" s="115"/>
      <c r="D238" s="115"/>
      <c r="E238" s="115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</row>
    <row r="239" spans="2:18">
      <c r="B239" s="115"/>
      <c r="C239" s="115"/>
      <c r="D239" s="115"/>
      <c r="E239" s="115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</row>
    <row r="240" spans="2:18">
      <c r="B240" s="115"/>
      <c r="C240" s="115"/>
      <c r="D240" s="115"/>
      <c r="E240" s="115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</row>
    <row r="241" spans="2:18">
      <c r="B241" s="115"/>
      <c r="C241" s="115"/>
      <c r="D241" s="115"/>
      <c r="E241" s="115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</row>
    <row r="242" spans="2:18">
      <c r="B242" s="115"/>
      <c r="C242" s="115"/>
      <c r="D242" s="115"/>
      <c r="E242" s="115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</row>
    <row r="243" spans="2:18">
      <c r="B243" s="115"/>
      <c r="C243" s="115"/>
      <c r="D243" s="115"/>
      <c r="E243" s="115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</row>
    <row r="244" spans="2:18">
      <c r="B244" s="115"/>
      <c r="C244" s="115"/>
      <c r="D244" s="115"/>
      <c r="E244" s="115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</row>
    <row r="245" spans="2:18">
      <c r="B245" s="115"/>
      <c r="C245" s="115"/>
      <c r="D245" s="115"/>
      <c r="E245" s="115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</row>
    <row r="246" spans="2:18">
      <c r="B246" s="115"/>
      <c r="C246" s="115"/>
      <c r="D246" s="115"/>
      <c r="E246" s="115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</row>
    <row r="247" spans="2:18">
      <c r="B247" s="115"/>
      <c r="C247" s="115"/>
      <c r="D247" s="115"/>
      <c r="E247" s="115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</row>
    <row r="248" spans="2:18">
      <c r="B248" s="115"/>
      <c r="C248" s="115"/>
      <c r="D248" s="115"/>
      <c r="E248" s="115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</row>
    <row r="249" spans="2:18">
      <c r="B249" s="115"/>
      <c r="C249" s="115"/>
      <c r="D249" s="115"/>
      <c r="E249" s="115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</row>
    <row r="250" spans="2:18">
      <c r="B250" s="115"/>
      <c r="C250" s="115"/>
      <c r="D250" s="115"/>
      <c r="E250" s="115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</row>
    <row r="251" spans="2:18">
      <c r="B251" s="115"/>
      <c r="C251" s="115"/>
      <c r="D251" s="115"/>
      <c r="E251" s="115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</row>
    <row r="252" spans="2:18">
      <c r="B252" s="115"/>
      <c r="C252" s="115"/>
      <c r="D252" s="115"/>
      <c r="E252" s="115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</row>
    <row r="253" spans="2:18">
      <c r="B253" s="115"/>
      <c r="C253" s="115"/>
      <c r="D253" s="115"/>
      <c r="E253" s="115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</row>
    <row r="254" spans="2:18">
      <c r="B254" s="115"/>
      <c r="C254" s="115"/>
      <c r="D254" s="115"/>
      <c r="E254" s="115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</row>
    <row r="255" spans="2:18">
      <c r="B255" s="115"/>
      <c r="C255" s="115"/>
      <c r="D255" s="115"/>
      <c r="E255" s="115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</row>
    <row r="256" spans="2:18">
      <c r="B256" s="115"/>
      <c r="C256" s="115"/>
      <c r="D256" s="115"/>
      <c r="E256" s="115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</row>
    <row r="257" spans="2:18">
      <c r="B257" s="115"/>
      <c r="C257" s="115"/>
      <c r="D257" s="115"/>
      <c r="E257" s="115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</row>
    <row r="258" spans="2:18">
      <c r="B258" s="115"/>
      <c r="C258" s="115"/>
      <c r="D258" s="115"/>
      <c r="E258" s="115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</row>
    <row r="259" spans="2:18">
      <c r="B259" s="115"/>
      <c r="C259" s="115"/>
      <c r="D259" s="115"/>
      <c r="E259" s="115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</row>
    <row r="260" spans="2:18">
      <c r="B260" s="115"/>
      <c r="C260" s="115"/>
      <c r="D260" s="115"/>
      <c r="E260" s="115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</row>
    <row r="261" spans="2:18">
      <c r="B261" s="115"/>
      <c r="C261" s="115"/>
      <c r="D261" s="115"/>
      <c r="E261" s="115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</row>
    <row r="262" spans="2:18">
      <c r="B262" s="115"/>
      <c r="C262" s="115"/>
      <c r="D262" s="115"/>
      <c r="E262" s="115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</row>
    <row r="263" spans="2:18">
      <c r="B263" s="115"/>
      <c r="C263" s="115"/>
      <c r="D263" s="115"/>
      <c r="E263" s="115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</row>
    <row r="264" spans="2:18">
      <c r="B264" s="115"/>
      <c r="C264" s="115"/>
      <c r="D264" s="115"/>
      <c r="E264" s="115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</row>
    <row r="265" spans="2:18">
      <c r="B265" s="115"/>
      <c r="C265" s="115"/>
      <c r="D265" s="115"/>
      <c r="E265" s="115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</row>
    <row r="266" spans="2:18">
      <c r="B266" s="115"/>
      <c r="C266" s="115"/>
      <c r="D266" s="115"/>
      <c r="E266" s="115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</row>
    <row r="267" spans="2:18">
      <c r="B267" s="115"/>
      <c r="C267" s="115"/>
      <c r="D267" s="115"/>
      <c r="E267" s="115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</row>
    <row r="268" spans="2:18">
      <c r="B268" s="115"/>
      <c r="C268" s="115"/>
      <c r="D268" s="115"/>
      <c r="E268" s="115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</row>
    <row r="269" spans="2:18">
      <c r="B269" s="115"/>
      <c r="C269" s="115"/>
      <c r="D269" s="115"/>
      <c r="E269" s="115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</row>
    <row r="270" spans="2:18">
      <c r="B270" s="115"/>
      <c r="C270" s="115"/>
      <c r="D270" s="115"/>
      <c r="E270" s="115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</row>
    <row r="271" spans="2:18">
      <c r="B271" s="115"/>
      <c r="C271" s="115"/>
      <c r="D271" s="115"/>
      <c r="E271" s="115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</row>
    <row r="272" spans="2:18">
      <c r="B272" s="115"/>
      <c r="C272" s="115"/>
      <c r="D272" s="115"/>
      <c r="E272" s="115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</row>
    <row r="273" spans="2:18">
      <c r="B273" s="115"/>
      <c r="C273" s="115"/>
      <c r="D273" s="115"/>
      <c r="E273" s="115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</row>
    <row r="274" spans="2:18">
      <c r="B274" s="115"/>
      <c r="C274" s="115"/>
      <c r="D274" s="115"/>
      <c r="E274" s="115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</row>
    <row r="275" spans="2:18">
      <c r="B275" s="115"/>
      <c r="C275" s="115"/>
      <c r="D275" s="115"/>
      <c r="E275" s="115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</row>
    <row r="276" spans="2:18">
      <c r="B276" s="115"/>
      <c r="C276" s="115"/>
      <c r="D276" s="115"/>
      <c r="E276" s="115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</row>
    <row r="277" spans="2:18">
      <c r="B277" s="115"/>
      <c r="C277" s="115"/>
      <c r="D277" s="115"/>
      <c r="E277" s="115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</row>
    <row r="278" spans="2:18">
      <c r="B278" s="115"/>
      <c r="C278" s="115"/>
      <c r="D278" s="115"/>
      <c r="E278" s="115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</row>
    <row r="279" spans="2:18">
      <c r="B279" s="115"/>
      <c r="C279" s="115"/>
      <c r="D279" s="115"/>
      <c r="E279" s="115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</row>
    <row r="280" spans="2:18">
      <c r="B280" s="115"/>
      <c r="C280" s="115"/>
      <c r="D280" s="115"/>
      <c r="E280" s="115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</row>
    <row r="281" spans="2:18">
      <c r="B281" s="115"/>
      <c r="C281" s="115"/>
      <c r="D281" s="115"/>
      <c r="E281" s="115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</row>
    <row r="282" spans="2:18">
      <c r="B282" s="115"/>
      <c r="C282" s="115"/>
      <c r="D282" s="115"/>
      <c r="E282" s="115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</row>
    <row r="283" spans="2:18">
      <c r="B283" s="115"/>
      <c r="C283" s="115"/>
      <c r="D283" s="115"/>
      <c r="E283" s="115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</row>
    <row r="284" spans="2:18">
      <c r="B284" s="115"/>
      <c r="C284" s="115"/>
      <c r="D284" s="115"/>
      <c r="E284" s="115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</row>
    <row r="285" spans="2:18">
      <c r="B285" s="115"/>
      <c r="C285" s="115"/>
      <c r="D285" s="115"/>
      <c r="E285" s="115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</row>
    <row r="286" spans="2:18">
      <c r="B286" s="115"/>
      <c r="C286" s="115"/>
      <c r="D286" s="115"/>
      <c r="E286" s="115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</row>
    <row r="287" spans="2:18">
      <c r="B287" s="115"/>
      <c r="C287" s="115"/>
      <c r="D287" s="115"/>
      <c r="E287" s="115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</row>
    <row r="288" spans="2:18">
      <c r="B288" s="115"/>
      <c r="C288" s="115"/>
      <c r="D288" s="115"/>
      <c r="E288" s="115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</row>
    <row r="289" spans="2:18">
      <c r="B289" s="115"/>
      <c r="C289" s="115"/>
      <c r="D289" s="115"/>
      <c r="E289" s="115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</row>
    <row r="290" spans="2:18">
      <c r="B290" s="115"/>
      <c r="C290" s="115"/>
      <c r="D290" s="115"/>
      <c r="E290" s="115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</row>
    <row r="291" spans="2:18">
      <c r="B291" s="115"/>
      <c r="C291" s="115"/>
      <c r="D291" s="115"/>
      <c r="E291" s="115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</row>
    <row r="292" spans="2:18">
      <c r="B292" s="115"/>
      <c r="C292" s="115"/>
      <c r="D292" s="115"/>
      <c r="E292" s="115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</row>
    <row r="293" spans="2:18">
      <c r="B293" s="115"/>
      <c r="C293" s="115"/>
      <c r="D293" s="115"/>
      <c r="E293" s="115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</row>
    <row r="294" spans="2:18">
      <c r="B294" s="115"/>
      <c r="C294" s="115"/>
      <c r="D294" s="115"/>
      <c r="E294" s="115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</row>
    <row r="295" spans="2:18">
      <c r="B295" s="115"/>
      <c r="C295" s="115"/>
      <c r="D295" s="115"/>
      <c r="E295" s="115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</row>
    <row r="296" spans="2:18">
      <c r="B296" s="115"/>
      <c r="C296" s="115"/>
      <c r="D296" s="115"/>
      <c r="E296" s="115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</row>
    <row r="297" spans="2:18">
      <c r="B297" s="115"/>
      <c r="C297" s="115"/>
      <c r="D297" s="115"/>
      <c r="E297" s="115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</row>
    <row r="298" spans="2:18">
      <c r="B298" s="115"/>
      <c r="C298" s="115"/>
      <c r="D298" s="115"/>
      <c r="E298" s="115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</row>
    <row r="299" spans="2:18">
      <c r="B299" s="115"/>
      <c r="C299" s="115"/>
      <c r="D299" s="115"/>
      <c r="E299" s="115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</row>
    <row r="300" spans="2:18">
      <c r="B300" s="115"/>
      <c r="C300" s="115"/>
      <c r="D300" s="115"/>
      <c r="E300" s="115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</row>
    <row r="301" spans="2:18">
      <c r="B301" s="115"/>
      <c r="C301" s="115"/>
      <c r="D301" s="115"/>
      <c r="E301" s="115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</row>
    <row r="302" spans="2:18">
      <c r="B302" s="115"/>
      <c r="C302" s="115"/>
      <c r="D302" s="115"/>
      <c r="E302" s="115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</row>
    <row r="303" spans="2:18">
      <c r="B303" s="115"/>
      <c r="C303" s="115"/>
      <c r="D303" s="115"/>
      <c r="E303" s="115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</row>
    <row r="304" spans="2:18">
      <c r="B304" s="115"/>
      <c r="C304" s="115"/>
      <c r="D304" s="115"/>
      <c r="E304" s="115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</row>
    <row r="305" spans="2:18">
      <c r="B305" s="115"/>
      <c r="C305" s="115"/>
      <c r="D305" s="115"/>
      <c r="E305" s="115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</row>
    <row r="306" spans="2:18">
      <c r="B306" s="115"/>
      <c r="C306" s="115"/>
      <c r="D306" s="115"/>
      <c r="E306" s="115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</row>
    <row r="307" spans="2:18">
      <c r="B307" s="115"/>
      <c r="C307" s="115"/>
      <c r="D307" s="115"/>
      <c r="E307" s="115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</row>
    <row r="308" spans="2:18">
      <c r="B308" s="115"/>
      <c r="C308" s="115"/>
      <c r="D308" s="115"/>
      <c r="E308" s="115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</row>
    <row r="309" spans="2:18">
      <c r="B309" s="115"/>
      <c r="C309" s="115"/>
      <c r="D309" s="115"/>
      <c r="E309" s="115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</row>
    <row r="310" spans="2:18">
      <c r="B310" s="115"/>
      <c r="C310" s="115"/>
      <c r="D310" s="115"/>
      <c r="E310" s="115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</row>
    <row r="311" spans="2:18">
      <c r="B311" s="115"/>
      <c r="C311" s="115"/>
      <c r="D311" s="115"/>
      <c r="E311" s="115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</row>
    <row r="312" spans="2:18">
      <c r="B312" s="115"/>
      <c r="C312" s="115"/>
      <c r="D312" s="115"/>
      <c r="E312" s="115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</row>
    <row r="313" spans="2:18">
      <c r="B313" s="115"/>
      <c r="C313" s="115"/>
      <c r="D313" s="115"/>
      <c r="E313" s="115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</row>
    <row r="314" spans="2:18">
      <c r="B314" s="115"/>
      <c r="C314" s="115"/>
      <c r="D314" s="115"/>
      <c r="E314" s="115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</row>
    <row r="315" spans="2:18">
      <c r="B315" s="115"/>
      <c r="C315" s="115"/>
      <c r="D315" s="115"/>
      <c r="E315" s="115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</row>
    <row r="316" spans="2:18">
      <c r="B316" s="115"/>
      <c r="C316" s="115"/>
      <c r="D316" s="115"/>
      <c r="E316" s="115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</row>
    <row r="317" spans="2:18">
      <c r="B317" s="115"/>
      <c r="C317" s="115"/>
      <c r="D317" s="115"/>
      <c r="E317" s="115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</row>
    <row r="318" spans="2:18">
      <c r="B318" s="115"/>
      <c r="C318" s="115"/>
      <c r="D318" s="115"/>
      <c r="E318" s="115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</row>
    <row r="319" spans="2:18">
      <c r="B319" s="115"/>
      <c r="C319" s="115"/>
      <c r="D319" s="115"/>
      <c r="E319" s="115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</row>
    <row r="320" spans="2:18">
      <c r="B320" s="115"/>
      <c r="C320" s="115"/>
      <c r="D320" s="115"/>
      <c r="E320" s="115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</row>
    <row r="321" spans="2:18">
      <c r="B321" s="115"/>
      <c r="C321" s="115"/>
      <c r="D321" s="115"/>
      <c r="E321" s="115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</row>
    <row r="322" spans="2:18">
      <c r="B322" s="115"/>
      <c r="C322" s="115"/>
      <c r="D322" s="115"/>
      <c r="E322" s="115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</row>
    <row r="323" spans="2:18">
      <c r="B323" s="115"/>
      <c r="C323" s="115"/>
      <c r="D323" s="115"/>
      <c r="E323" s="115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</row>
    <row r="324" spans="2:18">
      <c r="B324" s="115"/>
      <c r="C324" s="115"/>
      <c r="D324" s="115"/>
      <c r="E324" s="115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</row>
    <row r="325" spans="2:18">
      <c r="B325" s="115"/>
      <c r="C325" s="115"/>
      <c r="D325" s="115"/>
      <c r="E325" s="115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</row>
    <row r="326" spans="2:18">
      <c r="B326" s="115"/>
      <c r="C326" s="115"/>
      <c r="D326" s="115"/>
      <c r="E326" s="115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</row>
    <row r="327" spans="2:18">
      <c r="B327" s="115"/>
      <c r="C327" s="115"/>
      <c r="D327" s="115"/>
      <c r="E327" s="115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</row>
    <row r="328" spans="2:18">
      <c r="B328" s="115"/>
      <c r="C328" s="115"/>
      <c r="D328" s="115"/>
      <c r="E328" s="115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</row>
    <row r="329" spans="2:18">
      <c r="B329" s="115"/>
      <c r="C329" s="115"/>
      <c r="D329" s="115"/>
      <c r="E329" s="115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</row>
    <row r="330" spans="2:18">
      <c r="B330" s="115"/>
      <c r="C330" s="115"/>
      <c r="D330" s="115"/>
      <c r="E330" s="115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</row>
    <row r="331" spans="2:18">
      <c r="B331" s="115"/>
      <c r="C331" s="115"/>
      <c r="D331" s="115"/>
      <c r="E331" s="115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</row>
    <row r="332" spans="2:18">
      <c r="B332" s="115"/>
      <c r="C332" s="115"/>
      <c r="D332" s="115"/>
      <c r="E332" s="115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</row>
    <row r="333" spans="2:18">
      <c r="B333" s="115"/>
      <c r="C333" s="115"/>
      <c r="D333" s="115"/>
      <c r="E333" s="115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</row>
    <row r="334" spans="2:18">
      <c r="B334" s="115"/>
      <c r="C334" s="115"/>
      <c r="D334" s="115"/>
      <c r="E334" s="115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</row>
    <row r="335" spans="2:18">
      <c r="B335" s="115"/>
      <c r="C335" s="115"/>
      <c r="D335" s="115"/>
      <c r="E335" s="115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</row>
    <row r="336" spans="2:18">
      <c r="B336" s="115"/>
      <c r="C336" s="115"/>
      <c r="D336" s="115"/>
      <c r="E336" s="115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</row>
    <row r="337" spans="2:18">
      <c r="B337" s="115"/>
      <c r="C337" s="115"/>
      <c r="D337" s="115"/>
      <c r="E337" s="115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</row>
    <row r="338" spans="2:18">
      <c r="B338" s="115"/>
      <c r="C338" s="115"/>
      <c r="D338" s="115"/>
      <c r="E338" s="115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</row>
    <row r="339" spans="2:18">
      <c r="B339" s="115"/>
      <c r="C339" s="115"/>
      <c r="D339" s="115"/>
      <c r="E339" s="115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</row>
    <row r="340" spans="2:18">
      <c r="B340" s="115"/>
      <c r="C340" s="115"/>
      <c r="D340" s="115"/>
      <c r="E340" s="115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</row>
    <row r="341" spans="2:18">
      <c r="B341" s="115"/>
      <c r="C341" s="115"/>
      <c r="D341" s="115"/>
      <c r="E341" s="115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</row>
    <row r="342" spans="2:18">
      <c r="B342" s="115"/>
      <c r="C342" s="115"/>
      <c r="D342" s="115"/>
      <c r="E342" s="115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</row>
    <row r="343" spans="2:18">
      <c r="B343" s="115"/>
      <c r="C343" s="115"/>
      <c r="D343" s="115"/>
      <c r="E343" s="115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</row>
    <row r="344" spans="2:18">
      <c r="B344" s="115"/>
      <c r="C344" s="115"/>
      <c r="D344" s="115"/>
      <c r="E344" s="115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</row>
    <row r="345" spans="2:18">
      <c r="B345" s="115"/>
      <c r="C345" s="115"/>
      <c r="D345" s="115"/>
      <c r="E345" s="115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</row>
    <row r="346" spans="2:18">
      <c r="B346" s="115"/>
      <c r="C346" s="115"/>
      <c r="D346" s="115"/>
      <c r="E346" s="115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</row>
    <row r="347" spans="2:18">
      <c r="B347" s="115"/>
      <c r="C347" s="115"/>
      <c r="D347" s="115"/>
      <c r="E347" s="115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</row>
    <row r="348" spans="2:18">
      <c r="B348" s="115"/>
      <c r="C348" s="115"/>
      <c r="D348" s="115"/>
      <c r="E348" s="115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</row>
    <row r="349" spans="2:18">
      <c r="B349" s="115"/>
      <c r="C349" s="115"/>
      <c r="D349" s="115"/>
      <c r="E349" s="115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</row>
    <row r="350" spans="2:18">
      <c r="B350" s="115"/>
      <c r="C350" s="115"/>
      <c r="D350" s="115"/>
      <c r="E350" s="115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</row>
    <row r="351" spans="2:18">
      <c r="B351" s="115"/>
      <c r="C351" s="115"/>
      <c r="D351" s="115"/>
      <c r="E351" s="115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</row>
    <row r="352" spans="2:18">
      <c r="B352" s="115"/>
      <c r="C352" s="115"/>
      <c r="D352" s="115"/>
      <c r="E352" s="115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</row>
    <row r="353" spans="2:18">
      <c r="B353" s="115"/>
      <c r="C353" s="115"/>
      <c r="D353" s="115"/>
      <c r="E353" s="115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</row>
    <row r="354" spans="2:18">
      <c r="B354" s="115"/>
      <c r="C354" s="115"/>
      <c r="D354" s="115"/>
      <c r="E354" s="115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</row>
    <row r="355" spans="2:18">
      <c r="B355" s="115"/>
      <c r="C355" s="115"/>
      <c r="D355" s="115"/>
      <c r="E355" s="115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</row>
    <row r="356" spans="2:18">
      <c r="B356" s="115"/>
      <c r="C356" s="115"/>
      <c r="D356" s="115"/>
      <c r="E356" s="115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</row>
    <row r="357" spans="2:18">
      <c r="B357" s="115"/>
      <c r="C357" s="115"/>
      <c r="D357" s="115"/>
      <c r="E357" s="115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</row>
    <row r="358" spans="2:18">
      <c r="B358" s="115"/>
      <c r="C358" s="115"/>
      <c r="D358" s="115"/>
      <c r="E358" s="115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</row>
    <row r="359" spans="2:18">
      <c r="B359" s="115"/>
      <c r="C359" s="115"/>
      <c r="D359" s="115"/>
      <c r="E359" s="115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</row>
    <row r="360" spans="2:18">
      <c r="B360" s="115"/>
      <c r="C360" s="115"/>
      <c r="D360" s="115"/>
      <c r="E360" s="115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</row>
    <row r="361" spans="2:18">
      <c r="B361" s="115"/>
      <c r="C361" s="115"/>
      <c r="D361" s="115"/>
      <c r="E361" s="115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2:18">
      <c r="B362" s="115"/>
      <c r="C362" s="115"/>
      <c r="D362" s="115"/>
      <c r="E362" s="115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</row>
    <row r="363" spans="2:18">
      <c r="B363" s="115"/>
      <c r="C363" s="115"/>
      <c r="D363" s="115"/>
      <c r="E363" s="115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</row>
    <row r="364" spans="2:18">
      <c r="B364" s="115"/>
      <c r="C364" s="115"/>
      <c r="D364" s="115"/>
      <c r="E364" s="115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</row>
    <row r="365" spans="2:18">
      <c r="B365" s="115"/>
      <c r="C365" s="115"/>
      <c r="D365" s="115"/>
      <c r="E365" s="115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</row>
    <row r="366" spans="2:18">
      <c r="B366" s="115"/>
      <c r="C366" s="115"/>
      <c r="D366" s="115"/>
      <c r="E366" s="115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</row>
    <row r="367" spans="2:18">
      <c r="B367" s="115"/>
      <c r="C367" s="115"/>
      <c r="D367" s="115"/>
      <c r="E367" s="115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</row>
    <row r="368" spans="2:18">
      <c r="B368" s="115"/>
      <c r="C368" s="115"/>
      <c r="D368" s="115"/>
      <c r="E368" s="115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</row>
    <row r="369" spans="2:18">
      <c r="B369" s="115"/>
      <c r="C369" s="115"/>
      <c r="D369" s="115"/>
      <c r="E369" s="115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</row>
    <row r="370" spans="2:18">
      <c r="B370" s="115"/>
      <c r="C370" s="115"/>
      <c r="D370" s="115"/>
      <c r="E370" s="115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</row>
    <row r="371" spans="2:18">
      <c r="B371" s="115"/>
      <c r="C371" s="115"/>
      <c r="D371" s="115"/>
      <c r="E371" s="115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</row>
    <row r="372" spans="2:18">
      <c r="B372" s="115"/>
      <c r="C372" s="115"/>
      <c r="D372" s="115"/>
      <c r="E372" s="115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</row>
    <row r="373" spans="2:18">
      <c r="B373" s="115"/>
      <c r="C373" s="115"/>
      <c r="D373" s="115"/>
      <c r="E373" s="115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</row>
    <row r="374" spans="2:18">
      <c r="B374" s="115"/>
      <c r="C374" s="115"/>
      <c r="D374" s="115"/>
      <c r="E374" s="115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</row>
    <row r="375" spans="2:18">
      <c r="B375" s="115"/>
      <c r="C375" s="115"/>
      <c r="D375" s="115"/>
      <c r="E375" s="115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</row>
    <row r="376" spans="2:18">
      <c r="B376" s="115"/>
      <c r="C376" s="115"/>
      <c r="D376" s="115"/>
      <c r="E376" s="115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</row>
    <row r="377" spans="2:18">
      <c r="B377" s="115"/>
      <c r="C377" s="115"/>
      <c r="D377" s="115"/>
      <c r="E377" s="115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</row>
    <row r="378" spans="2:18">
      <c r="B378" s="115"/>
      <c r="C378" s="115"/>
      <c r="D378" s="115"/>
      <c r="E378" s="115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</row>
    <row r="379" spans="2:18">
      <c r="B379" s="115"/>
      <c r="C379" s="115"/>
      <c r="D379" s="115"/>
      <c r="E379" s="115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</row>
    <row r="380" spans="2:18">
      <c r="B380" s="115"/>
      <c r="C380" s="115"/>
      <c r="D380" s="115"/>
      <c r="E380" s="115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</row>
    <row r="381" spans="2:18">
      <c r="B381" s="115"/>
      <c r="C381" s="115"/>
      <c r="D381" s="115"/>
      <c r="E381" s="115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</row>
    <row r="382" spans="2:18">
      <c r="B382" s="115"/>
      <c r="C382" s="115"/>
      <c r="D382" s="115"/>
      <c r="E382" s="115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</row>
    <row r="383" spans="2:18">
      <c r="B383" s="115"/>
      <c r="C383" s="115"/>
      <c r="D383" s="115"/>
      <c r="E383" s="115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</row>
    <row r="384" spans="2:18">
      <c r="B384" s="115"/>
      <c r="C384" s="115"/>
      <c r="D384" s="115"/>
      <c r="E384" s="115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</row>
    <row r="385" spans="2:18">
      <c r="B385" s="115"/>
      <c r="C385" s="115"/>
      <c r="D385" s="115"/>
      <c r="E385" s="115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</row>
    <row r="386" spans="2:18">
      <c r="B386" s="115"/>
      <c r="C386" s="115"/>
      <c r="D386" s="115"/>
      <c r="E386" s="115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</row>
    <row r="387" spans="2:18">
      <c r="B387" s="115"/>
      <c r="C387" s="115"/>
      <c r="D387" s="115"/>
      <c r="E387" s="115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</row>
    <row r="388" spans="2:18">
      <c r="B388" s="115"/>
      <c r="C388" s="115"/>
      <c r="D388" s="115"/>
      <c r="E388" s="115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</row>
    <row r="389" spans="2:18">
      <c r="B389" s="115"/>
      <c r="C389" s="115"/>
      <c r="D389" s="115"/>
      <c r="E389" s="115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</row>
    <row r="390" spans="2:18">
      <c r="B390" s="115"/>
      <c r="C390" s="115"/>
      <c r="D390" s="115"/>
      <c r="E390" s="115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</row>
    <row r="391" spans="2:18">
      <c r="B391" s="115"/>
      <c r="C391" s="115"/>
      <c r="D391" s="115"/>
      <c r="E391" s="115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</row>
    <row r="392" spans="2:18">
      <c r="B392" s="115"/>
      <c r="C392" s="115"/>
      <c r="D392" s="115"/>
      <c r="E392" s="115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</row>
    <row r="393" spans="2:18">
      <c r="B393" s="115"/>
      <c r="C393" s="115"/>
      <c r="D393" s="115"/>
      <c r="E393" s="115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</row>
    <row r="394" spans="2:18">
      <c r="B394" s="115"/>
      <c r="C394" s="115"/>
      <c r="D394" s="115"/>
      <c r="E394" s="115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</row>
    <row r="395" spans="2:18">
      <c r="B395" s="115"/>
      <c r="C395" s="115"/>
      <c r="D395" s="115"/>
      <c r="E395" s="115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</row>
    <row r="396" spans="2:18">
      <c r="B396" s="115"/>
      <c r="C396" s="115"/>
      <c r="D396" s="115"/>
      <c r="E396" s="115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</row>
    <row r="397" spans="2:18">
      <c r="B397" s="115"/>
      <c r="C397" s="115"/>
      <c r="D397" s="115"/>
      <c r="E397" s="115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</row>
    <row r="398" spans="2:18">
      <c r="B398" s="115"/>
      <c r="C398" s="115"/>
      <c r="D398" s="115"/>
      <c r="E398" s="115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</row>
    <row r="399" spans="2:18">
      <c r="B399" s="115"/>
      <c r="C399" s="115"/>
      <c r="D399" s="115"/>
      <c r="E399" s="115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</row>
    <row r="400" spans="2:18">
      <c r="B400" s="115"/>
      <c r="C400" s="115"/>
      <c r="D400" s="115"/>
      <c r="E400" s="115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</row>
    <row r="401" spans="2:18">
      <c r="B401" s="115"/>
      <c r="C401" s="115"/>
      <c r="D401" s="115"/>
      <c r="E401" s="115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</row>
    <row r="402" spans="2:18">
      <c r="B402" s="115"/>
      <c r="C402" s="115"/>
      <c r="D402" s="115"/>
      <c r="E402" s="115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</row>
    <row r="403" spans="2:18">
      <c r="B403" s="115"/>
      <c r="C403" s="115"/>
      <c r="D403" s="115"/>
      <c r="E403" s="115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</row>
    <row r="404" spans="2:18">
      <c r="B404" s="115"/>
      <c r="C404" s="115"/>
      <c r="D404" s="115"/>
      <c r="E404" s="115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</row>
    <row r="405" spans="2:18">
      <c r="B405" s="115"/>
      <c r="C405" s="115"/>
      <c r="D405" s="115"/>
      <c r="E405" s="115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</row>
    <row r="406" spans="2:18">
      <c r="B406" s="115"/>
      <c r="C406" s="115"/>
      <c r="D406" s="115"/>
      <c r="E406" s="115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</row>
    <row r="407" spans="2:18">
      <c r="B407" s="115"/>
      <c r="C407" s="115"/>
      <c r="D407" s="115"/>
      <c r="E407" s="115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</row>
    <row r="408" spans="2:18">
      <c r="B408" s="115"/>
      <c r="C408" s="115"/>
      <c r="D408" s="115"/>
      <c r="E408" s="115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</row>
    <row r="409" spans="2:18">
      <c r="B409" s="115"/>
      <c r="C409" s="115"/>
      <c r="D409" s="115"/>
      <c r="E409" s="115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</row>
    <row r="410" spans="2:18">
      <c r="B410" s="115"/>
      <c r="C410" s="115"/>
      <c r="D410" s="115"/>
      <c r="E410" s="115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</row>
    <row r="411" spans="2:18">
      <c r="B411" s="115"/>
      <c r="C411" s="115"/>
      <c r="D411" s="115"/>
      <c r="E411" s="115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</row>
    <row r="412" spans="2:18">
      <c r="B412" s="115"/>
      <c r="C412" s="115"/>
      <c r="D412" s="115"/>
      <c r="E412" s="115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</row>
    <row r="413" spans="2:18">
      <c r="B413" s="115"/>
      <c r="C413" s="115"/>
      <c r="D413" s="115"/>
      <c r="E413" s="115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</row>
    <row r="414" spans="2:18">
      <c r="B414" s="115"/>
      <c r="C414" s="115"/>
      <c r="D414" s="115"/>
      <c r="E414" s="115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</row>
    <row r="415" spans="2:18">
      <c r="B415" s="115"/>
      <c r="C415" s="115"/>
      <c r="D415" s="115"/>
      <c r="E415" s="115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</row>
    <row r="416" spans="2:18">
      <c r="B416" s="115"/>
      <c r="C416" s="115"/>
      <c r="D416" s="115"/>
      <c r="E416" s="115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</row>
    <row r="417" spans="2:18">
      <c r="B417" s="115"/>
      <c r="C417" s="115"/>
      <c r="D417" s="115"/>
      <c r="E417" s="115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</row>
    <row r="418" spans="2:18">
      <c r="B418" s="115"/>
      <c r="C418" s="115"/>
      <c r="D418" s="115"/>
      <c r="E418" s="115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</row>
    <row r="419" spans="2:18">
      <c r="B419" s="115"/>
      <c r="C419" s="115"/>
      <c r="D419" s="115"/>
      <c r="E419" s="115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</row>
    <row r="420" spans="2:18">
      <c r="B420" s="115"/>
      <c r="C420" s="115"/>
      <c r="D420" s="115"/>
      <c r="E420" s="115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</row>
    <row r="421" spans="2:18">
      <c r="B421" s="115"/>
      <c r="C421" s="115"/>
      <c r="D421" s="115"/>
      <c r="E421" s="115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</row>
    <row r="422" spans="2:18">
      <c r="B422" s="115"/>
      <c r="C422" s="115"/>
      <c r="D422" s="115"/>
      <c r="E422" s="115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</row>
    <row r="423" spans="2:18">
      <c r="B423" s="115"/>
      <c r="C423" s="115"/>
      <c r="D423" s="115"/>
      <c r="E423" s="115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</row>
    <row r="424" spans="2:18">
      <c r="B424" s="115"/>
      <c r="C424" s="115"/>
      <c r="D424" s="115"/>
      <c r="E424" s="115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</row>
    <row r="425" spans="2:18">
      <c r="B425" s="115"/>
      <c r="C425" s="115"/>
      <c r="D425" s="115"/>
      <c r="E425" s="115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</row>
    <row r="426" spans="2:18">
      <c r="B426" s="115"/>
      <c r="C426" s="115"/>
      <c r="D426" s="115"/>
      <c r="E426" s="115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</row>
    <row r="427" spans="2:18">
      <c r="B427" s="115"/>
      <c r="C427" s="115"/>
      <c r="D427" s="115"/>
      <c r="E427" s="115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</row>
    <row r="428" spans="2:18">
      <c r="B428" s="115"/>
      <c r="C428" s="115"/>
      <c r="D428" s="115"/>
      <c r="E428" s="115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</row>
    <row r="429" spans="2:18">
      <c r="B429" s="115"/>
      <c r="C429" s="115"/>
      <c r="D429" s="115"/>
      <c r="E429" s="115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</row>
    <row r="430" spans="2:18">
      <c r="B430" s="115"/>
      <c r="C430" s="115"/>
      <c r="D430" s="115"/>
      <c r="E430" s="115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</row>
    <row r="431" spans="2:18">
      <c r="B431" s="115"/>
      <c r="C431" s="115"/>
      <c r="D431" s="115"/>
      <c r="E431" s="115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</row>
    <row r="432" spans="2:18">
      <c r="B432" s="115"/>
      <c r="C432" s="115"/>
      <c r="D432" s="115"/>
      <c r="E432" s="115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</row>
    <row r="433" spans="2:18">
      <c r="B433" s="115"/>
      <c r="C433" s="115"/>
      <c r="D433" s="115"/>
      <c r="E433" s="115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</row>
    <row r="434" spans="2:18">
      <c r="B434" s="115"/>
      <c r="C434" s="115"/>
      <c r="D434" s="115"/>
      <c r="E434" s="115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</row>
    <row r="435" spans="2:18">
      <c r="B435" s="115"/>
      <c r="C435" s="115"/>
      <c r="D435" s="115"/>
      <c r="E435" s="115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</row>
    <row r="436" spans="2:18">
      <c r="B436" s="115"/>
      <c r="C436" s="115"/>
      <c r="D436" s="115"/>
      <c r="E436" s="115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</row>
    <row r="437" spans="2:18">
      <c r="B437" s="115"/>
      <c r="C437" s="115"/>
      <c r="D437" s="115"/>
      <c r="E437" s="115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</row>
    <row r="438" spans="2:18">
      <c r="B438" s="115"/>
      <c r="C438" s="115"/>
      <c r="D438" s="115"/>
      <c r="E438" s="115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</row>
    <row r="439" spans="2:18">
      <c r="B439" s="115"/>
      <c r="C439" s="115"/>
      <c r="D439" s="115"/>
      <c r="E439" s="115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</row>
    <row r="440" spans="2:18">
      <c r="B440" s="115"/>
      <c r="C440" s="115"/>
      <c r="D440" s="115"/>
      <c r="E440" s="115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</row>
    <row r="441" spans="2:18">
      <c r="B441" s="115"/>
      <c r="C441" s="115"/>
      <c r="D441" s="115"/>
      <c r="E441" s="115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</row>
    <row r="442" spans="2:18">
      <c r="B442" s="115"/>
      <c r="C442" s="115"/>
      <c r="D442" s="115"/>
      <c r="E442" s="115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</row>
    <row r="443" spans="2:18">
      <c r="B443" s="115"/>
      <c r="C443" s="115"/>
      <c r="D443" s="115"/>
      <c r="E443" s="115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</row>
    <row r="444" spans="2:18">
      <c r="B444" s="115"/>
      <c r="C444" s="115"/>
      <c r="D444" s="115"/>
      <c r="E444" s="115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</row>
    <row r="445" spans="2:18">
      <c r="B445" s="115"/>
      <c r="C445" s="115"/>
      <c r="D445" s="115"/>
      <c r="E445" s="115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</row>
    <row r="446" spans="2:18">
      <c r="B446" s="115"/>
      <c r="C446" s="115"/>
      <c r="D446" s="115"/>
      <c r="E446" s="115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</row>
    <row r="447" spans="2:18">
      <c r="B447" s="115"/>
      <c r="C447" s="115"/>
      <c r="D447" s="115"/>
      <c r="E447" s="115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</row>
    <row r="448" spans="2:18">
      <c r="B448" s="115"/>
      <c r="C448" s="115"/>
      <c r="D448" s="115"/>
      <c r="E448" s="115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</row>
    <row r="449" spans="2:18">
      <c r="B449" s="115"/>
      <c r="C449" s="115"/>
      <c r="D449" s="115"/>
      <c r="E449" s="115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</row>
    <row r="450" spans="2:18">
      <c r="B450" s="115"/>
      <c r="C450" s="115"/>
      <c r="D450" s="115"/>
      <c r="E450" s="115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</row>
    <row r="451" spans="2:18">
      <c r="B451" s="115"/>
      <c r="C451" s="115"/>
      <c r="D451" s="115"/>
      <c r="E451" s="115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</row>
    <row r="452" spans="2:18">
      <c r="B452" s="115"/>
      <c r="C452" s="115"/>
      <c r="D452" s="115"/>
      <c r="E452" s="115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</row>
    <row r="453" spans="2:18">
      <c r="B453" s="115"/>
      <c r="C453" s="115"/>
      <c r="D453" s="115"/>
      <c r="E453" s="115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</row>
    <row r="454" spans="2:18">
      <c r="B454" s="115"/>
      <c r="C454" s="115"/>
      <c r="D454" s="115"/>
      <c r="E454" s="115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</row>
    <row r="455" spans="2:18">
      <c r="B455" s="115"/>
      <c r="C455" s="115"/>
      <c r="D455" s="115"/>
      <c r="E455" s="115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</row>
    <row r="456" spans="2:18">
      <c r="B456" s="115"/>
      <c r="C456" s="115"/>
      <c r="D456" s="115"/>
      <c r="E456" s="115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</row>
    <row r="457" spans="2:18">
      <c r="B457" s="115"/>
      <c r="C457" s="115"/>
      <c r="D457" s="115"/>
      <c r="E457" s="115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</row>
    <row r="458" spans="2:18">
      <c r="B458" s="115"/>
      <c r="C458" s="115"/>
      <c r="D458" s="115"/>
      <c r="E458" s="115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</row>
    <row r="459" spans="2:18">
      <c r="B459" s="115"/>
      <c r="C459" s="115"/>
      <c r="D459" s="115"/>
      <c r="E459" s="115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</row>
    <row r="460" spans="2:18">
      <c r="B460" s="115"/>
      <c r="C460" s="115"/>
      <c r="D460" s="115"/>
      <c r="E460" s="115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</row>
    <row r="461" spans="2:18">
      <c r="B461" s="115"/>
      <c r="C461" s="115"/>
      <c r="D461" s="115"/>
      <c r="E461" s="115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</row>
    <row r="462" spans="2:18">
      <c r="B462" s="115"/>
      <c r="C462" s="115"/>
      <c r="D462" s="115"/>
      <c r="E462" s="115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</row>
    <row r="463" spans="2:18">
      <c r="B463" s="115"/>
      <c r="C463" s="115"/>
      <c r="D463" s="115"/>
      <c r="E463" s="115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</row>
    <row r="464" spans="2:18">
      <c r="B464" s="115"/>
      <c r="C464" s="115"/>
      <c r="D464" s="115"/>
      <c r="E464" s="115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</row>
    <row r="465" spans="2:18">
      <c r="B465" s="115"/>
      <c r="C465" s="115"/>
      <c r="D465" s="115"/>
      <c r="E465" s="115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</row>
    <row r="466" spans="2:18">
      <c r="B466" s="115"/>
      <c r="C466" s="115"/>
      <c r="D466" s="115"/>
      <c r="E466" s="115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</row>
    <row r="467" spans="2:18">
      <c r="B467" s="115"/>
      <c r="C467" s="115"/>
      <c r="D467" s="115"/>
      <c r="E467" s="115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</row>
    <row r="468" spans="2:18">
      <c r="B468" s="115"/>
      <c r="C468" s="115"/>
      <c r="D468" s="115"/>
      <c r="E468" s="115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</row>
    <row r="469" spans="2:18">
      <c r="B469" s="115"/>
      <c r="C469" s="115"/>
      <c r="D469" s="115"/>
      <c r="E469" s="115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</row>
    <row r="470" spans="2:18">
      <c r="B470" s="115"/>
      <c r="C470" s="115"/>
      <c r="D470" s="115"/>
      <c r="E470" s="115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</row>
    <row r="471" spans="2:18">
      <c r="B471" s="115"/>
      <c r="C471" s="115"/>
      <c r="D471" s="115"/>
      <c r="E471" s="115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</row>
    <row r="472" spans="2:18">
      <c r="B472" s="115"/>
      <c r="C472" s="115"/>
      <c r="D472" s="115"/>
      <c r="E472" s="115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</row>
    <row r="473" spans="2:18">
      <c r="B473" s="115"/>
      <c r="C473" s="115"/>
      <c r="D473" s="115"/>
      <c r="E473" s="115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</row>
    <row r="474" spans="2:18">
      <c r="B474" s="115"/>
      <c r="C474" s="115"/>
      <c r="D474" s="115"/>
      <c r="E474" s="115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</row>
    <row r="475" spans="2:18">
      <c r="B475" s="115"/>
      <c r="C475" s="115"/>
      <c r="D475" s="115"/>
      <c r="E475" s="115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</row>
    <row r="476" spans="2:18">
      <c r="B476" s="115"/>
      <c r="C476" s="115"/>
      <c r="D476" s="115"/>
      <c r="E476" s="115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</row>
    <row r="477" spans="2:18">
      <c r="B477" s="115"/>
      <c r="C477" s="115"/>
      <c r="D477" s="115"/>
      <c r="E477" s="115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</row>
    <row r="478" spans="2:18">
      <c r="B478" s="115"/>
      <c r="C478" s="115"/>
      <c r="D478" s="115"/>
      <c r="E478" s="115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</row>
    <row r="479" spans="2:18">
      <c r="B479" s="115"/>
      <c r="C479" s="115"/>
      <c r="D479" s="115"/>
      <c r="E479" s="115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</row>
    <row r="480" spans="2:18">
      <c r="B480" s="115"/>
      <c r="C480" s="115"/>
      <c r="D480" s="115"/>
      <c r="E480" s="115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</row>
    <row r="481" spans="2:18">
      <c r="B481" s="115"/>
      <c r="C481" s="115"/>
      <c r="D481" s="115"/>
      <c r="E481" s="115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</row>
    <row r="482" spans="2:18">
      <c r="B482" s="115"/>
      <c r="C482" s="115"/>
      <c r="D482" s="115"/>
      <c r="E482" s="115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</row>
    <row r="483" spans="2:18">
      <c r="B483" s="115"/>
      <c r="C483" s="115"/>
      <c r="D483" s="115"/>
      <c r="E483" s="115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</row>
    <row r="484" spans="2:18">
      <c r="B484" s="115"/>
      <c r="C484" s="115"/>
      <c r="D484" s="115"/>
      <c r="E484" s="115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</row>
    <row r="485" spans="2:18">
      <c r="B485" s="115"/>
      <c r="C485" s="115"/>
      <c r="D485" s="115"/>
      <c r="E485" s="115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</row>
    <row r="486" spans="2:18">
      <c r="B486" s="115"/>
      <c r="C486" s="115"/>
      <c r="D486" s="115"/>
      <c r="E486" s="115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</row>
    <row r="487" spans="2:18">
      <c r="B487" s="115"/>
      <c r="C487" s="115"/>
      <c r="D487" s="115"/>
      <c r="E487" s="115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</row>
    <row r="488" spans="2:18">
      <c r="B488" s="115"/>
      <c r="C488" s="115"/>
      <c r="D488" s="115"/>
      <c r="E488" s="115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</row>
    <row r="489" spans="2:18">
      <c r="B489" s="115"/>
      <c r="C489" s="115"/>
      <c r="D489" s="115"/>
      <c r="E489" s="115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</row>
    <row r="490" spans="2:18">
      <c r="B490" s="115"/>
      <c r="C490" s="115"/>
      <c r="D490" s="115"/>
      <c r="E490" s="115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</row>
    <row r="491" spans="2:18">
      <c r="B491" s="115"/>
      <c r="C491" s="115"/>
      <c r="D491" s="115"/>
      <c r="E491" s="115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</row>
    <row r="492" spans="2:18">
      <c r="B492" s="115"/>
      <c r="C492" s="115"/>
      <c r="D492" s="115"/>
      <c r="E492" s="115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</row>
    <row r="493" spans="2:18">
      <c r="B493" s="115"/>
      <c r="C493" s="115"/>
      <c r="D493" s="115"/>
      <c r="E493" s="115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</row>
    <row r="494" spans="2:18">
      <c r="B494" s="115"/>
      <c r="C494" s="115"/>
      <c r="D494" s="115"/>
      <c r="E494" s="115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</row>
    <row r="495" spans="2:18">
      <c r="B495" s="115"/>
      <c r="C495" s="115"/>
      <c r="D495" s="115"/>
      <c r="E495" s="115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</row>
    <row r="496" spans="2:18">
      <c r="B496" s="115"/>
      <c r="C496" s="115"/>
      <c r="D496" s="115"/>
      <c r="E496" s="115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</row>
    <row r="497" spans="2:18">
      <c r="B497" s="115"/>
      <c r="C497" s="115"/>
      <c r="D497" s="115"/>
      <c r="E497" s="115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</row>
    <row r="498" spans="2:18">
      <c r="B498" s="115"/>
      <c r="C498" s="115"/>
      <c r="D498" s="115"/>
      <c r="E498" s="115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</row>
    <row r="499" spans="2:18">
      <c r="B499" s="115"/>
      <c r="C499" s="115"/>
      <c r="D499" s="115"/>
      <c r="E499" s="115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</row>
    <row r="500" spans="2:18">
      <c r="B500" s="115"/>
      <c r="C500" s="115"/>
      <c r="D500" s="115"/>
      <c r="E500" s="115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</row>
    <row r="501" spans="2:18"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</row>
    <row r="502" spans="2:18">
      <c r="B502" s="115"/>
      <c r="C502" s="115"/>
      <c r="D502" s="115"/>
      <c r="E502" s="115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</row>
    <row r="503" spans="2:18"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</row>
    <row r="504" spans="2:18"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</row>
    <row r="505" spans="2:18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</row>
    <row r="506" spans="2:18"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</row>
    <row r="507" spans="2:18">
      <c r="B507" s="115"/>
      <c r="C507" s="115"/>
      <c r="D507" s="115"/>
      <c r="E507" s="115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</row>
    <row r="508" spans="2:18">
      <c r="B508" s="115"/>
      <c r="C508" s="115"/>
      <c r="D508" s="115"/>
      <c r="E508" s="115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</row>
    <row r="509" spans="2:18">
      <c r="B509" s="115"/>
      <c r="C509" s="115"/>
      <c r="D509" s="115"/>
      <c r="E509" s="115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</row>
    <row r="510" spans="2:18">
      <c r="B510" s="115"/>
      <c r="C510" s="115"/>
      <c r="D510" s="115"/>
      <c r="E510" s="115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</row>
    <row r="511" spans="2:18">
      <c r="B511" s="115"/>
      <c r="C511" s="115"/>
      <c r="D511" s="115"/>
      <c r="E511" s="115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</row>
    <row r="512" spans="2:18">
      <c r="B512" s="115"/>
      <c r="C512" s="115"/>
      <c r="D512" s="115"/>
      <c r="E512" s="115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</row>
    <row r="513" spans="2:18">
      <c r="B513" s="115"/>
      <c r="C513" s="115"/>
      <c r="D513" s="115"/>
      <c r="E513" s="115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</row>
    <row r="514" spans="2:18">
      <c r="B514" s="115"/>
      <c r="C514" s="115"/>
      <c r="D514" s="115"/>
      <c r="E514" s="115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</row>
    <row r="515" spans="2:18">
      <c r="B515" s="115"/>
      <c r="C515" s="115"/>
      <c r="D515" s="115"/>
      <c r="E515" s="115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</row>
    <row r="516" spans="2:18">
      <c r="B516" s="115"/>
      <c r="C516" s="115"/>
      <c r="D516" s="115"/>
      <c r="E516" s="115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</row>
    <row r="517" spans="2:18">
      <c r="B517" s="115"/>
      <c r="C517" s="115"/>
      <c r="D517" s="115"/>
      <c r="E517" s="115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</row>
    <row r="518" spans="2:18">
      <c r="B518" s="115"/>
      <c r="C518" s="115"/>
      <c r="D518" s="115"/>
      <c r="E518" s="115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</row>
    <row r="519" spans="2:18">
      <c r="B519" s="115"/>
      <c r="C519" s="115"/>
      <c r="D519" s="115"/>
      <c r="E519" s="115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</row>
    <row r="520" spans="2:18">
      <c r="B520" s="115"/>
      <c r="C520" s="115"/>
      <c r="D520" s="115"/>
      <c r="E520" s="115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</row>
    <row r="521" spans="2:18">
      <c r="B521" s="115"/>
      <c r="C521" s="115"/>
      <c r="D521" s="115"/>
      <c r="E521" s="115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</row>
    <row r="522" spans="2:18">
      <c r="B522" s="115"/>
      <c r="C522" s="115"/>
      <c r="D522" s="115"/>
      <c r="E522" s="115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</row>
    <row r="523" spans="2:18">
      <c r="B523" s="115"/>
      <c r="C523" s="115"/>
      <c r="D523" s="115"/>
      <c r="E523" s="115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</row>
    <row r="524" spans="2:18">
      <c r="B524" s="115"/>
      <c r="C524" s="115"/>
      <c r="D524" s="115"/>
      <c r="E524" s="115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</row>
    <row r="525" spans="2:18">
      <c r="B525" s="115"/>
      <c r="C525" s="115"/>
      <c r="D525" s="115"/>
      <c r="E525" s="115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</row>
    <row r="526" spans="2:18">
      <c r="B526" s="115"/>
      <c r="C526" s="115"/>
      <c r="D526" s="115"/>
      <c r="E526" s="115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</row>
    <row r="527" spans="2:18">
      <c r="B527" s="115"/>
      <c r="C527" s="115"/>
      <c r="D527" s="115"/>
      <c r="E527" s="115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</row>
    <row r="528" spans="2:18">
      <c r="B528" s="115"/>
      <c r="C528" s="115"/>
      <c r="D528" s="115"/>
      <c r="E528" s="115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</row>
    <row r="529" spans="2:18">
      <c r="B529" s="115"/>
      <c r="C529" s="115"/>
      <c r="D529" s="115"/>
      <c r="E529" s="115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</row>
    <row r="530" spans="2:18">
      <c r="B530" s="115"/>
      <c r="C530" s="115"/>
      <c r="D530" s="115"/>
      <c r="E530" s="115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</row>
    <row r="531" spans="2:18">
      <c r="B531" s="115"/>
      <c r="C531" s="115"/>
      <c r="D531" s="115"/>
      <c r="E531" s="115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</row>
    <row r="532" spans="2:18">
      <c r="B532" s="115"/>
      <c r="C532" s="115"/>
      <c r="D532" s="115"/>
      <c r="E532" s="115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</row>
    <row r="533" spans="2:18">
      <c r="B533" s="115"/>
      <c r="C533" s="115"/>
      <c r="D533" s="115"/>
      <c r="E533" s="115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</row>
    <row r="534" spans="2:18">
      <c r="B534" s="115"/>
      <c r="C534" s="115"/>
      <c r="D534" s="115"/>
      <c r="E534" s="115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</row>
    <row r="535" spans="2:18">
      <c r="B535" s="115"/>
      <c r="C535" s="115"/>
      <c r="D535" s="115"/>
      <c r="E535" s="115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</row>
    <row r="536" spans="2:18">
      <c r="B536" s="115"/>
      <c r="C536" s="115"/>
      <c r="D536" s="115"/>
      <c r="E536" s="115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</row>
    <row r="537" spans="2:18">
      <c r="B537" s="115"/>
      <c r="C537" s="115"/>
      <c r="D537" s="115"/>
      <c r="E537" s="115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</row>
    <row r="538" spans="2:18">
      <c r="B538" s="115"/>
      <c r="C538" s="115"/>
      <c r="D538" s="115"/>
      <c r="E538" s="115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</row>
    <row r="539" spans="2:18">
      <c r="B539" s="115"/>
      <c r="C539" s="115"/>
      <c r="D539" s="115"/>
      <c r="E539" s="115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</row>
    <row r="540" spans="2:18">
      <c r="B540" s="115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</row>
    <row r="541" spans="2:18">
      <c r="B541" s="115"/>
      <c r="C541" s="115"/>
      <c r="D541" s="115"/>
      <c r="E541" s="115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</row>
    <row r="542" spans="2:18">
      <c r="B542" s="115"/>
      <c r="C542" s="115"/>
      <c r="D542" s="115"/>
      <c r="E542" s="115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</row>
    <row r="543" spans="2:18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</row>
    <row r="544" spans="2:18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</row>
    <row r="545" spans="2:18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</row>
    <row r="546" spans="2:18">
      <c r="B546" s="115"/>
      <c r="C546" s="115"/>
      <c r="D546" s="115"/>
      <c r="E546" s="115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</row>
    <row r="547" spans="2:18">
      <c r="B547" s="115"/>
      <c r="C547" s="115"/>
      <c r="D547" s="115"/>
      <c r="E547" s="115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</row>
    <row r="548" spans="2:18">
      <c r="B548" s="115"/>
      <c r="C548" s="115"/>
      <c r="D548" s="115"/>
      <c r="E548" s="115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</row>
    <row r="549" spans="2:18">
      <c r="B549" s="115"/>
      <c r="C549" s="115"/>
      <c r="D549" s="115"/>
      <c r="E549" s="115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</row>
    <row r="550" spans="2:18">
      <c r="B550" s="115"/>
      <c r="C550" s="115"/>
      <c r="D550" s="115"/>
      <c r="E550" s="115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</row>
    <row r="551" spans="2:18">
      <c r="B551" s="115"/>
      <c r="C551" s="115"/>
      <c r="D551" s="115"/>
      <c r="E551" s="115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</row>
    <row r="552" spans="2:18">
      <c r="B552" s="115"/>
      <c r="C552" s="115"/>
      <c r="D552" s="115"/>
      <c r="E552" s="115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</row>
    <row r="553" spans="2:18">
      <c r="B553" s="115"/>
      <c r="C553" s="115"/>
      <c r="D553" s="115"/>
      <c r="E553" s="115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</row>
    <row r="554" spans="2:18">
      <c r="B554" s="115"/>
      <c r="C554" s="115"/>
      <c r="D554" s="115"/>
      <c r="E554" s="115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</row>
    <row r="555" spans="2:18">
      <c r="B555" s="115"/>
      <c r="C555" s="115"/>
      <c r="D555" s="115"/>
      <c r="E555" s="115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</row>
    <row r="556" spans="2:18">
      <c r="B556" s="115"/>
      <c r="C556" s="115"/>
      <c r="D556" s="115"/>
      <c r="E556" s="115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</row>
    <row r="557" spans="2:18">
      <c r="B557" s="115"/>
      <c r="C557" s="115"/>
      <c r="D557" s="115"/>
      <c r="E557" s="115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</row>
    <row r="558" spans="2:18">
      <c r="B558" s="115"/>
      <c r="C558" s="115"/>
      <c r="D558" s="115"/>
      <c r="E558" s="115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</row>
    <row r="559" spans="2:18">
      <c r="B559" s="115"/>
      <c r="C559" s="115"/>
      <c r="D559" s="115"/>
      <c r="E559" s="115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</row>
    <row r="560" spans="2:18">
      <c r="B560" s="115"/>
      <c r="C560" s="115"/>
      <c r="D560" s="115"/>
      <c r="E560" s="115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</row>
    <row r="561" spans="2:18">
      <c r="B561" s="115"/>
      <c r="C561" s="115"/>
      <c r="D561" s="115"/>
      <c r="E561" s="115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</row>
    <row r="562" spans="2:18">
      <c r="B562" s="115"/>
      <c r="C562" s="115"/>
      <c r="D562" s="115"/>
      <c r="E562" s="115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</row>
    <row r="563" spans="2:18">
      <c r="B563" s="115"/>
      <c r="C563" s="115"/>
      <c r="D563" s="115"/>
      <c r="E563" s="115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</row>
    <row r="564" spans="2:18">
      <c r="B564" s="115"/>
      <c r="C564" s="115"/>
      <c r="D564" s="115"/>
      <c r="E564" s="115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</row>
    <row r="565" spans="2:18">
      <c r="B565" s="115"/>
      <c r="C565" s="115"/>
      <c r="D565" s="115"/>
      <c r="E565" s="115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</row>
    <row r="566" spans="2:18">
      <c r="B566" s="115"/>
      <c r="C566" s="115"/>
      <c r="D566" s="115"/>
      <c r="E566" s="115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</row>
    <row r="567" spans="2:18">
      <c r="B567" s="115"/>
      <c r="C567" s="115"/>
      <c r="D567" s="115"/>
      <c r="E567" s="115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</row>
    <row r="568" spans="2:18">
      <c r="B568" s="115"/>
      <c r="C568" s="115"/>
      <c r="D568" s="115"/>
      <c r="E568" s="115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</row>
    <row r="569" spans="2:18">
      <c r="B569" s="115"/>
      <c r="C569" s="115"/>
      <c r="D569" s="115"/>
      <c r="E569" s="115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</row>
    <row r="570" spans="2:18">
      <c r="B570" s="115"/>
      <c r="C570" s="115"/>
      <c r="D570" s="115"/>
      <c r="E570" s="115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</row>
    <row r="571" spans="2:18">
      <c r="B571" s="115"/>
      <c r="C571" s="115"/>
      <c r="D571" s="115"/>
      <c r="E571" s="115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</row>
    <row r="572" spans="2:18">
      <c r="B572" s="115"/>
      <c r="C572" s="115"/>
      <c r="D572" s="115"/>
      <c r="E572" s="115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</row>
    <row r="573" spans="2:18">
      <c r="B573" s="115"/>
      <c r="C573" s="115"/>
      <c r="D573" s="115"/>
      <c r="E573" s="115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</row>
    <row r="574" spans="2:18">
      <c r="B574" s="115"/>
      <c r="C574" s="115"/>
      <c r="D574" s="115"/>
      <c r="E574" s="115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</row>
    <row r="575" spans="2:18">
      <c r="B575" s="115"/>
      <c r="C575" s="115"/>
      <c r="D575" s="115"/>
      <c r="E575" s="115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</row>
    <row r="576" spans="2:18">
      <c r="B576" s="115"/>
      <c r="C576" s="115"/>
      <c r="D576" s="115"/>
      <c r="E576" s="115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</row>
    <row r="577" spans="2:18">
      <c r="B577" s="115"/>
      <c r="C577" s="115"/>
      <c r="D577" s="115"/>
      <c r="E577" s="115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</row>
    <row r="578" spans="2:18">
      <c r="B578" s="115"/>
      <c r="C578" s="115"/>
      <c r="D578" s="115"/>
      <c r="E578" s="115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</row>
    <row r="579" spans="2:18">
      <c r="B579" s="115"/>
      <c r="C579" s="115"/>
      <c r="D579" s="115"/>
      <c r="E579" s="115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</row>
    <row r="580" spans="2:18">
      <c r="B580" s="115"/>
      <c r="C580" s="115"/>
      <c r="D580" s="115"/>
      <c r="E580" s="115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</row>
    <row r="581" spans="2:18">
      <c r="B581" s="115"/>
      <c r="C581" s="115"/>
      <c r="D581" s="115"/>
      <c r="E581" s="115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</row>
    <row r="582" spans="2:18">
      <c r="B582" s="115"/>
      <c r="C582" s="115"/>
      <c r="D582" s="115"/>
      <c r="E582" s="115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</row>
    <row r="583" spans="2:18">
      <c r="B583" s="115"/>
      <c r="C583" s="115"/>
      <c r="D583" s="115"/>
      <c r="E583" s="115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</row>
    <row r="584" spans="2:18">
      <c r="B584" s="115"/>
      <c r="C584" s="115"/>
      <c r="D584" s="115"/>
      <c r="E584" s="115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</row>
    <row r="585" spans="2:18">
      <c r="B585" s="115"/>
      <c r="C585" s="115"/>
      <c r="D585" s="115"/>
      <c r="E585" s="115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</row>
    <row r="586" spans="2:18">
      <c r="B586" s="115"/>
      <c r="C586" s="115"/>
      <c r="D586" s="115"/>
      <c r="E586" s="115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</row>
    <row r="587" spans="2:18">
      <c r="B587" s="115"/>
      <c r="C587" s="115"/>
      <c r="D587" s="115"/>
      <c r="E587" s="115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</row>
    <row r="588" spans="2:18">
      <c r="B588" s="115"/>
      <c r="C588" s="115"/>
      <c r="D588" s="115"/>
      <c r="E588" s="115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</row>
    <row r="589" spans="2:18">
      <c r="B589" s="115"/>
      <c r="C589" s="115"/>
      <c r="D589" s="115"/>
      <c r="E589" s="115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</row>
    <row r="590" spans="2:18">
      <c r="B590" s="115"/>
      <c r="C590" s="115"/>
      <c r="D590" s="115"/>
      <c r="E590" s="115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</row>
    <row r="591" spans="2:18">
      <c r="B591" s="115"/>
      <c r="C591" s="115"/>
      <c r="D591" s="115"/>
      <c r="E591" s="115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</row>
    <row r="592" spans="2:18">
      <c r="B592" s="115"/>
      <c r="C592" s="115"/>
      <c r="D592" s="115"/>
      <c r="E592" s="115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</row>
    <row r="593" spans="2:18">
      <c r="B593" s="115"/>
      <c r="C593" s="115"/>
      <c r="D593" s="115"/>
      <c r="E593" s="115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</row>
    <row r="594" spans="2:18">
      <c r="B594" s="115"/>
      <c r="C594" s="115"/>
      <c r="D594" s="115"/>
      <c r="E594" s="115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</row>
    <row r="595" spans="2:18">
      <c r="B595" s="115"/>
      <c r="C595" s="115"/>
      <c r="D595" s="115"/>
      <c r="E595" s="115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</row>
    <row r="596" spans="2:18">
      <c r="B596" s="115"/>
      <c r="C596" s="115"/>
      <c r="D596" s="115"/>
      <c r="E596" s="115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</row>
    <row r="597" spans="2:18">
      <c r="B597" s="115"/>
      <c r="C597" s="115"/>
      <c r="D597" s="115"/>
      <c r="E597" s="115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</row>
    <row r="598" spans="2:18">
      <c r="B598" s="115"/>
      <c r="C598" s="115"/>
      <c r="D598" s="115"/>
      <c r="E598" s="115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</row>
    <row r="599" spans="2:18">
      <c r="B599" s="115"/>
      <c r="C599" s="115"/>
      <c r="D599" s="115"/>
      <c r="E599" s="115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</row>
    <row r="600" spans="2:18">
      <c r="B600" s="115"/>
      <c r="C600" s="115"/>
      <c r="D600" s="115"/>
      <c r="E600" s="115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</row>
    <row r="601" spans="2:18">
      <c r="B601" s="115"/>
      <c r="C601" s="115"/>
      <c r="D601" s="115"/>
      <c r="E601" s="115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</row>
    <row r="602" spans="2:18">
      <c r="B602" s="115"/>
      <c r="C602" s="115"/>
      <c r="D602" s="115"/>
      <c r="E602" s="115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</row>
    <row r="603" spans="2:18">
      <c r="B603" s="115"/>
      <c r="C603" s="115"/>
      <c r="D603" s="115"/>
      <c r="E603" s="115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</row>
    <row r="604" spans="2:18">
      <c r="B604" s="115"/>
      <c r="C604" s="115"/>
      <c r="D604" s="115"/>
      <c r="E604" s="115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</row>
    <row r="605" spans="2:18">
      <c r="B605" s="115"/>
      <c r="C605" s="115"/>
      <c r="D605" s="115"/>
      <c r="E605" s="115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</row>
    <row r="606" spans="2:18">
      <c r="B606" s="115"/>
      <c r="C606" s="115"/>
      <c r="D606" s="115"/>
      <c r="E606" s="115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</row>
    <row r="607" spans="2:18">
      <c r="B607" s="115"/>
      <c r="C607" s="115"/>
      <c r="D607" s="115"/>
      <c r="E607" s="115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</row>
    <row r="608" spans="2:18">
      <c r="B608" s="115"/>
      <c r="C608" s="115"/>
      <c r="D608" s="115"/>
      <c r="E608" s="115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</row>
    <row r="609" spans="2:18">
      <c r="B609" s="115"/>
      <c r="C609" s="115"/>
      <c r="D609" s="115"/>
      <c r="E609" s="115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</row>
    <row r="610" spans="2:18">
      <c r="B610" s="115"/>
      <c r="C610" s="115"/>
      <c r="D610" s="115"/>
      <c r="E610" s="115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</row>
    <row r="611" spans="2:18">
      <c r="B611" s="115"/>
      <c r="C611" s="115"/>
      <c r="D611" s="115"/>
      <c r="E611" s="115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</row>
    <row r="612" spans="2:18">
      <c r="B612" s="115"/>
      <c r="C612" s="115"/>
      <c r="D612" s="115"/>
      <c r="E612" s="115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</row>
    <row r="613" spans="2:18">
      <c r="B613" s="115"/>
      <c r="C613" s="115"/>
      <c r="D613" s="115"/>
      <c r="E613" s="115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</row>
    <row r="614" spans="2:18">
      <c r="B614" s="115"/>
      <c r="C614" s="115"/>
      <c r="D614" s="115"/>
      <c r="E614" s="115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</row>
    <row r="615" spans="2:18">
      <c r="B615" s="115"/>
      <c r="C615" s="115"/>
      <c r="D615" s="115"/>
      <c r="E615" s="115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</row>
    <row r="616" spans="2:18">
      <c r="B616" s="115"/>
      <c r="C616" s="115"/>
      <c r="D616" s="115"/>
      <c r="E616" s="115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</row>
    <row r="617" spans="2:18">
      <c r="B617" s="115"/>
      <c r="C617" s="115"/>
      <c r="D617" s="115"/>
      <c r="E617" s="115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</row>
    <row r="618" spans="2:18">
      <c r="B618" s="115"/>
      <c r="C618" s="115"/>
      <c r="D618" s="115"/>
      <c r="E618" s="115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</row>
    <row r="619" spans="2:18">
      <c r="B619" s="115"/>
      <c r="C619" s="115"/>
      <c r="D619" s="115"/>
      <c r="E619" s="115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</row>
    <row r="620" spans="2:18">
      <c r="B620" s="115"/>
      <c r="C620" s="115"/>
      <c r="D620" s="115"/>
      <c r="E620" s="115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</row>
    <row r="621" spans="2:18">
      <c r="B621" s="115"/>
      <c r="C621" s="115"/>
      <c r="D621" s="115"/>
      <c r="E621" s="115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</row>
    <row r="622" spans="2:18">
      <c r="B622" s="115"/>
      <c r="C622" s="115"/>
      <c r="D622" s="115"/>
      <c r="E622" s="115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</row>
    <row r="623" spans="2:18">
      <c r="B623" s="115"/>
      <c r="C623" s="115"/>
      <c r="D623" s="115"/>
      <c r="E623" s="115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</row>
    <row r="624" spans="2:18">
      <c r="B624" s="115"/>
      <c r="C624" s="115"/>
      <c r="D624" s="115"/>
      <c r="E624" s="115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</row>
    <row r="625" spans="2:18">
      <c r="B625" s="115"/>
      <c r="C625" s="115"/>
      <c r="D625" s="115"/>
      <c r="E625" s="115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</row>
    <row r="626" spans="2:18">
      <c r="B626" s="115"/>
      <c r="C626" s="115"/>
      <c r="D626" s="115"/>
      <c r="E626" s="115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</row>
    <row r="627" spans="2:18">
      <c r="B627" s="115"/>
      <c r="C627" s="115"/>
      <c r="D627" s="115"/>
      <c r="E627" s="115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</row>
    <row r="628" spans="2:18">
      <c r="B628" s="115"/>
      <c r="C628" s="115"/>
      <c r="D628" s="115"/>
      <c r="E628" s="115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</row>
    <row r="629" spans="2:18">
      <c r="B629" s="115"/>
      <c r="C629" s="115"/>
      <c r="D629" s="115"/>
      <c r="E629" s="115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</row>
    <row r="630" spans="2:18">
      <c r="B630" s="115"/>
      <c r="C630" s="115"/>
      <c r="D630" s="115"/>
      <c r="E630" s="115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</row>
    <row r="631" spans="2:18">
      <c r="B631" s="115"/>
      <c r="C631" s="115"/>
      <c r="D631" s="115"/>
      <c r="E631" s="115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</row>
    <row r="632" spans="2:18">
      <c r="B632" s="115"/>
      <c r="C632" s="115"/>
      <c r="D632" s="115"/>
      <c r="E632" s="115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</row>
    <row r="633" spans="2:18">
      <c r="B633" s="115"/>
      <c r="C633" s="115"/>
      <c r="D633" s="115"/>
      <c r="E633" s="115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</row>
    <row r="634" spans="2:18">
      <c r="B634" s="115"/>
      <c r="C634" s="115"/>
      <c r="D634" s="115"/>
      <c r="E634" s="115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</row>
    <row r="635" spans="2:18">
      <c r="B635" s="115"/>
      <c r="C635" s="115"/>
      <c r="D635" s="115"/>
      <c r="E635" s="115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</row>
    <row r="636" spans="2:18">
      <c r="B636" s="115"/>
      <c r="C636" s="115"/>
      <c r="D636" s="115"/>
      <c r="E636" s="115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</row>
    <row r="637" spans="2:18">
      <c r="B637" s="115"/>
      <c r="C637" s="115"/>
      <c r="D637" s="115"/>
      <c r="E637" s="115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</row>
    <row r="638" spans="2:18">
      <c r="B638" s="115"/>
      <c r="C638" s="115"/>
      <c r="D638" s="115"/>
      <c r="E638" s="115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</row>
    <row r="639" spans="2:18">
      <c r="B639" s="115"/>
      <c r="C639" s="115"/>
      <c r="D639" s="115"/>
      <c r="E639" s="115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</row>
    <row r="640" spans="2:18">
      <c r="B640" s="115"/>
      <c r="C640" s="115"/>
      <c r="D640" s="115"/>
      <c r="E640" s="115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</row>
    <row r="641" spans="2:18">
      <c r="B641" s="115"/>
      <c r="C641" s="115"/>
      <c r="D641" s="115"/>
      <c r="E641" s="115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</row>
    <row r="642" spans="2:18">
      <c r="B642" s="115"/>
      <c r="C642" s="115"/>
      <c r="D642" s="115"/>
      <c r="E642" s="115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</row>
    <row r="643" spans="2:18">
      <c r="B643" s="115"/>
      <c r="C643" s="115"/>
      <c r="D643" s="115"/>
      <c r="E643" s="115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</row>
    <row r="644" spans="2:18">
      <c r="B644" s="115"/>
      <c r="C644" s="115"/>
      <c r="D644" s="115"/>
      <c r="E644" s="115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</row>
    <row r="645" spans="2:18">
      <c r="B645" s="115"/>
      <c r="C645" s="115"/>
      <c r="D645" s="115"/>
      <c r="E645" s="115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</row>
    <row r="646" spans="2:18">
      <c r="B646" s="115"/>
      <c r="C646" s="115"/>
      <c r="D646" s="115"/>
      <c r="E646" s="115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</row>
    <row r="647" spans="2:18">
      <c r="B647" s="115"/>
      <c r="C647" s="115"/>
      <c r="D647" s="115"/>
      <c r="E647" s="115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</row>
    <row r="648" spans="2:18">
      <c r="B648" s="115"/>
      <c r="C648" s="115"/>
      <c r="D648" s="115"/>
      <c r="E648" s="115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</row>
    <row r="649" spans="2:18">
      <c r="B649" s="115"/>
      <c r="C649" s="115"/>
      <c r="D649" s="115"/>
      <c r="E649" s="115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</row>
    <row r="650" spans="2:18">
      <c r="B650" s="115"/>
      <c r="C650" s="115"/>
      <c r="D650" s="115"/>
      <c r="E650" s="115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</row>
    <row r="651" spans="2:18">
      <c r="B651" s="115"/>
      <c r="C651" s="115"/>
      <c r="D651" s="115"/>
      <c r="E651" s="115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</row>
    <row r="652" spans="2:18">
      <c r="B652" s="115"/>
      <c r="C652" s="115"/>
      <c r="D652" s="115"/>
      <c r="E652" s="115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</row>
    <row r="653" spans="2:18">
      <c r="B653" s="115"/>
      <c r="C653" s="115"/>
      <c r="D653" s="115"/>
      <c r="E653" s="115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</row>
    <row r="654" spans="2:18">
      <c r="B654" s="115"/>
      <c r="C654" s="115"/>
      <c r="D654" s="115"/>
      <c r="E654" s="115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</row>
    <row r="655" spans="2:18">
      <c r="B655" s="115"/>
      <c r="C655" s="115"/>
      <c r="D655" s="115"/>
      <c r="E655" s="115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</row>
    <row r="656" spans="2:18">
      <c r="B656" s="115"/>
      <c r="C656" s="115"/>
      <c r="D656" s="115"/>
      <c r="E656" s="115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</row>
    <row r="657" spans="2:18">
      <c r="B657" s="115"/>
      <c r="C657" s="115"/>
      <c r="D657" s="115"/>
      <c r="E657" s="115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</row>
    <row r="658" spans="2:18">
      <c r="B658" s="115"/>
      <c r="C658" s="115"/>
      <c r="D658" s="115"/>
      <c r="E658" s="115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</row>
    <row r="659" spans="2:18">
      <c r="B659" s="115"/>
      <c r="C659" s="115"/>
      <c r="D659" s="115"/>
      <c r="E659" s="115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</row>
    <row r="660" spans="2:18">
      <c r="B660" s="115"/>
      <c r="C660" s="115"/>
      <c r="D660" s="115"/>
      <c r="E660" s="115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</row>
    <row r="661" spans="2:18">
      <c r="B661" s="115"/>
      <c r="C661" s="115"/>
      <c r="D661" s="115"/>
      <c r="E661" s="115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</row>
    <row r="662" spans="2:18">
      <c r="B662" s="115"/>
      <c r="C662" s="115"/>
      <c r="D662" s="115"/>
      <c r="E662" s="115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</row>
    <row r="663" spans="2:18">
      <c r="B663" s="115"/>
      <c r="C663" s="115"/>
      <c r="D663" s="115"/>
      <c r="E663" s="115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</row>
    <row r="664" spans="2:18">
      <c r="B664" s="115"/>
      <c r="C664" s="115"/>
      <c r="D664" s="115"/>
      <c r="E664" s="115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</row>
    <row r="665" spans="2:18">
      <c r="B665" s="115"/>
      <c r="C665" s="115"/>
      <c r="D665" s="115"/>
      <c r="E665" s="115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</row>
    <row r="666" spans="2:18">
      <c r="B666" s="115"/>
      <c r="C666" s="115"/>
      <c r="D666" s="115"/>
      <c r="E666" s="115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</row>
    <row r="667" spans="2:18">
      <c r="B667" s="115"/>
      <c r="C667" s="115"/>
      <c r="D667" s="115"/>
      <c r="E667" s="115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</row>
    <row r="668" spans="2:18">
      <c r="B668" s="115"/>
      <c r="C668" s="115"/>
      <c r="D668" s="115"/>
      <c r="E668" s="115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</row>
    <row r="669" spans="2:18">
      <c r="B669" s="115"/>
      <c r="C669" s="115"/>
      <c r="D669" s="115"/>
      <c r="E669" s="115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</row>
    <row r="670" spans="2:18">
      <c r="B670" s="115"/>
      <c r="C670" s="115"/>
      <c r="D670" s="115"/>
      <c r="E670" s="115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</row>
    <row r="671" spans="2:18">
      <c r="B671" s="115"/>
      <c r="C671" s="115"/>
      <c r="D671" s="115"/>
      <c r="E671" s="115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</row>
    <row r="672" spans="2:18">
      <c r="B672" s="115"/>
      <c r="C672" s="115"/>
      <c r="D672" s="115"/>
      <c r="E672" s="115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</row>
    <row r="673" spans="2:18">
      <c r="B673" s="115"/>
      <c r="C673" s="115"/>
      <c r="D673" s="115"/>
      <c r="E673" s="115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</row>
    <row r="674" spans="2:18">
      <c r="B674" s="115"/>
      <c r="C674" s="115"/>
      <c r="D674" s="115"/>
      <c r="E674" s="115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</row>
    <row r="675" spans="2:18">
      <c r="B675" s="115"/>
      <c r="C675" s="115"/>
      <c r="D675" s="115"/>
      <c r="E675" s="115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</row>
    <row r="676" spans="2:18">
      <c r="B676" s="115"/>
      <c r="C676" s="115"/>
      <c r="D676" s="115"/>
      <c r="E676" s="115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</row>
    <row r="677" spans="2:18">
      <c r="B677" s="115"/>
      <c r="C677" s="115"/>
      <c r="D677" s="115"/>
      <c r="E677" s="115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</row>
    <row r="678" spans="2:18">
      <c r="B678" s="115"/>
      <c r="C678" s="115"/>
      <c r="D678" s="115"/>
      <c r="E678" s="115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</row>
    <row r="679" spans="2:18">
      <c r="B679" s="115"/>
      <c r="C679" s="115"/>
      <c r="D679" s="115"/>
      <c r="E679" s="115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</row>
    <row r="680" spans="2:18">
      <c r="B680" s="115"/>
      <c r="C680" s="115"/>
      <c r="D680" s="115"/>
      <c r="E680" s="115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</row>
    <row r="681" spans="2:18">
      <c r="B681" s="115"/>
      <c r="C681" s="115"/>
      <c r="D681" s="115"/>
      <c r="E681" s="115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</row>
    <row r="682" spans="2:18">
      <c r="B682" s="115"/>
      <c r="C682" s="115"/>
      <c r="D682" s="115"/>
      <c r="E682" s="115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</row>
    <row r="683" spans="2:18">
      <c r="B683" s="115"/>
      <c r="C683" s="115"/>
      <c r="D683" s="115"/>
      <c r="E683" s="115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</row>
    <row r="684" spans="2:18">
      <c r="B684" s="115"/>
      <c r="C684" s="115"/>
      <c r="D684" s="115"/>
      <c r="E684" s="115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</row>
    <row r="685" spans="2:18">
      <c r="B685" s="115"/>
      <c r="C685" s="115"/>
      <c r="D685" s="115"/>
      <c r="E685" s="115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</row>
    <row r="686" spans="2:18">
      <c r="B686" s="115"/>
      <c r="C686" s="115"/>
      <c r="D686" s="115"/>
      <c r="E686" s="115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</row>
    <row r="687" spans="2:18">
      <c r="B687" s="115"/>
      <c r="C687" s="115"/>
      <c r="D687" s="115"/>
      <c r="E687" s="115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</row>
    <row r="688" spans="2:18">
      <c r="B688" s="115"/>
      <c r="C688" s="115"/>
      <c r="D688" s="115"/>
      <c r="E688" s="115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</row>
    <row r="689" spans="2:18">
      <c r="B689" s="115"/>
      <c r="C689" s="115"/>
      <c r="D689" s="115"/>
      <c r="E689" s="115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</row>
    <row r="690" spans="2:18">
      <c r="B690" s="115"/>
      <c r="C690" s="115"/>
      <c r="D690" s="115"/>
      <c r="E690" s="115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</row>
    <row r="691" spans="2:18">
      <c r="B691" s="115"/>
      <c r="C691" s="115"/>
      <c r="D691" s="115"/>
      <c r="E691" s="115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</row>
    <row r="692" spans="2:18">
      <c r="B692" s="115"/>
      <c r="C692" s="115"/>
      <c r="D692" s="115"/>
      <c r="E692" s="115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</row>
    <row r="693" spans="2:18">
      <c r="B693" s="115"/>
      <c r="C693" s="115"/>
      <c r="D693" s="115"/>
      <c r="E693" s="115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</row>
    <row r="694" spans="2:18">
      <c r="B694" s="115"/>
      <c r="C694" s="115"/>
      <c r="D694" s="115"/>
      <c r="E694" s="115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</row>
    <row r="695" spans="2:18">
      <c r="B695" s="115"/>
      <c r="C695" s="115"/>
      <c r="D695" s="115"/>
      <c r="E695" s="115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</row>
    <row r="696" spans="2:18">
      <c r="B696" s="115"/>
      <c r="C696" s="115"/>
      <c r="D696" s="115"/>
      <c r="E696" s="115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</row>
    <row r="697" spans="2:18">
      <c r="B697" s="115"/>
      <c r="C697" s="115"/>
      <c r="D697" s="115"/>
      <c r="E697" s="115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</row>
    <row r="698" spans="2:18">
      <c r="B698" s="115"/>
      <c r="C698" s="115"/>
      <c r="D698" s="115"/>
      <c r="E698" s="115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</row>
    <row r="699" spans="2:18">
      <c r="B699" s="115"/>
      <c r="C699" s="115"/>
      <c r="D699" s="115"/>
      <c r="E699" s="115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</row>
    <row r="700" spans="2:18">
      <c r="B700" s="115"/>
      <c r="C700" s="115"/>
      <c r="D700" s="115"/>
      <c r="E700" s="115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</row>
    <row r="701" spans="2:18">
      <c r="B701" s="115"/>
      <c r="C701" s="115"/>
      <c r="D701" s="115"/>
      <c r="E701" s="115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</row>
    <row r="702" spans="2:18">
      <c r="B702" s="115"/>
      <c r="C702" s="115"/>
      <c r="D702" s="115"/>
      <c r="E702" s="115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</row>
    <row r="703" spans="2:18">
      <c r="B703" s="115"/>
      <c r="C703" s="115"/>
      <c r="D703" s="115"/>
      <c r="E703" s="115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</row>
    <row r="704" spans="2:18">
      <c r="B704" s="115"/>
      <c r="C704" s="115"/>
      <c r="D704" s="115"/>
      <c r="E704" s="115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</row>
    <row r="705" spans="2:18">
      <c r="B705" s="115"/>
      <c r="C705" s="115"/>
      <c r="D705" s="115"/>
      <c r="E705" s="115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</row>
    <row r="706" spans="2:18">
      <c r="B706" s="115"/>
      <c r="C706" s="115"/>
      <c r="D706" s="115"/>
      <c r="E706" s="115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</row>
    <row r="707" spans="2:18">
      <c r="B707" s="115"/>
      <c r="C707" s="115"/>
      <c r="D707" s="115"/>
      <c r="E707" s="115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</row>
    <row r="708" spans="2:18">
      <c r="B708" s="115"/>
      <c r="C708" s="115"/>
      <c r="D708" s="115"/>
      <c r="E708" s="115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</row>
    <row r="709" spans="2:18">
      <c r="B709" s="115"/>
      <c r="C709" s="115"/>
      <c r="D709" s="115"/>
      <c r="E709" s="115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</row>
    <row r="710" spans="2:18">
      <c r="B710" s="115"/>
      <c r="C710" s="115"/>
      <c r="D710" s="115"/>
      <c r="E710" s="115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</row>
    <row r="711" spans="2:18">
      <c r="B711" s="115"/>
      <c r="C711" s="115"/>
      <c r="D711" s="115"/>
      <c r="E711" s="115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</row>
    <row r="712" spans="2:18">
      <c r="B712" s="115"/>
      <c r="C712" s="115"/>
      <c r="D712" s="115"/>
      <c r="E712" s="115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</row>
    <row r="713" spans="2:18">
      <c r="B713" s="115"/>
      <c r="C713" s="115"/>
      <c r="D713" s="115"/>
      <c r="E713" s="115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</row>
    <row r="714" spans="2:18">
      <c r="B714" s="115"/>
      <c r="C714" s="115"/>
      <c r="D714" s="115"/>
      <c r="E714" s="115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</row>
    <row r="715" spans="2:18">
      <c r="B715" s="115"/>
      <c r="C715" s="115"/>
      <c r="D715" s="115"/>
      <c r="E715" s="115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</row>
    <row r="716" spans="2:18">
      <c r="B716" s="115"/>
      <c r="C716" s="115"/>
      <c r="D716" s="115"/>
      <c r="E716" s="115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</row>
    <row r="717" spans="2:18">
      <c r="B717" s="115"/>
      <c r="C717" s="115"/>
      <c r="D717" s="115"/>
      <c r="E717" s="115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</row>
    <row r="718" spans="2:18">
      <c r="B718" s="115"/>
      <c r="C718" s="115"/>
      <c r="D718" s="115"/>
      <c r="E718" s="115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</row>
    <row r="719" spans="2:18">
      <c r="B719" s="115"/>
      <c r="C719" s="115"/>
      <c r="D719" s="115"/>
      <c r="E719" s="115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</row>
    <row r="720" spans="2:18">
      <c r="B720" s="115"/>
      <c r="C720" s="115"/>
      <c r="D720" s="115"/>
      <c r="E720" s="115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</row>
    <row r="721" spans="2:18">
      <c r="B721" s="115"/>
      <c r="C721" s="115"/>
      <c r="D721" s="115"/>
      <c r="E721" s="115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</row>
    <row r="722" spans="2:18">
      <c r="B722" s="115"/>
      <c r="C722" s="115"/>
      <c r="D722" s="115"/>
      <c r="E722" s="115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</row>
    <row r="723" spans="2:18">
      <c r="B723" s="115"/>
      <c r="C723" s="115"/>
      <c r="D723" s="115"/>
      <c r="E723" s="115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</row>
    <row r="724" spans="2:18">
      <c r="B724" s="115"/>
      <c r="C724" s="115"/>
      <c r="D724" s="115"/>
      <c r="E724" s="115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</row>
    <row r="725" spans="2:18">
      <c r="B725" s="115"/>
      <c r="C725" s="115"/>
      <c r="D725" s="115"/>
      <c r="E725" s="115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</row>
    <row r="726" spans="2:18">
      <c r="B726" s="115"/>
      <c r="C726" s="115"/>
      <c r="D726" s="115"/>
      <c r="E726" s="115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</row>
    <row r="727" spans="2:18">
      <c r="B727" s="115"/>
      <c r="C727" s="115"/>
      <c r="D727" s="115"/>
      <c r="E727" s="115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</row>
    <row r="728" spans="2:18">
      <c r="B728" s="115"/>
      <c r="C728" s="115"/>
      <c r="D728" s="115"/>
      <c r="E728" s="115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</row>
    <row r="729" spans="2:18">
      <c r="B729" s="115"/>
      <c r="C729" s="115"/>
      <c r="D729" s="115"/>
      <c r="E729" s="115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</row>
    <row r="730" spans="2:18">
      <c r="B730" s="115"/>
      <c r="C730" s="115"/>
      <c r="D730" s="115"/>
      <c r="E730" s="115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</row>
    <row r="731" spans="2:18">
      <c r="B731" s="115"/>
      <c r="C731" s="115"/>
      <c r="D731" s="115"/>
      <c r="E731" s="115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</row>
    <row r="732" spans="2:18">
      <c r="B732" s="115"/>
      <c r="C732" s="115"/>
      <c r="D732" s="115"/>
      <c r="E732" s="115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</row>
    <row r="733" spans="2:18">
      <c r="B733" s="115"/>
      <c r="C733" s="115"/>
      <c r="D733" s="115"/>
      <c r="E733" s="115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</row>
    <row r="734" spans="2:18">
      <c r="B734" s="115"/>
      <c r="C734" s="115"/>
      <c r="D734" s="115"/>
      <c r="E734" s="115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</row>
    <row r="735" spans="2:18">
      <c r="B735" s="115"/>
      <c r="C735" s="115"/>
      <c r="D735" s="115"/>
      <c r="E735" s="115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</row>
    <row r="736" spans="2:18">
      <c r="B736" s="115"/>
      <c r="C736" s="115"/>
      <c r="D736" s="115"/>
      <c r="E736" s="115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</row>
    <row r="737" spans="2:18">
      <c r="B737" s="115"/>
      <c r="C737" s="115"/>
      <c r="D737" s="115"/>
      <c r="E737" s="115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</row>
    <row r="738" spans="2:18">
      <c r="B738" s="115"/>
      <c r="C738" s="115"/>
      <c r="D738" s="115"/>
      <c r="E738" s="115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</row>
    <row r="739" spans="2:18">
      <c r="B739" s="115"/>
      <c r="C739" s="115"/>
      <c r="D739" s="115"/>
      <c r="E739" s="115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</row>
    <row r="740" spans="2:18">
      <c r="B740" s="115"/>
      <c r="C740" s="115"/>
      <c r="D740" s="115"/>
      <c r="E740" s="115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</row>
    <row r="741" spans="2:18">
      <c r="B741" s="115"/>
      <c r="C741" s="115"/>
      <c r="D741" s="115"/>
      <c r="E741" s="115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</row>
    <row r="742" spans="2:18">
      <c r="B742" s="115"/>
      <c r="C742" s="115"/>
      <c r="D742" s="115"/>
      <c r="E742" s="115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</row>
    <row r="743" spans="2:18">
      <c r="B743" s="115"/>
      <c r="C743" s="115"/>
      <c r="D743" s="115"/>
      <c r="E743" s="115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</row>
    <row r="744" spans="2:18">
      <c r="B744" s="115"/>
      <c r="C744" s="115"/>
      <c r="D744" s="115"/>
      <c r="E744" s="115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</row>
    <row r="745" spans="2:18">
      <c r="B745" s="115"/>
      <c r="C745" s="115"/>
      <c r="D745" s="115"/>
      <c r="E745" s="115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</row>
    <row r="746" spans="2:18">
      <c r="B746" s="115"/>
      <c r="C746" s="115"/>
      <c r="D746" s="115"/>
      <c r="E746" s="115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</row>
    <row r="747" spans="2:18">
      <c r="B747" s="115"/>
      <c r="C747" s="115"/>
      <c r="D747" s="115"/>
      <c r="E747" s="115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</row>
    <row r="748" spans="2:18">
      <c r="B748" s="115"/>
      <c r="C748" s="115"/>
      <c r="D748" s="115"/>
      <c r="E748" s="115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</row>
    <row r="749" spans="2:18">
      <c r="B749" s="115"/>
      <c r="C749" s="115"/>
      <c r="D749" s="115"/>
      <c r="E749" s="115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</row>
    <row r="750" spans="2:18">
      <c r="B750" s="115"/>
      <c r="C750" s="115"/>
      <c r="D750" s="115"/>
      <c r="E750" s="115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</row>
    <row r="751" spans="2:18">
      <c r="B751" s="115"/>
      <c r="C751" s="115"/>
      <c r="D751" s="115"/>
      <c r="E751" s="115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</row>
    <row r="752" spans="2:18">
      <c r="B752" s="115"/>
      <c r="C752" s="115"/>
      <c r="D752" s="115"/>
      <c r="E752" s="115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</row>
    <row r="753" spans="2:18">
      <c r="B753" s="115"/>
      <c r="C753" s="115"/>
      <c r="D753" s="115"/>
      <c r="E753" s="115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</row>
    <row r="754" spans="2:18">
      <c r="B754" s="115"/>
      <c r="C754" s="115"/>
      <c r="D754" s="115"/>
      <c r="E754" s="115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</row>
    <row r="755" spans="2:18">
      <c r="B755" s="115"/>
      <c r="C755" s="115"/>
      <c r="D755" s="115"/>
      <c r="E755" s="115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</row>
    <row r="756" spans="2:18">
      <c r="B756" s="115"/>
      <c r="C756" s="115"/>
      <c r="D756" s="115"/>
      <c r="E756" s="115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</row>
    <row r="757" spans="2:18">
      <c r="B757" s="115"/>
      <c r="C757" s="115"/>
      <c r="D757" s="115"/>
      <c r="E757" s="115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</row>
    <row r="758" spans="2:18">
      <c r="B758" s="115"/>
      <c r="C758" s="115"/>
      <c r="D758" s="115"/>
      <c r="E758" s="115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</row>
    <row r="759" spans="2:18">
      <c r="B759" s="115"/>
      <c r="C759" s="115"/>
      <c r="D759" s="115"/>
      <c r="E759" s="115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</row>
    <row r="760" spans="2:18">
      <c r="B760" s="115"/>
      <c r="C760" s="115"/>
      <c r="D760" s="115"/>
      <c r="E760" s="115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</row>
    <row r="761" spans="2:18">
      <c r="B761" s="115"/>
      <c r="C761" s="115"/>
      <c r="D761" s="115"/>
      <c r="E761" s="115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</row>
    <row r="762" spans="2:18">
      <c r="B762" s="115"/>
      <c r="C762" s="115"/>
      <c r="D762" s="115"/>
      <c r="E762" s="115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</row>
    <row r="763" spans="2:18">
      <c r="B763" s="115"/>
      <c r="C763" s="115"/>
      <c r="D763" s="115"/>
      <c r="E763" s="115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</row>
    <row r="764" spans="2:18">
      <c r="B764" s="115"/>
      <c r="C764" s="115"/>
      <c r="D764" s="115"/>
      <c r="E764" s="115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</row>
    <row r="765" spans="2:18">
      <c r="B765" s="115"/>
      <c r="C765" s="115"/>
      <c r="D765" s="115"/>
      <c r="E765" s="115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</row>
    <row r="766" spans="2:18">
      <c r="B766" s="115"/>
      <c r="C766" s="115"/>
      <c r="D766" s="115"/>
      <c r="E766" s="115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</row>
    <row r="767" spans="2:18">
      <c r="B767" s="115"/>
      <c r="C767" s="115"/>
      <c r="D767" s="115"/>
      <c r="E767" s="115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</row>
    <row r="768" spans="2:18">
      <c r="B768" s="115"/>
      <c r="C768" s="115"/>
      <c r="D768" s="115"/>
      <c r="E768" s="115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</row>
    <row r="769" spans="2:18">
      <c r="B769" s="115"/>
      <c r="C769" s="115"/>
      <c r="D769" s="115"/>
      <c r="E769" s="115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</row>
    <row r="770" spans="2:18">
      <c r="B770" s="115"/>
      <c r="C770" s="115"/>
      <c r="D770" s="115"/>
      <c r="E770" s="115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</row>
    <row r="771" spans="2:18">
      <c r="B771" s="115"/>
      <c r="C771" s="115"/>
      <c r="D771" s="115"/>
      <c r="E771" s="115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</row>
    <row r="772" spans="2:18">
      <c r="B772" s="115"/>
      <c r="C772" s="115"/>
      <c r="D772" s="115"/>
      <c r="E772" s="115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</row>
    <row r="773" spans="2:18">
      <c r="B773" s="115"/>
      <c r="C773" s="115"/>
      <c r="D773" s="115"/>
      <c r="E773" s="115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</row>
    <row r="774" spans="2:18">
      <c r="B774" s="115"/>
      <c r="C774" s="115"/>
      <c r="D774" s="115"/>
      <c r="E774" s="115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</row>
    <row r="775" spans="2:18">
      <c r="B775" s="115"/>
      <c r="C775" s="115"/>
      <c r="D775" s="115"/>
      <c r="E775" s="115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</row>
    <row r="776" spans="2:18">
      <c r="B776" s="115"/>
      <c r="C776" s="115"/>
      <c r="D776" s="115"/>
      <c r="E776" s="115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</row>
    <row r="777" spans="2:18">
      <c r="B777" s="115"/>
      <c r="C777" s="115"/>
      <c r="D777" s="115"/>
      <c r="E777" s="115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</row>
    <row r="778" spans="2:18">
      <c r="B778" s="115"/>
      <c r="C778" s="115"/>
      <c r="D778" s="115"/>
      <c r="E778" s="115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</row>
    <row r="779" spans="2:18">
      <c r="B779" s="115"/>
      <c r="C779" s="115"/>
      <c r="D779" s="115"/>
      <c r="E779" s="115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</row>
    <row r="780" spans="2:18">
      <c r="B780" s="115"/>
      <c r="C780" s="115"/>
      <c r="D780" s="115"/>
      <c r="E780" s="115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</row>
    <row r="781" spans="2:18">
      <c r="B781" s="115"/>
      <c r="C781" s="115"/>
      <c r="D781" s="115"/>
      <c r="E781" s="115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</row>
    <row r="782" spans="2:18">
      <c r="B782" s="115"/>
      <c r="C782" s="115"/>
      <c r="D782" s="115"/>
      <c r="E782" s="115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</row>
    <row r="783" spans="2:18">
      <c r="B783" s="115"/>
      <c r="C783" s="115"/>
      <c r="D783" s="115"/>
      <c r="E783" s="115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</row>
    <row r="784" spans="2:18">
      <c r="B784" s="115"/>
      <c r="C784" s="115"/>
      <c r="D784" s="115"/>
      <c r="E784" s="115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</row>
    <row r="785" spans="2:18">
      <c r="B785" s="115"/>
      <c r="C785" s="115"/>
      <c r="D785" s="115"/>
      <c r="E785" s="115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</row>
    <row r="786" spans="2:18">
      <c r="B786" s="115"/>
      <c r="C786" s="115"/>
      <c r="D786" s="115"/>
      <c r="E786" s="115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</row>
    <row r="787" spans="2:18">
      <c r="B787" s="115"/>
      <c r="C787" s="115"/>
      <c r="D787" s="115"/>
      <c r="E787" s="115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</row>
    <row r="788" spans="2:18">
      <c r="B788" s="115"/>
      <c r="C788" s="115"/>
      <c r="D788" s="115"/>
      <c r="E788" s="115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</row>
    <row r="789" spans="2:18">
      <c r="B789" s="115"/>
      <c r="C789" s="115"/>
      <c r="D789" s="115"/>
      <c r="E789" s="115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</row>
    <row r="790" spans="2:18">
      <c r="B790" s="115"/>
      <c r="C790" s="115"/>
      <c r="D790" s="115"/>
      <c r="E790" s="115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</row>
    <row r="791" spans="2:18">
      <c r="B791" s="115"/>
      <c r="C791" s="115"/>
      <c r="D791" s="115"/>
      <c r="E791" s="115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</row>
    <row r="792" spans="2:18">
      <c r="B792" s="115"/>
      <c r="C792" s="115"/>
      <c r="D792" s="115"/>
      <c r="E792" s="115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</row>
    <row r="793" spans="2:18">
      <c r="B793" s="115"/>
      <c r="C793" s="115"/>
      <c r="D793" s="115"/>
      <c r="E793" s="115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</row>
    <row r="794" spans="2:18">
      <c r="B794" s="115"/>
      <c r="C794" s="115"/>
      <c r="D794" s="115"/>
      <c r="E794" s="115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</row>
    <row r="795" spans="2:18">
      <c r="B795" s="115"/>
      <c r="C795" s="115"/>
      <c r="D795" s="115"/>
      <c r="E795" s="115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</row>
    <row r="796" spans="2:18">
      <c r="B796" s="115"/>
      <c r="C796" s="115"/>
      <c r="D796" s="115"/>
      <c r="E796" s="115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</row>
    <row r="797" spans="2:18">
      <c r="B797" s="115"/>
      <c r="C797" s="115"/>
      <c r="D797" s="115"/>
      <c r="E797" s="115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</row>
    <row r="798" spans="2:18">
      <c r="B798" s="115"/>
      <c r="C798" s="115"/>
      <c r="D798" s="115"/>
      <c r="E798" s="115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</row>
    <row r="799" spans="2:18">
      <c r="B799" s="115"/>
      <c r="C799" s="115"/>
      <c r="D799" s="115"/>
      <c r="E799" s="115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</row>
    <row r="800" spans="2:18">
      <c r="B800" s="115"/>
      <c r="C800" s="115"/>
      <c r="D800" s="115"/>
      <c r="E800" s="115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</row>
    <row r="801" spans="2:18">
      <c r="B801" s="115"/>
      <c r="C801" s="115"/>
      <c r="D801" s="115"/>
      <c r="E801" s="115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</row>
    <row r="802" spans="2:18">
      <c r="B802" s="115"/>
      <c r="C802" s="115"/>
      <c r="D802" s="115"/>
      <c r="E802" s="115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</row>
    <row r="803" spans="2:18">
      <c r="B803" s="115"/>
      <c r="C803" s="115"/>
      <c r="D803" s="115"/>
      <c r="E803" s="115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</row>
    <row r="804" spans="2:18">
      <c r="B804" s="115"/>
      <c r="C804" s="115"/>
      <c r="D804" s="115"/>
      <c r="E804" s="115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</row>
    <row r="805" spans="2:18">
      <c r="B805" s="115"/>
      <c r="C805" s="115"/>
      <c r="D805" s="115"/>
      <c r="E805" s="115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</row>
    <row r="806" spans="2:18">
      <c r="B806" s="115"/>
      <c r="C806" s="115"/>
      <c r="D806" s="115"/>
      <c r="E806" s="115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</row>
    <row r="807" spans="2:18">
      <c r="B807" s="115"/>
      <c r="C807" s="115"/>
      <c r="D807" s="115"/>
      <c r="E807" s="115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</row>
    <row r="808" spans="2:18">
      <c r="B808" s="115"/>
      <c r="C808" s="115"/>
      <c r="D808" s="115"/>
      <c r="E808" s="115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</row>
    <row r="809" spans="2:18">
      <c r="B809" s="115"/>
      <c r="C809" s="115"/>
      <c r="D809" s="115"/>
      <c r="E809" s="115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</row>
    <row r="810" spans="2:18">
      <c r="B810" s="115"/>
      <c r="C810" s="115"/>
      <c r="D810" s="115"/>
      <c r="E810" s="115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</row>
    <row r="811" spans="2:18">
      <c r="B811" s="115"/>
      <c r="C811" s="115"/>
      <c r="D811" s="115"/>
      <c r="E811" s="115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</row>
    <row r="812" spans="2:18">
      <c r="B812" s="115"/>
      <c r="C812" s="115"/>
      <c r="D812" s="115"/>
      <c r="E812" s="115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</row>
    <row r="813" spans="2:18">
      <c r="B813" s="115"/>
      <c r="C813" s="115"/>
      <c r="D813" s="115"/>
      <c r="E813" s="115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</row>
    <row r="814" spans="2:18">
      <c r="B814" s="115"/>
      <c r="C814" s="115"/>
      <c r="D814" s="115"/>
      <c r="E814" s="115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</row>
    <row r="815" spans="2:18">
      <c r="B815" s="115"/>
      <c r="C815" s="115"/>
      <c r="D815" s="115"/>
      <c r="E815" s="115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</row>
    <row r="816" spans="2:18">
      <c r="B816" s="115"/>
      <c r="C816" s="115"/>
      <c r="D816" s="115"/>
      <c r="E816" s="115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</row>
    <row r="817" spans="2:18">
      <c r="B817" s="115"/>
      <c r="C817" s="115"/>
      <c r="D817" s="115"/>
      <c r="E817" s="115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</row>
    <row r="818" spans="2:18">
      <c r="B818" s="115"/>
      <c r="C818" s="115"/>
      <c r="D818" s="115"/>
      <c r="E818" s="115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</row>
    <row r="819" spans="2:18">
      <c r="B819" s="115"/>
      <c r="C819" s="115"/>
      <c r="D819" s="115"/>
      <c r="E819" s="115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</row>
    <row r="820" spans="2:18">
      <c r="B820" s="115"/>
      <c r="C820" s="115"/>
      <c r="D820" s="115"/>
      <c r="E820" s="115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</row>
    <row r="821" spans="2:18">
      <c r="B821" s="115"/>
      <c r="C821" s="115"/>
      <c r="D821" s="115"/>
      <c r="E821" s="115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</row>
    <row r="822" spans="2:18">
      <c r="B822" s="115"/>
      <c r="C822" s="115"/>
      <c r="D822" s="115"/>
      <c r="E822" s="115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</row>
    <row r="823" spans="2:18">
      <c r="B823" s="115"/>
      <c r="C823" s="115"/>
      <c r="D823" s="115"/>
      <c r="E823" s="115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</row>
    <row r="824" spans="2:18">
      <c r="B824" s="115"/>
      <c r="C824" s="115"/>
      <c r="D824" s="115"/>
      <c r="E824" s="115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</row>
    <row r="825" spans="2:18">
      <c r="B825" s="115"/>
      <c r="C825" s="115"/>
      <c r="D825" s="115"/>
      <c r="E825" s="115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</row>
    <row r="826" spans="2:18">
      <c r="B826" s="115"/>
      <c r="C826" s="115"/>
      <c r="D826" s="115"/>
      <c r="E826" s="115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</row>
    <row r="827" spans="2:18">
      <c r="B827" s="115"/>
      <c r="C827" s="115"/>
      <c r="D827" s="115"/>
      <c r="E827" s="115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</row>
    <row r="828" spans="2:18">
      <c r="B828" s="115"/>
      <c r="C828" s="115"/>
      <c r="D828" s="115"/>
      <c r="E828" s="115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</row>
    <row r="829" spans="2:18">
      <c r="B829" s="115"/>
      <c r="C829" s="115"/>
      <c r="D829" s="115"/>
      <c r="E829" s="115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</row>
    <row r="830" spans="2:18">
      <c r="B830" s="115"/>
      <c r="C830" s="115"/>
      <c r="D830" s="115"/>
      <c r="E830" s="115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</row>
    <row r="831" spans="2:18">
      <c r="B831" s="115"/>
      <c r="C831" s="115"/>
      <c r="D831" s="115"/>
      <c r="E831" s="115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</row>
    <row r="832" spans="2:18">
      <c r="B832" s="115"/>
      <c r="C832" s="115"/>
      <c r="D832" s="115"/>
      <c r="E832" s="115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</row>
    <row r="833" spans="2:18">
      <c r="B833" s="115"/>
      <c r="C833" s="115"/>
      <c r="D833" s="115"/>
      <c r="E833" s="115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</row>
    <row r="834" spans="2:18">
      <c r="B834" s="115"/>
      <c r="C834" s="115"/>
      <c r="D834" s="115"/>
      <c r="E834" s="115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</row>
    <row r="835" spans="2:18">
      <c r="B835" s="115"/>
      <c r="C835" s="115"/>
      <c r="D835" s="115"/>
      <c r="E835" s="115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</row>
    <row r="836" spans="2:18">
      <c r="B836" s="115"/>
      <c r="C836" s="115"/>
      <c r="D836" s="115"/>
      <c r="E836" s="115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</row>
    <row r="837" spans="2:18">
      <c r="B837" s="115"/>
      <c r="C837" s="115"/>
      <c r="D837" s="115"/>
      <c r="E837" s="115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</row>
    <row r="838" spans="2:18">
      <c r="B838" s="115"/>
      <c r="C838" s="115"/>
      <c r="D838" s="115"/>
      <c r="E838" s="115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</row>
    <row r="839" spans="2:18">
      <c r="B839" s="115"/>
      <c r="C839" s="115"/>
      <c r="D839" s="115"/>
      <c r="E839" s="115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</row>
    <row r="840" spans="2:18">
      <c r="B840" s="115"/>
      <c r="C840" s="115"/>
      <c r="D840" s="115"/>
      <c r="E840" s="115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</row>
    <row r="841" spans="2:18">
      <c r="B841" s="115"/>
      <c r="C841" s="115"/>
      <c r="D841" s="115"/>
      <c r="E841" s="115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</row>
    <row r="842" spans="2:18">
      <c r="B842" s="115"/>
      <c r="C842" s="115"/>
      <c r="D842" s="115"/>
      <c r="E842" s="115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</row>
    <row r="843" spans="2:18">
      <c r="B843" s="115"/>
      <c r="C843" s="115"/>
      <c r="D843" s="115"/>
      <c r="E843" s="115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</row>
    <row r="844" spans="2:18">
      <c r="B844" s="115"/>
      <c r="C844" s="115"/>
      <c r="D844" s="115"/>
      <c r="E844" s="115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</row>
    <row r="845" spans="2:18">
      <c r="B845" s="115"/>
      <c r="C845" s="115"/>
      <c r="D845" s="115"/>
      <c r="E845" s="115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</row>
    <row r="846" spans="2:18">
      <c r="B846" s="115"/>
      <c r="C846" s="115"/>
      <c r="D846" s="115"/>
      <c r="E846" s="115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</row>
    <row r="847" spans="2:18">
      <c r="B847" s="115"/>
      <c r="C847" s="115"/>
      <c r="D847" s="115"/>
      <c r="E847" s="115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</row>
    <row r="848" spans="2:18">
      <c r="B848" s="115"/>
      <c r="C848" s="115"/>
      <c r="D848" s="115"/>
      <c r="E848" s="115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</row>
    <row r="849" spans="2:18">
      <c r="B849" s="115"/>
      <c r="C849" s="115"/>
      <c r="D849" s="115"/>
      <c r="E849" s="115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</row>
    <row r="850" spans="2:18">
      <c r="B850" s="115"/>
      <c r="C850" s="115"/>
      <c r="D850" s="115"/>
      <c r="E850" s="115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</row>
    <row r="851" spans="2:18">
      <c r="B851" s="115"/>
      <c r="C851" s="115"/>
      <c r="D851" s="115"/>
      <c r="E851" s="115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</row>
    <row r="852" spans="2:18">
      <c r="B852" s="115"/>
      <c r="C852" s="115"/>
      <c r="D852" s="115"/>
      <c r="E852" s="115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</row>
    <row r="853" spans="2:18">
      <c r="B853" s="115"/>
      <c r="C853" s="115"/>
      <c r="D853" s="115"/>
      <c r="E853" s="115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</row>
    <row r="854" spans="2:18">
      <c r="B854" s="115"/>
      <c r="C854" s="115"/>
      <c r="D854" s="115"/>
      <c r="E854" s="115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</row>
    <row r="855" spans="2:18">
      <c r="B855" s="115"/>
      <c r="C855" s="115"/>
      <c r="D855" s="115"/>
      <c r="E855" s="115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</row>
    <row r="856" spans="2:18">
      <c r="B856" s="115"/>
      <c r="C856" s="115"/>
      <c r="D856" s="115"/>
      <c r="E856" s="115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</row>
    <row r="857" spans="2:18">
      <c r="B857" s="115"/>
      <c r="C857" s="115"/>
      <c r="D857" s="115"/>
      <c r="E857" s="115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</row>
    <row r="858" spans="2:18">
      <c r="B858" s="115"/>
      <c r="C858" s="115"/>
      <c r="D858" s="115"/>
      <c r="E858" s="115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</row>
    <row r="859" spans="2:18">
      <c r="B859" s="115"/>
      <c r="C859" s="115"/>
      <c r="D859" s="115"/>
      <c r="E859" s="115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</row>
    <row r="860" spans="2:18">
      <c r="B860" s="115"/>
      <c r="C860" s="115"/>
      <c r="D860" s="115"/>
      <c r="E860" s="115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</row>
    <row r="861" spans="2:18">
      <c r="B861" s="115"/>
      <c r="C861" s="115"/>
      <c r="D861" s="115"/>
      <c r="E861" s="115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</row>
    <row r="862" spans="2:18">
      <c r="B862" s="115"/>
      <c r="C862" s="115"/>
      <c r="D862" s="115"/>
      <c r="E862" s="115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</row>
    <row r="863" spans="2:18">
      <c r="B863" s="115"/>
      <c r="C863" s="115"/>
      <c r="D863" s="115"/>
      <c r="E863" s="115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</row>
    <row r="864" spans="2:18">
      <c r="B864" s="115"/>
      <c r="C864" s="115"/>
      <c r="D864" s="115"/>
      <c r="E864" s="115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</row>
    <row r="865" spans="2:18">
      <c r="B865" s="115"/>
      <c r="C865" s="115"/>
      <c r="D865" s="115"/>
      <c r="E865" s="115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</row>
    <row r="866" spans="2:18">
      <c r="B866" s="115"/>
      <c r="C866" s="115"/>
      <c r="D866" s="115"/>
      <c r="E866" s="115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</row>
    <row r="867" spans="2:18">
      <c r="B867" s="115"/>
      <c r="C867" s="115"/>
      <c r="D867" s="115"/>
      <c r="E867" s="115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</row>
    <row r="868" spans="2:18">
      <c r="B868" s="115"/>
      <c r="C868" s="115"/>
      <c r="D868" s="115"/>
      <c r="E868" s="115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</row>
    <row r="869" spans="2:18">
      <c r="B869" s="115"/>
      <c r="C869" s="115"/>
      <c r="D869" s="115"/>
      <c r="E869" s="115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</row>
    <row r="870" spans="2:18">
      <c r="B870" s="115"/>
      <c r="C870" s="115"/>
      <c r="D870" s="115"/>
      <c r="E870" s="115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</row>
    <row r="871" spans="2:18">
      <c r="B871" s="115"/>
      <c r="C871" s="115"/>
      <c r="D871" s="115"/>
      <c r="E871" s="115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</row>
    <row r="872" spans="2:18">
      <c r="B872" s="115"/>
      <c r="C872" s="115"/>
      <c r="D872" s="115"/>
      <c r="E872" s="115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</row>
    <row r="873" spans="2:18">
      <c r="B873" s="115"/>
      <c r="C873" s="115"/>
      <c r="D873" s="115"/>
      <c r="E873" s="115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</row>
    <row r="874" spans="2:18">
      <c r="B874" s="115"/>
      <c r="C874" s="115"/>
      <c r="D874" s="115"/>
      <c r="E874" s="115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</row>
    <row r="875" spans="2:18">
      <c r="B875" s="115"/>
      <c r="C875" s="115"/>
      <c r="D875" s="115"/>
      <c r="E875" s="115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</row>
    <row r="876" spans="2:18">
      <c r="B876" s="115"/>
      <c r="C876" s="115"/>
      <c r="D876" s="115"/>
      <c r="E876" s="115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</row>
    <row r="877" spans="2:18">
      <c r="B877" s="115"/>
      <c r="C877" s="115"/>
      <c r="D877" s="115"/>
      <c r="E877" s="115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</row>
    <row r="878" spans="2:18">
      <c r="B878" s="115"/>
      <c r="C878" s="115"/>
      <c r="D878" s="115"/>
      <c r="E878" s="115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</row>
    <row r="879" spans="2:18">
      <c r="B879" s="115"/>
      <c r="C879" s="115"/>
      <c r="D879" s="115"/>
      <c r="E879" s="115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</row>
    <row r="880" spans="2:18">
      <c r="B880" s="115"/>
      <c r="C880" s="115"/>
      <c r="D880" s="115"/>
      <c r="E880" s="115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</row>
    <row r="881" spans="2:18">
      <c r="B881" s="115"/>
      <c r="C881" s="115"/>
      <c r="D881" s="115"/>
      <c r="E881" s="115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</row>
    <row r="882" spans="2:18">
      <c r="B882" s="115"/>
      <c r="C882" s="115"/>
      <c r="D882" s="115"/>
      <c r="E882" s="115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</row>
    <row r="883" spans="2:18">
      <c r="B883" s="115"/>
      <c r="C883" s="115"/>
      <c r="D883" s="115"/>
      <c r="E883" s="115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</row>
    <row r="884" spans="2:18">
      <c r="B884" s="115"/>
      <c r="C884" s="115"/>
      <c r="D884" s="115"/>
      <c r="E884" s="115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</row>
    <row r="885" spans="2:18">
      <c r="B885" s="115"/>
      <c r="C885" s="115"/>
      <c r="D885" s="115"/>
      <c r="E885" s="115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</row>
    <row r="886" spans="2:18">
      <c r="B886" s="115"/>
      <c r="C886" s="115"/>
      <c r="D886" s="115"/>
      <c r="E886" s="115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</row>
    <row r="887" spans="2:18">
      <c r="B887" s="115"/>
      <c r="C887" s="115"/>
      <c r="D887" s="115"/>
      <c r="E887" s="115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</row>
    <row r="888" spans="2:18">
      <c r="B888" s="115"/>
      <c r="C888" s="115"/>
      <c r="D888" s="115"/>
      <c r="E888" s="115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</row>
    <row r="889" spans="2:18">
      <c r="B889" s="115"/>
      <c r="C889" s="115"/>
      <c r="D889" s="115"/>
      <c r="E889" s="115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</row>
    <row r="890" spans="2:18">
      <c r="B890" s="115"/>
      <c r="C890" s="115"/>
      <c r="D890" s="115"/>
      <c r="E890" s="115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</row>
    <row r="891" spans="2:18">
      <c r="B891" s="115"/>
      <c r="C891" s="115"/>
      <c r="D891" s="115"/>
      <c r="E891" s="115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</row>
    <row r="892" spans="2:18">
      <c r="B892" s="115"/>
      <c r="C892" s="115"/>
      <c r="D892" s="115"/>
      <c r="E892" s="115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</row>
    <row r="893" spans="2:18">
      <c r="B893" s="115"/>
      <c r="C893" s="115"/>
      <c r="D893" s="115"/>
      <c r="E893" s="115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</row>
    <row r="894" spans="2:18">
      <c r="B894" s="115"/>
      <c r="C894" s="115"/>
      <c r="D894" s="115"/>
      <c r="E894" s="115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</row>
    <row r="895" spans="2:18">
      <c r="B895" s="115"/>
      <c r="C895" s="115"/>
      <c r="D895" s="115"/>
      <c r="E895" s="115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</row>
    <row r="896" spans="2:18">
      <c r="B896" s="115"/>
      <c r="C896" s="115"/>
      <c r="D896" s="115"/>
      <c r="E896" s="115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</row>
    <row r="897" spans="2:18">
      <c r="B897" s="115"/>
      <c r="C897" s="115"/>
      <c r="D897" s="115"/>
      <c r="E897" s="115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</row>
    <row r="898" spans="2:18">
      <c r="B898" s="115"/>
      <c r="C898" s="115"/>
      <c r="D898" s="115"/>
      <c r="E898" s="115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</row>
    <row r="899" spans="2:18">
      <c r="B899" s="115"/>
      <c r="C899" s="115"/>
      <c r="D899" s="115"/>
      <c r="E899" s="115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</row>
    <row r="900" spans="2:18">
      <c r="B900" s="115"/>
      <c r="C900" s="115"/>
      <c r="D900" s="115"/>
      <c r="E900" s="115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</row>
    <row r="901" spans="2:18">
      <c r="B901" s="115"/>
      <c r="C901" s="115"/>
      <c r="D901" s="115"/>
      <c r="E901" s="115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</row>
    <row r="902" spans="2:18">
      <c r="B902" s="115"/>
      <c r="C902" s="115"/>
      <c r="D902" s="115"/>
      <c r="E902" s="115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</row>
    <row r="903" spans="2:18">
      <c r="B903" s="115"/>
      <c r="C903" s="115"/>
      <c r="D903" s="115"/>
      <c r="E903" s="115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</row>
    <row r="904" spans="2:18">
      <c r="B904" s="115"/>
      <c r="C904" s="115"/>
      <c r="D904" s="115"/>
      <c r="E904" s="115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</row>
    <row r="905" spans="2:18">
      <c r="B905" s="115"/>
      <c r="C905" s="115"/>
      <c r="D905" s="115"/>
      <c r="E905" s="115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</row>
    <row r="906" spans="2:18">
      <c r="B906" s="115"/>
      <c r="C906" s="115"/>
      <c r="D906" s="115"/>
      <c r="E906" s="115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</row>
    <row r="907" spans="2:18">
      <c r="B907" s="115"/>
      <c r="C907" s="115"/>
      <c r="D907" s="115"/>
      <c r="E907" s="115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</row>
    <row r="908" spans="2:18">
      <c r="B908" s="115"/>
      <c r="C908" s="115"/>
      <c r="D908" s="115"/>
      <c r="E908" s="115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</row>
    <row r="909" spans="2:18">
      <c r="B909" s="115"/>
      <c r="C909" s="115"/>
      <c r="D909" s="115"/>
      <c r="E909" s="115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</row>
    <row r="910" spans="2:18">
      <c r="B910" s="115"/>
      <c r="C910" s="115"/>
      <c r="D910" s="115"/>
      <c r="E910" s="115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</row>
    <row r="911" spans="2:18">
      <c r="B911" s="115"/>
      <c r="C911" s="115"/>
      <c r="D911" s="115"/>
      <c r="E911" s="115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</row>
    <row r="912" spans="2:18">
      <c r="B912" s="115"/>
      <c r="C912" s="115"/>
      <c r="D912" s="115"/>
      <c r="E912" s="115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</row>
    <row r="913" spans="2:18">
      <c r="B913" s="115"/>
      <c r="C913" s="115"/>
      <c r="D913" s="115"/>
      <c r="E913" s="115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</row>
    <row r="914" spans="2:18">
      <c r="B914" s="115"/>
      <c r="C914" s="115"/>
      <c r="D914" s="115"/>
      <c r="E914" s="115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</row>
    <row r="915" spans="2:18">
      <c r="B915" s="115"/>
      <c r="C915" s="115"/>
      <c r="D915" s="115"/>
      <c r="E915" s="115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</row>
    <row r="916" spans="2:18">
      <c r="B916" s="115"/>
      <c r="C916" s="115"/>
      <c r="D916" s="115"/>
      <c r="E916" s="115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</row>
    <row r="917" spans="2:18">
      <c r="B917" s="115"/>
      <c r="C917" s="115"/>
      <c r="D917" s="115"/>
      <c r="E917" s="115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</row>
    <row r="918" spans="2:18">
      <c r="B918" s="115"/>
      <c r="C918" s="115"/>
      <c r="D918" s="115"/>
      <c r="E918" s="115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</row>
    <row r="919" spans="2:18">
      <c r="B919" s="115"/>
      <c r="C919" s="115"/>
      <c r="D919" s="115"/>
      <c r="E919" s="115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</row>
    <row r="920" spans="2:18">
      <c r="B920" s="115"/>
      <c r="C920" s="115"/>
      <c r="D920" s="115"/>
      <c r="E920" s="115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</row>
    <row r="921" spans="2:18">
      <c r="B921" s="115"/>
      <c r="C921" s="115"/>
      <c r="D921" s="115"/>
      <c r="E921" s="115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</row>
    <row r="922" spans="2:18">
      <c r="B922" s="115"/>
      <c r="C922" s="115"/>
      <c r="D922" s="115"/>
      <c r="E922" s="115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</row>
    <row r="923" spans="2:18">
      <c r="B923" s="115"/>
      <c r="C923" s="115"/>
      <c r="D923" s="115"/>
      <c r="E923" s="115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</row>
    <row r="924" spans="2:18">
      <c r="B924" s="115"/>
      <c r="C924" s="115"/>
      <c r="D924" s="115"/>
      <c r="E924" s="115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</row>
    <row r="925" spans="2:18">
      <c r="B925" s="115"/>
      <c r="C925" s="115"/>
      <c r="D925" s="115"/>
      <c r="E925" s="115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</row>
    <row r="926" spans="2:18">
      <c r="B926" s="115"/>
      <c r="C926" s="115"/>
      <c r="D926" s="115"/>
      <c r="E926" s="115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</row>
    <row r="927" spans="2:18">
      <c r="B927" s="115"/>
      <c r="C927" s="115"/>
      <c r="D927" s="115"/>
      <c r="E927" s="115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</row>
    <row r="928" spans="2:18">
      <c r="B928" s="115"/>
      <c r="C928" s="115"/>
      <c r="D928" s="115"/>
      <c r="E928" s="115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</row>
    <row r="929" spans="2:18">
      <c r="B929" s="115"/>
      <c r="C929" s="115"/>
      <c r="D929" s="115"/>
      <c r="E929" s="115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</row>
    <row r="930" spans="2:18">
      <c r="B930" s="115"/>
      <c r="C930" s="115"/>
      <c r="D930" s="115"/>
      <c r="E930" s="115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</row>
    <row r="931" spans="2:18">
      <c r="B931" s="115"/>
      <c r="C931" s="115"/>
      <c r="D931" s="115"/>
      <c r="E931" s="115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</row>
    <row r="932" spans="2:18">
      <c r="B932" s="115"/>
      <c r="C932" s="115"/>
      <c r="D932" s="115"/>
      <c r="E932" s="115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</row>
    <row r="933" spans="2:18">
      <c r="B933" s="115"/>
      <c r="C933" s="115"/>
      <c r="D933" s="115"/>
      <c r="E933" s="115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</row>
    <row r="934" spans="2:18">
      <c r="B934" s="115"/>
      <c r="C934" s="115"/>
      <c r="D934" s="115"/>
      <c r="E934" s="115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</row>
    <row r="935" spans="2:18">
      <c r="B935" s="115"/>
      <c r="C935" s="115"/>
      <c r="D935" s="115"/>
      <c r="E935" s="115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</row>
    <row r="936" spans="2:18">
      <c r="B936" s="115"/>
      <c r="C936" s="115"/>
      <c r="D936" s="115"/>
      <c r="E936" s="115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</row>
    <row r="937" spans="2:18">
      <c r="B937" s="115"/>
      <c r="C937" s="115"/>
      <c r="D937" s="115"/>
      <c r="E937" s="115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</row>
    <row r="938" spans="2:18">
      <c r="B938" s="115"/>
      <c r="C938" s="115"/>
      <c r="D938" s="115"/>
      <c r="E938" s="115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</row>
    <row r="939" spans="2:18">
      <c r="B939" s="115"/>
      <c r="C939" s="115"/>
      <c r="D939" s="115"/>
      <c r="E939" s="115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</row>
    <row r="940" spans="2:18">
      <c r="B940" s="115"/>
      <c r="C940" s="115"/>
      <c r="D940" s="115"/>
      <c r="E940" s="115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</row>
    <row r="941" spans="2:18">
      <c r="B941" s="115"/>
      <c r="C941" s="115"/>
      <c r="D941" s="115"/>
      <c r="E941" s="115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</row>
    <row r="942" spans="2:18">
      <c r="B942" s="115"/>
      <c r="C942" s="115"/>
      <c r="D942" s="115"/>
      <c r="E942" s="115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</row>
    <row r="943" spans="2:18">
      <c r="B943" s="115"/>
      <c r="C943" s="115"/>
      <c r="D943" s="115"/>
      <c r="E943" s="115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</row>
    <row r="944" spans="2:18">
      <c r="B944" s="115"/>
      <c r="C944" s="115"/>
      <c r="D944" s="115"/>
      <c r="E944" s="115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</row>
    <row r="945" spans="2:18">
      <c r="B945" s="115"/>
      <c r="C945" s="115"/>
      <c r="D945" s="115"/>
      <c r="E945" s="115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</row>
    <row r="946" spans="2:18">
      <c r="B946" s="115"/>
      <c r="C946" s="115"/>
      <c r="D946" s="115"/>
      <c r="E946" s="115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</row>
    <row r="947" spans="2:18">
      <c r="B947" s="115"/>
      <c r="C947" s="115"/>
      <c r="D947" s="115"/>
      <c r="E947" s="115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</row>
    <row r="948" spans="2:18">
      <c r="B948" s="115"/>
      <c r="C948" s="115"/>
      <c r="D948" s="115"/>
      <c r="E948" s="115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</row>
    <row r="949" spans="2:18">
      <c r="B949" s="115"/>
      <c r="C949" s="115"/>
      <c r="D949" s="115"/>
      <c r="E949" s="115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</row>
    <row r="950" spans="2:18">
      <c r="B950" s="115"/>
      <c r="C950" s="115"/>
      <c r="D950" s="115"/>
      <c r="E950" s="115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</row>
    <row r="951" spans="2:18">
      <c r="B951" s="115"/>
      <c r="C951" s="115"/>
      <c r="D951" s="115"/>
      <c r="E951" s="115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</row>
    <row r="952" spans="2:18">
      <c r="B952" s="115"/>
      <c r="C952" s="115"/>
      <c r="D952" s="115"/>
      <c r="E952" s="115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</row>
    <row r="953" spans="2:18">
      <c r="B953" s="115"/>
      <c r="C953" s="115"/>
      <c r="D953" s="115"/>
      <c r="E953" s="115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</row>
    <row r="954" spans="2:18">
      <c r="B954" s="115"/>
      <c r="C954" s="115"/>
      <c r="D954" s="115"/>
      <c r="E954" s="115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</row>
    <row r="955" spans="2:18">
      <c r="B955" s="115"/>
      <c r="C955" s="115"/>
      <c r="D955" s="115"/>
      <c r="E955" s="115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</row>
    <row r="956" spans="2:18">
      <c r="B956" s="115"/>
      <c r="C956" s="115"/>
      <c r="D956" s="115"/>
      <c r="E956" s="115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</row>
    <row r="957" spans="2:18">
      <c r="B957" s="115"/>
      <c r="C957" s="115"/>
      <c r="D957" s="115"/>
      <c r="E957" s="115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</row>
    <row r="958" spans="2:18">
      <c r="B958" s="115"/>
      <c r="C958" s="115"/>
      <c r="D958" s="115"/>
      <c r="E958" s="115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</row>
    <row r="959" spans="2:18">
      <c r="B959" s="115"/>
      <c r="C959" s="115"/>
      <c r="D959" s="115"/>
      <c r="E959" s="115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</row>
    <row r="960" spans="2:18">
      <c r="B960" s="115"/>
      <c r="C960" s="115"/>
      <c r="D960" s="115"/>
      <c r="E960" s="115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</row>
    <row r="961" spans="2:18">
      <c r="B961" s="115"/>
      <c r="C961" s="115"/>
      <c r="D961" s="115"/>
      <c r="E961" s="115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</row>
    <row r="962" spans="2:18">
      <c r="B962" s="115"/>
      <c r="C962" s="115"/>
      <c r="D962" s="115"/>
      <c r="E962" s="115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</row>
    <row r="963" spans="2:18">
      <c r="B963" s="115"/>
      <c r="C963" s="115"/>
      <c r="D963" s="115"/>
      <c r="E963" s="115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</row>
    <row r="964" spans="2:18">
      <c r="B964" s="115"/>
      <c r="C964" s="115"/>
      <c r="D964" s="115"/>
      <c r="E964" s="115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</row>
    <row r="965" spans="2:18">
      <c r="B965" s="115"/>
      <c r="C965" s="115"/>
      <c r="D965" s="115"/>
      <c r="E965" s="115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</row>
    <row r="966" spans="2:18">
      <c r="B966" s="115"/>
      <c r="C966" s="115"/>
      <c r="D966" s="115"/>
      <c r="E966" s="115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</row>
    <row r="967" spans="2:18">
      <c r="B967" s="115"/>
      <c r="C967" s="115"/>
      <c r="D967" s="115"/>
      <c r="E967" s="115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</row>
    <row r="968" spans="2:18">
      <c r="B968" s="115"/>
      <c r="C968" s="115"/>
      <c r="D968" s="115"/>
      <c r="E968" s="115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</row>
    <row r="969" spans="2:18">
      <c r="B969" s="115"/>
      <c r="C969" s="115"/>
      <c r="D969" s="115"/>
      <c r="E969" s="115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</row>
    <row r="970" spans="2:18">
      <c r="B970" s="115"/>
      <c r="C970" s="115"/>
      <c r="D970" s="115"/>
      <c r="E970" s="115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</row>
    <row r="971" spans="2:18">
      <c r="B971" s="115"/>
      <c r="C971" s="115"/>
      <c r="D971" s="115"/>
      <c r="E971" s="115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</row>
    <row r="972" spans="2:18">
      <c r="B972" s="115"/>
      <c r="C972" s="115"/>
      <c r="D972" s="115"/>
      <c r="E972" s="115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</row>
    <row r="973" spans="2:18">
      <c r="B973" s="115"/>
      <c r="C973" s="115"/>
      <c r="D973" s="115"/>
      <c r="E973" s="115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</row>
    <row r="974" spans="2:18">
      <c r="B974" s="115"/>
      <c r="C974" s="115"/>
      <c r="D974" s="115"/>
      <c r="E974" s="115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</row>
    <row r="975" spans="2:18">
      <c r="B975" s="115"/>
      <c r="C975" s="115"/>
      <c r="D975" s="115"/>
      <c r="E975" s="115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</row>
    <row r="976" spans="2:18">
      <c r="B976" s="115"/>
      <c r="C976" s="115"/>
      <c r="D976" s="115"/>
      <c r="E976" s="115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</row>
    <row r="977" spans="2:18">
      <c r="B977" s="115"/>
      <c r="C977" s="115"/>
      <c r="D977" s="115"/>
      <c r="E977" s="115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</row>
    <row r="978" spans="2:18">
      <c r="B978" s="115"/>
      <c r="C978" s="115"/>
      <c r="D978" s="115"/>
      <c r="E978" s="115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</row>
    <row r="979" spans="2:18">
      <c r="B979" s="115"/>
      <c r="C979" s="115"/>
      <c r="D979" s="115"/>
      <c r="E979" s="115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</row>
    <row r="980" spans="2:18">
      <c r="B980" s="115"/>
      <c r="C980" s="115"/>
      <c r="D980" s="115"/>
      <c r="E980" s="115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</row>
    <row r="981" spans="2:18">
      <c r="B981" s="115"/>
      <c r="C981" s="115"/>
      <c r="D981" s="115"/>
      <c r="E981" s="115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</row>
    <row r="982" spans="2:18">
      <c r="B982" s="115"/>
      <c r="C982" s="115"/>
      <c r="D982" s="115"/>
      <c r="E982" s="115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</row>
    <row r="983" spans="2:18">
      <c r="B983" s="115"/>
      <c r="C983" s="115"/>
      <c r="D983" s="115"/>
      <c r="E983" s="115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</row>
    <row r="984" spans="2:18">
      <c r="B984" s="115"/>
      <c r="C984" s="115"/>
      <c r="D984" s="115"/>
      <c r="E984" s="115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</row>
    <row r="985" spans="2:18">
      <c r="B985" s="115"/>
      <c r="C985" s="115"/>
      <c r="D985" s="115"/>
      <c r="E985" s="115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</row>
    <row r="986" spans="2:18">
      <c r="B986" s="115"/>
      <c r="C986" s="115"/>
      <c r="D986" s="115"/>
      <c r="E986" s="115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</row>
    <row r="987" spans="2:18">
      <c r="B987" s="115"/>
      <c r="C987" s="115"/>
      <c r="D987" s="115"/>
      <c r="E987" s="115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</row>
    <row r="988" spans="2:18">
      <c r="B988" s="115"/>
      <c r="C988" s="115"/>
      <c r="D988" s="115"/>
      <c r="E988" s="115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</row>
    <row r="989" spans="2:18">
      <c r="B989" s="115"/>
      <c r="C989" s="115"/>
      <c r="D989" s="115"/>
      <c r="E989" s="115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</row>
    <row r="990" spans="2:18">
      <c r="B990" s="115"/>
      <c r="C990" s="115"/>
      <c r="D990" s="115"/>
      <c r="E990" s="115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</row>
    <row r="991" spans="2:18">
      <c r="B991" s="115"/>
      <c r="C991" s="115"/>
      <c r="D991" s="115"/>
      <c r="E991" s="115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</row>
    <row r="992" spans="2:18">
      <c r="B992" s="115"/>
      <c r="C992" s="115"/>
      <c r="D992" s="115"/>
      <c r="E992" s="115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</row>
    <row r="993" spans="2:18">
      <c r="B993" s="115"/>
      <c r="C993" s="115"/>
      <c r="D993" s="115"/>
      <c r="E993" s="115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</row>
    <row r="994" spans="2:18">
      <c r="B994" s="115"/>
      <c r="C994" s="115"/>
      <c r="D994" s="115"/>
      <c r="E994" s="115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</row>
    <row r="995" spans="2:18">
      <c r="B995" s="115"/>
      <c r="C995" s="115"/>
      <c r="D995" s="115"/>
      <c r="E995" s="115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</row>
    <row r="996" spans="2:18">
      <c r="B996" s="115"/>
      <c r="C996" s="115"/>
      <c r="D996" s="115"/>
      <c r="E996" s="115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</row>
    <row r="997" spans="2:18">
      <c r="B997" s="115"/>
      <c r="C997" s="115"/>
      <c r="D997" s="115"/>
      <c r="E997" s="115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</row>
    <row r="998" spans="2:18">
      <c r="B998" s="115"/>
      <c r="C998" s="115"/>
      <c r="D998" s="115"/>
      <c r="E998" s="115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</row>
    <row r="999" spans="2:18">
      <c r="B999" s="115"/>
      <c r="C999" s="115"/>
      <c r="D999" s="115"/>
      <c r="E999" s="115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</row>
    <row r="1000" spans="2:18">
      <c r="B1000" s="115"/>
      <c r="C1000" s="115"/>
      <c r="D1000" s="115"/>
      <c r="E1000" s="115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</row>
    <row r="1001" spans="2:18">
      <c r="B1001" s="115"/>
      <c r="C1001" s="115"/>
      <c r="D1001" s="115"/>
      <c r="E1001" s="115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</row>
    <row r="1002" spans="2:18">
      <c r="B1002" s="115"/>
      <c r="C1002" s="115"/>
      <c r="D1002" s="115"/>
      <c r="E1002" s="115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Q1002" s="116"/>
      <c r="R1002" s="116"/>
    </row>
    <row r="1003" spans="2:18">
      <c r="B1003" s="115"/>
      <c r="C1003" s="115"/>
      <c r="D1003" s="115"/>
      <c r="E1003" s="115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Q1003" s="116"/>
      <c r="R1003" s="116"/>
    </row>
    <row r="1004" spans="2:18">
      <c r="B1004" s="115"/>
      <c r="C1004" s="115"/>
      <c r="D1004" s="115"/>
      <c r="E1004" s="115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Q1004" s="116"/>
      <c r="R1004" s="116"/>
    </row>
    <row r="1005" spans="2:18">
      <c r="B1005" s="115"/>
      <c r="C1005" s="115"/>
      <c r="D1005" s="115"/>
      <c r="E1005" s="115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Q1005" s="116"/>
      <c r="R1005" s="116"/>
    </row>
    <row r="1006" spans="2:18">
      <c r="B1006" s="115"/>
      <c r="C1006" s="115"/>
      <c r="D1006" s="115"/>
      <c r="E1006" s="115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Q1006" s="116"/>
      <c r="R1006" s="116"/>
    </row>
    <row r="1007" spans="2:18">
      <c r="B1007" s="115"/>
      <c r="C1007" s="115"/>
      <c r="D1007" s="115"/>
      <c r="E1007" s="115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Q1007" s="116"/>
      <c r="R1007" s="116"/>
    </row>
    <row r="1008" spans="2:18">
      <c r="B1008" s="115"/>
      <c r="C1008" s="115"/>
      <c r="D1008" s="115"/>
      <c r="E1008" s="115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Q1008" s="116"/>
      <c r="R1008" s="116"/>
    </row>
    <row r="1009" spans="2:18">
      <c r="B1009" s="115"/>
      <c r="C1009" s="115"/>
      <c r="D1009" s="115"/>
      <c r="E1009" s="115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Q1009" s="116"/>
      <c r="R1009" s="116"/>
    </row>
    <row r="1010" spans="2:18">
      <c r="B1010" s="115"/>
      <c r="C1010" s="115"/>
      <c r="D1010" s="115"/>
      <c r="E1010" s="115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Q1010" s="116"/>
      <c r="R1010" s="116"/>
    </row>
    <row r="1011" spans="2:18">
      <c r="B1011" s="115"/>
      <c r="C1011" s="115"/>
      <c r="D1011" s="115"/>
      <c r="E1011" s="115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Q1011" s="116"/>
      <c r="R1011" s="116"/>
    </row>
    <row r="1012" spans="2:18">
      <c r="B1012" s="115"/>
      <c r="C1012" s="115"/>
      <c r="D1012" s="115"/>
      <c r="E1012" s="115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Q1012" s="116"/>
      <c r="R1012" s="116"/>
    </row>
    <row r="1013" spans="2:18">
      <c r="B1013" s="115"/>
      <c r="C1013" s="115"/>
      <c r="D1013" s="115"/>
      <c r="E1013" s="115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Q1013" s="116"/>
      <c r="R1013" s="116"/>
    </row>
    <row r="1014" spans="2:18">
      <c r="B1014" s="115"/>
      <c r="C1014" s="115"/>
      <c r="D1014" s="115"/>
      <c r="E1014" s="115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Q1014" s="116"/>
      <c r="R1014" s="116"/>
    </row>
    <row r="1015" spans="2:18">
      <c r="B1015" s="115"/>
      <c r="C1015" s="115"/>
      <c r="D1015" s="115"/>
      <c r="E1015" s="115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Q1015" s="116"/>
      <c r="R1015" s="116"/>
    </row>
    <row r="1016" spans="2:18">
      <c r="B1016" s="115"/>
      <c r="C1016" s="115"/>
      <c r="D1016" s="115"/>
      <c r="E1016" s="115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Q1016" s="116"/>
      <c r="R1016" s="116"/>
    </row>
    <row r="1017" spans="2:18">
      <c r="B1017" s="115"/>
      <c r="C1017" s="115"/>
      <c r="D1017" s="115"/>
      <c r="E1017" s="115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Q1017" s="116"/>
      <c r="R1017" s="116"/>
    </row>
    <row r="1018" spans="2:18">
      <c r="B1018" s="115"/>
      <c r="C1018" s="115"/>
      <c r="D1018" s="115"/>
      <c r="E1018" s="115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Q1018" s="116"/>
      <c r="R1018" s="116"/>
    </row>
    <row r="1019" spans="2:18">
      <c r="B1019" s="115"/>
      <c r="C1019" s="115"/>
      <c r="D1019" s="115"/>
      <c r="E1019" s="115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Q1019" s="116"/>
      <c r="R1019" s="116"/>
    </row>
    <row r="1020" spans="2:18">
      <c r="B1020" s="115"/>
      <c r="C1020" s="115"/>
      <c r="D1020" s="115"/>
      <c r="E1020" s="115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Q1020" s="116"/>
      <c r="R1020" s="116"/>
    </row>
    <row r="1021" spans="2:18">
      <c r="B1021" s="115"/>
      <c r="C1021" s="115"/>
      <c r="D1021" s="115"/>
      <c r="E1021" s="115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Q1021" s="116"/>
      <c r="R1021" s="116"/>
    </row>
    <row r="1022" spans="2:18">
      <c r="B1022" s="115"/>
      <c r="C1022" s="115"/>
      <c r="D1022" s="115"/>
      <c r="E1022" s="115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Q1022" s="116"/>
      <c r="R1022" s="116"/>
    </row>
    <row r="1023" spans="2:18">
      <c r="B1023" s="115"/>
      <c r="C1023" s="115"/>
      <c r="D1023" s="115"/>
      <c r="E1023" s="115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Q1023" s="116"/>
      <c r="R1023" s="116"/>
    </row>
    <row r="1024" spans="2:18">
      <c r="B1024" s="115"/>
      <c r="C1024" s="115"/>
      <c r="D1024" s="115"/>
      <c r="E1024" s="115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Q1024" s="116"/>
      <c r="R1024" s="116"/>
    </row>
    <row r="1025" spans="2:18">
      <c r="B1025" s="115"/>
      <c r="C1025" s="115"/>
      <c r="D1025" s="115"/>
      <c r="E1025" s="115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Q1025" s="116"/>
      <c r="R1025" s="116"/>
    </row>
    <row r="1026" spans="2:18">
      <c r="B1026" s="115"/>
      <c r="C1026" s="115"/>
      <c r="D1026" s="115"/>
      <c r="E1026" s="115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Q1026" s="116"/>
      <c r="R1026" s="116"/>
    </row>
    <row r="1027" spans="2:18">
      <c r="B1027" s="115"/>
      <c r="C1027" s="115"/>
      <c r="D1027" s="115"/>
      <c r="E1027" s="115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Q1027" s="116"/>
      <c r="R1027" s="116"/>
    </row>
    <row r="1028" spans="2:18">
      <c r="B1028" s="115"/>
      <c r="C1028" s="115"/>
      <c r="D1028" s="115"/>
      <c r="E1028" s="115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Q1028" s="116"/>
      <c r="R1028" s="116"/>
    </row>
    <row r="1029" spans="2:18">
      <c r="B1029" s="115"/>
      <c r="C1029" s="115"/>
      <c r="D1029" s="115"/>
      <c r="E1029" s="115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Q1029" s="116"/>
      <c r="R1029" s="116"/>
    </row>
    <row r="1030" spans="2:18">
      <c r="B1030" s="115"/>
      <c r="C1030" s="115"/>
      <c r="D1030" s="115"/>
      <c r="E1030" s="115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Q1030" s="116"/>
      <c r="R1030" s="116"/>
    </row>
    <row r="1031" spans="2:18">
      <c r="B1031" s="115"/>
      <c r="C1031" s="115"/>
      <c r="D1031" s="115"/>
      <c r="E1031" s="115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Q1031" s="116"/>
      <c r="R1031" s="116"/>
    </row>
    <row r="1032" spans="2:18">
      <c r="B1032" s="115"/>
      <c r="C1032" s="115"/>
      <c r="D1032" s="115"/>
      <c r="E1032" s="115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Q1032" s="116"/>
      <c r="R1032" s="116"/>
    </row>
    <row r="1033" spans="2:18">
      <c r="B1033" s="115"/>
      <c r="C1033" s="115"/>
      <c r="D1033" s="115"/>
      <c r="E1033" s="115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116"/>
      <c r="P1033" s="116"/>
      <c r="Q1033" s="116"/>
      <c r="R1033" s="116"/>
    </row>
    <row r="1034" spans="2:18">
      <c r="B1034" s="115"/>
      <c r="C1034" s="115"/>
      <c r="D1034" s="115"/>
      <c r="E1034" s="115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Q1034" s="116"/>
      <c r="R1034" s="116"/>
    </row>
    <row r="1035" spans="2:18">
      <c r="B1035" s="115"/>
      <c r="C1035" s="115"/>
      <c r="D1035" s="115"/>
      <c r="E1035" s="115"/>
      <c r="F1035" s="116"/>
      <c r="G1035" s="116"/>
      <c r="H1035" s="116"/>
      <c r="I1035" s="116"/>
      <c r="J1035" s="116"/>
      <c r="K1035" s="116"/>
      <c r="L1035" s="116"/>
      <c r="M1035" s="116"/>
      <c r="N1035" s="116"/>
      <c r="O1035" s="116"/>
      <c r="P1035" s="116"/>
      <c r="Q1035" s="116"/>
      <c r="R1035" s="116"/>
    </row>
    <row r="1036" spans="2:18">
      <c r="B1036" s="115"/>
      <c r="C1036" s="115"/>
      <c r="D1036" s="115"/>
      <c r="E1036" s="115"/>
      <c r="F1036" s="116"/>
      <c r="G1036" s="116"/>
      <c r="H1036" s="116"/>
      <c r="I1036" s="116"/>
      <c r="J1036" s="116"/>
      <c r="K1036" s="116"/>
      <c r="L1036" s="116"/>
      <c r="M1036" s="116"/>
      <c r="N1036" s="116"/>
      <c r="O1036" s="116"/>
      <c r="P1036" s="116"/>
      <c r="Q1036" s="116"/>
      <c r="R1036" s="116"/>
    </row>
    <row r="1037" spans="2:18">
      <c r="B1037" s="115"/>
      <c r="C1037" s="115"/>
      <c r="D1037" s="115"/>
      <c r="E1037" s="115"/>
      <c r="F1037" s="116"/>
      <c r="G1037" s="116"/>
      <c r="H1037" s="116"/>
      <c r="I1037" s="116"/>
      <c r="J1037" s="116"/>
      <c r="K1037" s="116"/>
      <c r="L1037" s="116"/>
      <c r="M1037" s="116"/>
      <c r="N1037" s="116"/>
      <c r="O1037" s="116"/>
      <c r="P1037" s="116"/>
      <c r="Q1037" s="116"/>
      <c r="R1037" s="116"/>
    </row>
    <row r="1038" spans="2:18">
      <c r="B1038" s="115"/>
      <c r="C1038" s="115"/>
      <c r="D1038" s="115"/>
      <c r="E1038" s="115"/>
      <c r="F1038" s="116"/>
      <c r="G1038" s="116"/>
      <c r="H1038" s="116"/>
      <c r="I1038" s="116"/>
      <c r="J1038" s="116"/>
      <c r="K1038" s="116"/>
      <c r="L1038" s="116"/>
      <c r="M1038" s="116"/>
      <c r="N1038" s="116"/>
      <c r="O1038" s="116"/>
      <c r="P1038" s="116"/>
      <c r="Q1038" s="116"/>
      <c r="R1038" s="116"/>
    </row>
    <row r="1039" spans="2:18">
      <c r="B1039" s="115"/>
      <c r="C1039" s="115"/>
      <c r="D1039" s="115"/>
      <c r="E1039" s="115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116"/>
      <c r="P1039" s="116"/>
      <c r="Q1039" s="116"/>
      <c r="R1039" s="116"/>
    </row>
    <row r="1040" spans="2:18">
      <c r="B1040" s="115"/>
      <c r="C1040" s="115"/>
      <c r="D1040" s="115"/>
      <c r="E1040" s="115"/>
      <c r="F1040" s="116"/>
      <c r="G1040" s="116"/>
      <c r="H1040" s="116"/>
      <c r="I1040" s="116"/>
      <c r="J1040" s="116"/>
      <c r="K1040" s="116"/>
      <c r="L1040" s="116"/>
      <c r="M1040" s="116"/>
      <c r="N1040" s="116"/>
      <c r="O1040" s="116"/>
      <c r="P1040" s="116"/>
      <c r="Q1040" s="116"/>
      <c r="R1040" s="116"/>
    </row>
    <row r="1041" spans="2:18">
      <c r="B1041" s="115"/>
      <c r="C1041" s="115"/>
      <c r="D1041" s="115"/>
      <c r="E1041" s="115"/>
      <c r="F1041" s="116"/>
      <c r="G1041" s="116"/>
      <c r="H1041" s="116"/>
      <c r="I1041" s="116"/>
      <c r="J1041" s="116"/>
      <c r="K1041" s="116"/>
      <c r="L1041" s="116"/>
      <c r="M1041" s="116"/>
      <c r="N1041" s="116"/>
      <c r="O1041" s="116"/>
      <c r="P1041" s="116"/>
      <c r="Q1041" s="116"/>
      <c r="R1041" s="116"/>
    </row>
    <row r="1042" spans="2:18">
      <c r="B1042" s="115"/>
      <c r="C1042" s="115"/>
      <c r="D1042" s="115"/>
      <c r="E1042" s="115"/>
      <c r="F1042" s="116"/>
      <c r="G1042" s="116"/>
      <c r="H1042" s="116"/>
      <c r="I1042" s="116"/>
      <c r="J1042" s="116"/>
      <c r="K1042" s="116"/>
      <c r="L1042" s="116"/>
      <c r="M1042" s="116"/>
      <c r="N1042" s="116"/>
      <c r="O1042" s="116"/>
      <c r="P1042" s="116"/>
      <c r="Q1042" s="116"/>
      <c r="R1042" s="116"/>
    </row>
    <row r="1043" spans="2:18">
      <c r="B1043" s="115"/>
      <c r="C1043" s="115"/>
      <c r="D1043" s="115"/>
      <c r="E1043" s="115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116"/>
      <c r="P1043" s="116"/>
      <c r="Q1043" s="116"/>
      <c r="R1043" s="116"/>
    </row>
    <row r="1044" spans="2:18">
      <c r="B1044" s="115"/>
      <c r="C1044" s="115"/>
      <c r="D1044" s="115"/>
      <c r="E1044" s="115"/>
      <c r="F1044" s="116"/>
      <c r="G1044" s="116"/>
      <c r="H1044" s="116"/>
      <c r="I1044" s="116"/>
      <c r="J1044" s="116"/>
      <c r="K1044" s="116"/>
      <c r="L1044" s="116"/>
      <c r="M1044" s="116"/>
      <c r="N1044" s="116"/>
      <c r="O1044" s="116"/>
      <c r="P1044" s="116"/>
      <c r="Q1044" s="116"/>
      <c r="R1044" s="116"/>
    </row>
    <row r="1045" spans="2:18">
      <c r="B1045" s="115"/>
      <c r="C1045" s="115"/>
      <c r="D1045" s="115"/>
      <c r="E1045" s="115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16"/>
      <c r="P1045" s="116"/>
      <c r="Q1045" s="116"/>
      <c r="R1045" s="116"/>
    </row>
    <row r="1046" spans="2:18">
      <c r="B1046" s="115"/>
      <c r="C1046" s="115"/>
      <c r="D1046" s="115"/>
      <c r="E1046" s="115"/>
      <c r="F1046" s="116"/>
      <c r="G1046" s="116"/>
      <c r="H1046" s="116"/>
      <c r="I1046" s="116"/>
      <c r="J1046" s="116"/>
      <c r="K1046" s="116"/>
      <c r="L1046" s="116"/>
      <c r="M1046" s="116"/>
      <c r="N1046" s="116"/>
      <c r="O1046" s="116"/>
      <c r="P1046" s="116"/>
      <c r="Q1046" s="116"/>
      <c r="R1046" s="116"/>
    </row>
    <row r="1047" spans="2:18">
      <c r="B1047" s="115"/>
      <c r="C1047" s="115"/>
      <c r="D1047" s="115"/>
      <c r="E1047" s="115"/>
      <c r="F1047" s="116"/>
      <c r="G1047" s="116"/>
      <c r="H1047" s="116"/>
      <c r="I1047" s="116"/>
      <c r="J1047" s="116"/>
      <c r="K1047" s="116"/>
      <c r="L1047" s="116"/>
      <c r="M1047" s="116"/>
      <c r="N1047" s="116"/>
      <c r="O1047" s="116"/>
      <c r="P1047" s="116"/>
      <c r="Q1047" s="116"/>
      <c r="R1047" s="116"/>
    </row>
    <row r="1048" spans="2:18">
      <c r="B1048" s="115"/>
      <c r="C1048" s="115"/>
      <c r="D1048" s="115"/>
      <c r="E1048" s="115"/>
      <c r="F1048" s="116"/>
      <c r="G1048" s="116"/>
      <c r="H1048" s="116"/>
      <c r="I1048" s="116"/>
      <c r="J1048" s="116"/>
      <c r="K1048" s="116"/>
      <c r="L1048" s="116"/>
      <c r="M1048" s="116"/>
      <c r="N1048" s="116"/>
      <c r="O1048" s="116"/>
      <c r="P1048" s="116"/>
      <c r="Q1048" s="116"/>
      <c r="R1048" s="116"/>
    </row>
    <row r="1049" spans="2:18">
      <c r="B1049" s="115"/>
      <c r="C1049" s="115"/>
      <c r="D1049" s="115"/>
      <c r="E1049" s="115"/>
      <c r="F1049" s="116"/>
      <c r="G1049" s="116"/>
      <c r="H1049" s="116"/>
      <c r="I1049" s="116"/>
      <c r="J1049" s="116"/>
      <c r="K1049" s="116"/>
      <c r="L1049" s="116"/>
      <c r="M1049" s="116"/>
      <c r="N1049" s="116"/>
      <c r="O1049" s="116"/>
      <c r="P1049" s="116"/>
      <c r="Q1049" s="116"/>
      <c r="R1049" s="116"/>
    </row>
    <row r="1050" spans="2:18">
      <c r="B1050" s="115"/>
      <c r="C1050" s="115"/>
      <c r="D1050" s="115"/>
      <c r="E1050" s="115"/>
      <c r="F1050" s="116"/>
      <c r="G1050" s="116"/>
      <c r="H1050" s="116"/>
      <c r="I1050" s="116"/>
      <c r="J1050" s="116"/>
      <c r="K1050" s="116"/>
      <c r="L1050" s="116"/>
      <c r="M1050" s="116"/>
      <c r="N1050" s="116"/>
      <c r="O1050" s="116"/>
      <c r="P1050" s="116"/>
      <c r="Q1050" s="116"/>
      <c r="R1050" s="116"/>
    </row>
    <row r="1051" spans="2:18">
      <c r="B1051" s="115"/>
      <c r="C1051" s="115"/>
      <c r="D1051" s="115"/>
      <c r="E1051" s="115"/>
      <c r="F1051" s="116"/>
      <c r="G1051" s="116"/>
      <c r="H1051" s="116"/>
      <c r="I1051" s="116"/>
      <c r="J1051" s="116"/>
      <c r="K1051" s="116"/>
      <c r="L1051" s="116"/>
      <c r="M1051" s="116"/>
      <c r="N1051" s="116"/>
      <c r="O1051" s="116"/>
      <c r="P1051" s="116"/>
      <c r="Q1051" s="116"/>
      <c r="R1051" s="116"/>
    </row>
    <row r="1052" spans="2:18">
      <c r="B1052" s="115"/>
      <c r="C1052" s="115"/>
      <c r="D1052" s="115"/>
      <c r="E1052" s="115"/>
      <c r="F1052" s="116"/>
      <c r="G1052" s="116"/>
      <c r="H1052" s="116"/>
      <c r="I1052" s="116"/>
      <c r="J1052" s="116"/>
      <c r="K1052" s="116"/>
      <c r="L1052" s="116"/>
      <c r="M1052" s="116"/>
      <c r="N1052" s="116"/>
      <c r="O1052" s="116"/>
      <c r="P1052" s="116"/>
      <c r="Q1052" s="116"/>
      <c r="R1052" s="116"/>
    </row>
    <row r="1053" spans="2:18">
      <c r="B1053" s="115"/>
      <c r="C1053" s="115"/>
      <c r="D1053" s="115"/>
      <c r="E1053" s="115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16"/>
      <c r="P1053" s="116"/>
      <c r="Q1053" s="116"/>
      <c r="R1053" s="116"/>
    </row>
    <row r="1054" spans="2:18">
      <c r="B1054" s="115"/>
      <c r="C1054" s="115"/>
      <c r="D1054" s="115"/>
      <c r="E1054" s="115"/>
      <c r="F1054" s="116"/>
      <c r="G1054" s="116"/>
      <c r="H1054" s="116"/>
      <c r="I1054" s="116"/>
      <c r="J1054" s="116"/>
      <c r="K1054" s="116"/>
      <c r="L1054" s="116"/>
      <c r="M1054" s="116"/>
      <c r="N1054" s="116"/>
      <c r="O1054" s="116"/>
      <c r="P1054" s="116"/>
      <c r="Q1054" s="116"/>
      <c r="R1054" s="116"/>
    </row>
    <row r="1055" spans="2:18">
      <c r="B1055" s="115"/>
      <c r="C1055" s="115"/>
      <c r="D1055" s="115"/>
      <c r="E1055" s="115"/>
      <c r="F1055" s="116"/>
      <c r="G1055" s="116"/>
      <c r="H1055" s="116"/>
      <c r="I1055" s="116"/>
      <c r="J1055" s="116"/>
      <c r="K1055" s="116"/>
      <c r="L1055" s="116"/>
      <c r="M1055" s="116"/>
      <c r="N1055" s="116"/>
      <c r="O1055" s="116"/>
      <c r="P1055" s="116"/>
      <c r="Q1055" s="116"/>
      <c r="R1055" s="116"/>
    </row>
    <row r="1056" spans="2:18">
      <c r="B1056" s="115"/>
      <c r="C1056" s="115"/>
      <c r="D1056" s="115"/>
      <c r="E1056" s="115"/>
      <c r="F1056" s="116"/>
      <c r="G1056" s="116"/>
      <c r="H1056" s="116"/>
      <c r="I1056" s="116"/>
      <c r="J1056" s="116"/>
      <c r="K1056" s="116"/>
      <c r="L1056" s="116"/>
      <c r="M1056" s="116"/>
      <c r="N1056" s="116"/>
      <c r="O1056" s="116"/>
      <c r="P1056" s="116"/>
      <c r="Q1056" s="116"/>
      <c r="R1056" s="116"/>
    </row>
    <row r="1057" spans="2:18">
      <c r="B1057" s="115"/>
      <c r="C1057" s="115"/>
      <c r="D1057" s="115"/>
      <c r="E1057" s="115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Q1057" s="116"/>
      <c r="R1057" s="116"/>
    </row>
    <row r="1058" spans="2:18">
      <c r="B1058" s="115"/>
      <c r="C1058" s="115"/>
      <c r="D1058" s="115"/>
      <c r="E1058" s="115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Q1058" s="116"/>
      <c r="R1058" s="116"/>
    </row>
    <row r="1059" spans="2:18">
      <c r="B1059" s="115"/>
      <c r="C1059" s="115"/>
      <c r="D1059" s="115"/>
      <c r="E1059" s="115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Q1059" s="116"/>
      <c r="R1059" s="116"/>
    </row>
    <row r="1060" spans="2:18">
      <c r="B1060" s="115"/>
      <c r="C1060" s="115"/>
      <c r="D1060" s="115"/>
      <c r="E1060" s="115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Q1060" s="116"/>
      <c r="R1060" s="116"/>
    </row>
    <row r="1061" spans="2:18">
      <c r="B1061" s="115"/>
      <c r="C1061" s="115"/>
      <c r="D1061" s="115"/>
      <c r="E1061" s="115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Q1061" s="116"/>
      <c r="R1061" s="116"/>
    </row>
    <row r="1062" spans="2:18">
      <c r="B1062" s="115"/>
      <c r="C1062" s="115"/>
      <c r="D1062" s="115"/>
      <c r="E1062" s="115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Q1062" s="116"/>
      <c r="R1062" s="116"/>
    </row>
    <row r="1063" spans="2:18">
      <c r="B1063" s="115"/>
      <c r="C1063" s="115"/>
      <c r="D1063" s="115"/>
      <c r="E1063" s="115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Q1063" s="116"/>
      <c r="R1063" s="116"/>
    </row>
    <row r="1064" spans="2:18">
      <c r="B1064" s="115"/>
      <c r="C1064" s="115"/>
      <c r="D1064" s="115"/>
      <c r="E1064" s="115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Q1064" s="116"/>
      <c r="R1064" s="116"/>
    </row>
    <row r="1065" spans="2:18">
      <c r="B1065" s="115"/>
      <c r="C1065" s="115"/>
      <c r="D1065" s="115"/>
      <c r="E1065" s="115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Q1065" s="116"/>
      <c r="R1065" s="116"/>
    </row>
    <row r="1066" spans="2:18">
      <c r="B1066" s="115"/>
      <c r="C1066" s="115"/>
      <c r="D1066" s="115"/>
      <c r="E1066" s="115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Q1066" s="116"/>
      <c r="R1066" s="116"/>
    </row>
  </sheetData>
  <sheetProtection sheet="1" objects="1" scenarios="1"/>
  <mergeCells count="1">
    <mergeCell ref="B6:R6"/>
  </mergeCells>
  <phoneticPr fontId="4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124</v>
      </c>
      <c r="C1" s="67" t="s" vm="1">
        <v>200</v>
      </c>
    </row>
    <row r="2" spans="2:15">
      <c r="B2" s="46" t="s">
        <v>123</v>
      </c>
      <c r="C2" s="67" t="s">
        <v>201</v>
      </c>
    </row>
    <row r="3" spans="2:15">
      <c r="B3" s="46" t="s">
        <v>125</v>
      </c>
      <c r="C3" s="67" t="s">
        <v>202</v>
      </c>
    </row>
    <row r="4" spans="2:15">
      <c r="B4" s="46" t="s">
        <v>126</v>
      </c>
      <c r="C4" s="67">
        <v>12147</v>
      </c>
    </row>
    <row r="6" spans="2:15" ht="26.25" customHeight="1">
      <c r="B6" s="134" t="s">
        <v>154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6"/>
    </row>
    <row r="7" spans="2:15" s="3" customFormat="1" ht="78.75">
      <c r="B7" s="47" t="s">
        <v>96</v>
      </c>
      <c r="C7" s="48" t="s">
        <v>35</v>
      </c>
      <c r="D7" s="48" t="s">
        <v>97</v>
      </c>
      <c r="E7" s="48" t="s">
        <v>14</v>
      </c>
      <c r="F7" s="48" t="s">
        <v>50</v>
      </c>
      <c r="G7" s="48" t="s">
        <v>17</v>
      </c>
      <c r="H7" s="48" t="s">
        <v>83</v>
      </c>
      <c r="I7" s="48" t="s">
        <v>40</v>
      </c>
      <c r="J7" s="48" t="s">
        <v>18</v>
      </c>
      <c r="K7" s="48" t="s">
        <v>178</v>
      </c>
      <c r="L7" s="48" t="s">
        <v>177</v>
      </c>
      <c r="M7" s="48" t="s">
        <v>91</v>
      </c>
      <c r="N7" s="48" t="s">
        <v>127</v>
      </c>
      <c r="O7" s="50" t="s">
        <v>129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185</v>
      </c>
      <c r="L8" s="31"/>
      <c r="M8" s="31" t="s">
        <v>181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9" t="s">
        <v>1751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0">
        <v>0</v>
      </c>
      <c r="N10" s="121">
        <v>0</v>
      </c>
      <c r="O10" s="121">
        <v>0</v>
      </c>
    </row>
    <row r="11" spans="2:15" ht="20.25" customHeight="1">
      <c r="B11" s="123" t="s">
        <v>193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23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23" t="s">
        <v>176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23" t="s">
        <v>184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5"/>
      <c r="C110" s="115"/>
      <c r="D110" s="115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</row>
    <row r="111" spans="2:15">
      <c r="B111" s="115"/>
      <c r="C111" s="115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</row>
    <row r="112" spans="2:15">
      <c r="B112" s="115"/>
      <c r="C112" s="115"/>
      <c r="D112" s="115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</row>
    <row r="113" spans="2:15">
      <c r="B113" s="115"/>
      <c r="C113" s="115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</row>
    <row r="114" spans="2:15">
      <c r="B114" s="115"/>
      <c r="C114" s="115"/>
      <c r="D114" s="11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</row>
    <row r="115" spans="2:15">
      <c r="B115" s="115"/>
      <c r="C115" s="115"/>
      <c r="D115" s="11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</row>
    <row r="116" spans="2:15">
      <c r="B116" s="115"/>
      <c r="C116" s="115"/>
      <c r="D116" s="11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</row>
    <row r="117" spans="2:15">
      <c r="B117" s="115"/>
      <c r="C117" s="115"/>
      <c r="D117" s="11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</row>
    <row r="118" spans="2:15">
      <c r="B118" s="115"/>
      <c r="C118" s="115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</row>
    <row r="119" spans="2:15">
      <c r="B119" s="115"/>
      <c r="C119" s="115"/>
      <c r="D119" s="11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</row>
    <row r="120" spans="2:15">
      <c r="B120" s="115"/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</row>
    <row r="121" spans="2:15">
      <c r="B121" s="115"/>
      <c r="C121" s="115"/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</row>
    <row r="122" spans="2:15">
      <c r="B122" s="115"/>
      <c r="C122" s="115"/>
      <c r="D122" s="11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</row>
    <row r="123" spans="2:15">
      <c r="B123" s="115"/>
      <c r="C123" s="115"/>
      <c r="D123" s="11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</row>
    <row r="124" spans="2:15">
      <c r="B124" s="115"/>
      <c r="C124" s="115"/>
      <c r="D124" s="11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</row>
    <row r="125" spans="2:15">
      <c r="B125" s="115"/>
      <c r="C125" s="115"/>
      <c r="D125" s="11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</row>
    <row r="126" spans="2:15">
      <c r="B126" s="115"/>
      <c r="C126" s="115"/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2:15">
      <c r="B127" s="115"/>
      <c r="C127" s="115"/>
      <c r="D127" s="11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5">
      <c r="B128" s="115"/>
      <c r="C128" s="115"/>
      <c r="D128" s="11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2:15">
      <c r="B129" s="115"/>
      <c r="C129" s="115"/>
      <c r="D129" s="115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2:15">
      <c r="B130" s="115"/>
      <c r="C130" s="115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2:15">
      <c r="B131" s="115"/>
      <c r="C131" s="115"/>
      <c r="D131" s="115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2:15">
      <c r="B132" s="115"/>
      <c r="C132" s="115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2:15">
      <c r="B133" s="115"/>
      <c r="C133" s="115"/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2:15">
      <c r="B134" s="115"/>
      <c r="C134" s="115"/>
      <c r="D134" s="115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2:15">
      <c r="B135" s="115"/>
      <c r="C135" s="115"/>
      <c r="D135" s="115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2:15">
      <c r="B136" s="115"/>
      <c r="C136" s="115"/>
      <c r="D136" s="115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2:15">
      <c r="B137" s="115"/>
      <c r="C137" s="115"/>
      <c r="D137" s="115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2:15">
      <c r="B138" s="115"/>
      <c r="C138" s="115"/>
      <c r="D138" s="115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2:15">
      <c r="B139" s="115"/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2:15">
      <c r="B140" s="115"/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2:15">
      <c r="B141" s="115"/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2:15">
      <c r="B142" s="115"/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2:15">
      <c r="B143" s="115"/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2:15">
      <c r="B144" s="115"/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2:15">
      <c r="B145" s="115"/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2:15">
      <c r="B146" s="115"/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2:15">
      <c r="B147" s="115"/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5">
      <c r="B148" s="115"/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2:15">
      <c r="B149" s="115"/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2:15">
      <c r="B150" s="115"/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2:15">
      <c r="B151" s="115"/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2:15">
      <c r="B152" s="115"/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2:15">
      <c r="B153" s="115"/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2:15">
      <c r="B154" s="115"/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2:15">
      <c r="B155" s="115"/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2:15">
      <c r="B156" s="115"/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2:15">
      <c r="B157" s="115"/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2:15">
      <c r="B158" s="115"/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2:15">
      <c r="B159" s="115"/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2:15">
      <c r="B160" s="115"/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2:15">
      <c r="B161" s="115"/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2:15">
      <c r="B162" s="115"/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2:15">
      <c r="B163" s="115"/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2:15">
      <c r="B164" s="115"/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5">
      <c r="B165" s="115"/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2:15">
      <c r="B166" s="115"/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2:15">
      <c r="B167" s="115"/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2:15">
      <c r="B168" s="115"/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2:15">
      <c r="B169" s="115"/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2:15">
      <c r="B170" s="115"/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2:15">
      <c r="B171" s="115"/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2:15">
      <c r="B172" s="115"/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2:15">
      <c r="B173" s="115"/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2:15">
      <c r="B174" s="115"/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2:15">
      <c r="B175" s="115"/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2:15">
      <c r="B176" s="115"/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2:15">
      <c r="B177" s="115"/>
      <c r="C177" s="115"/>
      <c r="D177" s="115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2:15">
      <c r="B178" s="115"/>
      <c r="C178" s="115"/>
      <c r="D178" s="115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2:15">
      <c r="B179" s="115"/>
      <c r="C179" s="115"/>
      <c r="D179" s="115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2:15">
      <c r="B180" s="115"/>
      <c r="C180" s="115"/>
      <c r="D180" s="115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2:15">
      <c r="B181" s="115"/>
      <c r="C181" s="115"/>
      <c r="D181" s="115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5">
      <c r="B182" s="115"/>
      <c r="C182" s="115"/>
      <c r="D182" s="115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2:15">
      <c r="B183" s="115"/>
      <c r="C183" s="115"/>
      <c r="D183" s="115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2:15">
      <c r="B184" s="115"/>
      <c r="C184" s="115"/>
      <c r="D184" s="115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2:15">
      <c r="B185" s="115"/>
      <c r="C185" s="115"/>
      <c r="D185" s="115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2:15">
      <c r="B186" s="115"/>
      <c r="C186" s="115"/>
      <c r="D186" s="115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2:15">
      <c r="B187" s="115"/>
      <c r="C187" s="115"/>
      <c r="D187" s="115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</row>
    <row r="188" spans="2:15">
      <c r="B188" s="115"/>
      <c r="C188" s="115"/>
      <c r="D188" s="115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</row>
    <row r="189" spans="2:15">
      <c r="B189" s="115"/>
      <c r="C189" s="115"/>
      <c r="D189" s="115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2:15">
      <c r="B190" s="115"/>
      <c r="C190" s="115"/>
      <c r="D190" s="115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</row>
    <row r="191" spans="2:15">
      <c r="B191" s="115"/>
      <c r="C191" s="115"/>
      <c r="D191" s="115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</row>
    <row r="192" spans="2:15">
      <c r="B192" s="115"/>
      <c r="C192" s="115"/>
      <c r="D192" s="115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</row>
    <row r="193" spans="2:15">
      <c r="B193" s="115"/>
      <c r="C193" s="115"/>
      <c r="D193" s="115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</row>
    <row r="194" spans="2:15">
      <c r="B194" s="115"/>
      <c r="C194" s="115"/>
      <c r="D194" s="115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</row>
    <row r="195" spans="2:15">
      <c r="B195" s="115"/>
      <c r="C195" s="115"/>
      <c r="D195" s="115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</row>
    <row r="196" spans="2:15">
      <c r="B196" s="115"/>
      <c r="C196" s="115"/>
      <c r="D196" s="115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2:15">
      <c r="B197" s="115"/>
      <c r="C197" s="115"/>
      <c r="D197" s="115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2:15">
      <c r="B198" s="115"/>
      <c r="C198" s="115"/>
      <c r="D198" s="115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5">
      <c r="B199" s="115"/>
      <c r="C199" s="115"/>
      <c r="D199" s="115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</row>
    <row r="200" spans="2:15">
      <c r="B200" s="115"/>
      <c r="C200" s="115"/>
      <c r="D200" s="115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2:15">
      <c r="B201" s="115"/>
      <c r="C201" s="115"/>
      <c r="D201" s="115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</row>
    <row r="202" spans="2:15">
      <c r="B202" s="115"/>
      <c r="C202" s="115"/>
      <c r="D202" s="115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</row>
    <row r="203" spans="2:15">
      <c r="B203" s="115"/>
      <c r="C203" s="115"/>
      <c r="D203" s="115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</row>
    <row r="204" spans="2:15">
      <c r="B204" s="115"/>
      <c r="C204" s="115"/>
      <c r="D204" s="115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</row>
    <row r="205" spans="2:15">
      <c r="B205" s="115"/>
      <c r="C205" s="115"/>
      <c r="D205" s="115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2:15">
      <c r="B206" s="115"/>
      <c r="C206" s="115"/>
      <c r="D206" s="115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</row>
    <row r="207" spans="2:15">
      <c r="B207" s="115"/>
      <c r="C207" s="115"/>
      <c r="D207" s="115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</row>
    <row r="208" spans="2:15">
      <c r="B208" s="115"/>
      <c r="C208" s="115"/>
      <c r="D208" s="115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2:15">
      <c r="B209" s="115"/>
      <c r="C209" s="115"/>
      <c r="D209" s="115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2:15">
      <c r="B210" s="115"/>
      <c r="C210" s="115"/>
      <c r="D210" s="115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</row>
    <row r="211" spans="2:15">
      <c r="B211" s="115"/>
      <c r="C211" s="115"/>
      <c r="D211" s="115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</row>
    <row r="212" spans="2:15">
      <c r="B212" s="115"/>
      <c r="C212" s="115"/>
      <c r="D212" s="115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</row>
    <row r="213" spans="2:15">
      <c r="B213" s="115"/>
      <c r="C213" s="115"/>
      <c r="D213" s="115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</row>
    <row r="214" spans="2:15">
      <c r="B214" s="115"/>
      <c r="C214" s="115"/>
      <c r="D214" s="115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2:15">
      <c r="B215" s="115"/>
      <c r="C215" s="115"/>
      <c r="D215" s="115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2:15">
      <c r="B216" s="115"/>
      <c r="C216" s="115"/>
      <c r="D216" s="115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2:15">
      <c r="B217" s="115"/>
      <c r="C217" s="115"/>
      <c r="D217" s="115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2:15">
      <c r="B218" s="115"/>
      <c r="C218" s="115"/>
      <c r="D218" s="115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2:15">
      <c r="B219" s="115"/>
      <c r="C219" s="115"/>
      <c r="D219" s="115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</row>
    <row r="220" spans="2:15">
      <c r="B220" s="115"/>
      <c r="C220" s="115"/>
      <c r="D220" s="115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5">
      <c r="B221" s="115"/>
      <c r="C221" s="115"/>
      <c r="D221" s="115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2:15">
      <c r="B222" s="115"/>
      <c r="C222" s="115"/>
      <c r="D222" s="115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</row>
    <row r="223" spans="2:15">
      <c r="B223" s="115"/>
      <c r="C223" s="115"/>
      <c r="D223" s="115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</row>
    <row r="224" spans="2:15">
      <c r="B224" s="115"/>
      <c r="C224" s="115"/>
      <c r="D224" s="115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</row>
    <row r="225" spans="2:15">
      <c r="B225" s="115"/>
      <c r="C225" s="115"/>
      <c r="D225" s="115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</row>
    <row r="226" spans="2:15">
      <c r="B226" s="115"/>
      <c r="C226" s="115"/>
      <c r="D226" s="115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</row>
    <row r="227" spans="2:15">
      <c r="B227" s="115"/>
      <c r="C227" s="115"/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</row>
    <row r="228" spans="2:15">
      <c r="B228" s="115"/>
      <c r="C228" s="115"/>
      <c r="D228" s="115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2:15">
      <c r="B229" s="115"/>
      <c r="C229" s="115"/>
      <c r="D229" s="115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2:15">
      <c r="B230" s="115"/>
      <c r="C230" s="115"/>
      <c r="D230" s="115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</row>
    <row r="231" spans="2:15">
      <c r="B231" s="115"/>
      <c r="C231" s="115"/>
      <c r="D231" s="115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</row>
    <row r="232" spans="2:15">
      <c r="B232" s="115"/>
      <c r="C232" s="115"/>
      <c r="D232" s="115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</row>
    <row r="233" spans="2:15">
      <c r="B233" s="115"/>
      <c r="C233" s="115"/>
      <c r="D233" s="115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</row>
    <row r="234" spans="2:15">
      <c r="B234" s="115"/>
      <c r="C234" s="115"/>
      <c r="D234" s="115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</row>
    <row r="235" spans="2:15">
      <c r="B235" s="115"/>
      <c r="C235" s="115"/>
      <c r="D235" s="115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</row>
    <row r="236" spans="2:15">
      <c r="B236" s="115"/>
      <c r="C236" s="115"/>
      <c r="D236" s="115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</row>
    <row r="237" spans="2:15">
      <c r="B237" s="115"/>
      <c r="C237" s="115"/>
      <c r="D237" s="115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</row>
    <row r="238" spans="2:15">
      <c r="B238" s="115"/>
      <c r="C238" s="115"/>
      <c r="D238" s="115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2:15">
      <c r="B239" s="115"/>
      <c r="C239" s="115"/>
      <c r="D239" s="115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</row>
    <row r="240" spans="2:15">
      <c r="B240" s="115"/>
      <c r="C240" s="115"/>
      <c r="D240" s="115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2:15">
      <c r="B241" s="115"/>
      <c r="C241" s="115"/>
      <c r="D241" s="115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</row>
    <row r="242" spans="2:15">
      <c r="B242" s="115"/>
      <c r="C242" s="115"/>
      <c r="D242" s="115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</row>
    <row r="243" spans="2:15">
      <c r="B243" s="115"/>
      <c r="C243" s="115"/>
      <c r="D243" s="115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5"/>
      <c r="D244" s="115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5"/>
      <c r="D245" s="115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15"/>
      <c r="C246" s="115"/>
      <c r="D246" s="115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15"/>
      <c r="C247" s="115"/>
      <c r="D247" s="115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15"/>
      <c r="C248" s="115"/>
      <c r="D248" s="115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15"/>
      <c r="C249" s="115"/>
      <c r="D249" s="115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15"/>
      <c r="C250" s="115"/>
      <c r="D250" s="115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5"/>
      <c r="D251" s="115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5"/>
      <c r="D252" s="115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5"/>
      <c r="D253" s="115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5"/>
      <c r="D254" s="115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5"/>
      <c r="D255" s="115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5"/>
      <c r="D256" s="115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5"/>
      <c r="D257" s="115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5"/>
      <c r="D258" s="115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5"/>
      <c r="D259" s="115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5"/>
      <c r="D260" s="115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5"/>
      <c r="D261" s="115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5"/>
      <c r="D262" s="115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5"/>
      <c r="D263" s="115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5"/>
      <c r="D264" s="115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5"/>
      <c r="D265" s="115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5"/>
      <c r="D266" s="115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5"/>
      <c r="D267" s="115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5"/>
      <c r="D268" s="115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5"/>
      <c r="D269" s="115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5"/>
      <c r="D270" s="115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5"/>
      <c r="D271" s="115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15"/>
      <c r="C272" s="115"/>
      <c r="D272" s="115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15"/>
      <c r="C273" s="115"/>
      <c r="D273" s="115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15"/>
      <c r="C274" s="115"/>
      <c r="D274" s="115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5"/>
      <c r="D275" s="115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5"/>
      <c r="D276" s="115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5"/>
      <c r="D277" s="115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5"/>
      <c r="D278" s="115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5"/>
      <c r="D279" s="115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5"/>
      <c r="D280" s="115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5"/>
      <c r="D281" s="115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5"/>
      <c r="D282" s="115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5"/>
      <c r="D283" s="115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5"/>
      <c r="D284" s="115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5"/>
      <c r="D285" s="115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5"/>
      <c r="D286" s="115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5"/>
      <c r="D287" s="115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5"/>
      <c r="D288" s="115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5"/>
      <c r="D289" s="115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5"/>
      <c r="D290" s="115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5"/>
      <c r="D291" s="115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5"/>
      <c r="D292" s="115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15"/>
      <c r="C293" s="115"/>
      <c r="D293" s="115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15"/>
      <c r="C294" s="115"/>
      <c r="D294" s="115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15"/>
      <c r="C295" s="115"/>
      <c r="D295" s="115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5"/>
      <c r="D296" s="115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5"/>
      <c r="D297" s="115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5"/>
      <c r="D298" s="115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5"/>
      <c r="D299" s="115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5"/>
      <c r="D300" s="115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124</v>
      </c>
      <c r="C1" s="67" t="s" vm="1">
        <v>200</v>
      </c>
    </row>
    <row r="2" spans="2:10">
      <c r="B2" s="46" t="s">
        <v>123</v>
      </c>
      <c r="C2" s="67" t="s">
        <v>201</v>
      </c>
    </row>
    <row r="3" spans="2:10">
      <c r="B3" s="46" t="s">
        <v>125</v>
      </c>
      <c r="C3" s="67" t="s">
        <v>202</v>
      </c>
    </row>
    <row r="4" spans="2:10">
      <c r="B4" s="46" t="s">
        <v>126</v>
      </c>
      <c r="C4" s="67">
        <v>12147</v>
      </c>
    </row>
    <row r="6" spans="2:10" ht="26.25" customHeight="1">
      <c r="B6" s="134" t="s">
        <v>155</v>
      </c>
      <c r="C6" s="135"/>
      <c r="D6" s="135"/>
      <c r="E6" s="135"/>
      <c r="F6" s="135"/>
      <c r="G6" s="135"/>
      <c r="H6" s="135"/>
      <c r="I6" s="135"/>
      <c r="J6" s="136"/>
    </row>
    <row r="7" spans="2:10" s="3" customFormat="1" ht="78.75">
      <c r="B7" s="47" t="s">
        <v>96</v>
      </c>
      <c r="C7" s="49" t="s">
        <v>42</v>
      </c>
      <c r="D7" s="49" t="s">
        <v>68</v>
      </c>
      <c r="E7" s="49" t="s">
        <v>43</v>
      </c>
      <c r="F7" s="49" t="s">
        <v>83</v>
      </c>
      <c r="G7" s="49" t="s">
        <v>166</v>
      </c>
      <c r="H7" s="49" t="s">
        <v>127</v>
      </c>
      <c r="I7" s="49" t="s">
        <v>128</v>
      </c>
      <c r="J7" s="64" t="s">
        <v>188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182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9" t="s">
        <v>1752</v>
      </c>
      <c r="C10" s="68"/>
      <c r="D10" s="68"/>
      <c r="E10" s="68"/>
      <c r="F10" s="68"/>
      <c r="G10" s="120">
        <v>0</v>
      </c>
      <c r="H10" s="121">
        <v>0</v>
      </c>
      <c r="I10" s="121">
        <v>0</v>
      </c>
      <c r="J10" s="68"/>
    </row>
    <row r="11" spans="2:10" ht="22.5" customHeight="1">
      <c r="B11" s="118"/>
      <c r="C11" s="68"/>
      <c r="D11" s="68"/>
      <c r="E11" s="68"/>
      <c r="F11" s="68"/>
      <c r="G11" s="68"/>
      <c r="H11" s="68"/>
      <c r="I11" s="68"/>
      <c r="J11" s="68"/>
    </row>
    <row r="12" spans="2:10">
      <c r="B12" s="118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15"/>
      <c r="C110" s="115"/>
      <c r="D110" s="116"/>
      <c r="E110" s="116"/>
      <c r="F110" s="125"/>
      <c r="G110" s="125"/>
      <c r="H110" s="125"/>
      <c r="I110" s="125"/>
      <c r="J110" s="116"/>
    </row>
    <row r="111" spans="2:10">
      <c r="B111" s="115"/>
      <c r="C111" s="115"/>
      <c r="D111" s="116"/>
      <c r="E111" s="116"/>
      <c r="F111" s="125"/>
      <c r="G111" s="125"/>
      <c r="H111" s="125"/>
      <c r="I111" s="125"/>
      <c r="J111" s="116"/>
    </row>
    <row r="112" spans="2:10">
      <c r="B112" s="115"/>
      <c r="C112" s="115"/>
      <c r="D112" s="116"/>
      <c r="E112" s="116"/>
      <c r="F112" s="125"/>
      <c r="G112" s="125"/>
      <c r="H112" s="125"/>
      <c r="I112" s="125"/>
      <c r="J112" s="116"/>
    </row>
    <row r="113" spans="2:10">
      <c r="B113" s="115"/>
      <c r="C113" s="115"/>
      <c r="D113" s="116"/>
      <c r="E113" s="116"/>
      <c r="F113" s="125"/>
      <c r="G113" s="125"/>
      <c r="H113" s="125"/>
      <c r="I113" s="125"/>
      <c r="J113" s="116"/>
    </row>
    <row r="114" spans="2:10">
      <c r="B114" s="115"/>
      <c r="C114" s="115"/>
      <c r="D114" s="116"/>
      <c r="E114" s="116"/>
      <c r="F114" s="125"/>
      <c r="G114" s="125"/>
      <c r="H114" s="125"/>
      <c r="I114" s="125"/>
      <c r="J114" s="116"/>
    </row>
    <row r="115" spans="2:10">
      <c r="B115" s="115"/>
      <c r="C115" s="115"/>
      <c r="D115" s="116"/>
      <c r="E115" s="116"/>
      <c r="F115" s="125"/>
      <c r="G115" s="125"/>
      <c r="H115" s="125"/>
      <c r="I115" s="125"/>
      <c r="J115" s="116"/>
    </row>
    <row r="116" spans="2:10">
      <c r="B116" s="115"/>
      <c r="C116" s="115"/>
      <c r="D116" s="116"/>
      <c r="E116" s="116"/>
      <c r="F116" s="125"/>
      <c r="G116" s="125"/>
      <c r="H116" s="125"/>
      <c r="I116" s="125"/>
      <c r="J116" s="116"/>
    </row>
    <row r="117" spans="2:10">
      <c r="B117" s="115"/>
      <c r="C117" s="115"/>
      <c r="D117" s="116"/>
      <c r="E117" s="116"/>
      <c r="F117" s="125"/>
      <c r="G117" s="125"/>
      <c r="H117" s="125"/>
      <c r="I117" s="125"/>
      <c r="J117" s="116"/>
    </row>
    <row r="118" spans="2:10">
      <c r="B118" s="115"/>
      <c r="C118" s="115"/>
      <c r="D118" s="116"/>
      <c r="E118" s="116"/>
      <c r="F118" s="125"/>
      <c r="G118" s="125"/>
      <c r="H118" s="125"/>
      <c r="I118" s="125"/>
      <c r="J118" s="116"/>
    </row>
    <row r="119" spans="2:10">
      <c r="B119" s="115"/>
      <c r="C119" s="115"/>
      <c r="D119" s="116"/>
      <c r="E119" s="116"/>
      <c r="F119" s="125"/>
      <c r="G119" s="125"/>
      <c r="H119" s="125"/>
      <c r="I119" s="125"/>
      <c r="J119" s="116"/>
    </row>
    <row r="120" spans="2:10">
      <c r="B120" s="115"/>
      <c r="C120" s="115"/>
      <c r="D120" s="116"/>
      <c r="E120" s="116"/>
      <c r="F120" s="125"/>
      <c r="G120" s="125"/>
      <c r="H120" s="125"/>
      <c r="I120" s="125"/>
      <c r="J120" s="116"/>
    </row>
    <row r="121" spans="2:10">
      <c r="B121" s="115"/>
      <c r="C121" s="115"/>
      <c r="D121" s="116"/>
      <c r="E121" s="116"/>
      <c r="F121" s="125"/>
      <c r="G121" s="125"/>
      <c r="H121" s="125"/>
      <c r="I121" s="125"/>
      <c r="J121" s="116"/>
    </row>
    <row r="122" spans="2:10">
      <c r="B122" s="115"/>
      <c r="C122" s="115"/>
      <c r="D122" s="116"/>
      <c r="E122" s="116"/>
      <c r="F122" s="125"/>
      <c r="G122" s="125"/>
      <c r="H122" s="125"/>
      <c r="I122" s="125"/>
      <c r="J122" s="116"/>
    </row>
    <row r="123" spans="2:10">
      <c r="B123" s="115"/>
      <c r="C123" s="115"/>
      <c r="D123" s="116"/>
      <c r="E123" s="116"/>
      <c r="F123" s="125"/>
      <c r="G123" s="125"/>
      <c r="H123" s="125"/>
      <c r="I123" s="125"/>
      <c r="J123" s="116"/>
    </row>
    <row r="124" spans="2:10">
      <c r="B124" s="115"/>
      <c r="C124" s="115"/>
      <c r="D124" s="116"/>
      <c r="E124" s="116"/>
      <c r="F124" s="125"/>
      <c r="G124" s="125"/>
      <c r="H124" s="125"/>
      <c r="I124" s="125"/>
      <c r="J124" s="116"/>
    </row>
    <row r="125" spans="2:10">
      <c r="B125" s="115"/>
      <c r="C125" s="115"/>
      <c r="D125" s="116"/>
      <c r="E125" s="116"/>
      <c r="F125" s="125"/>
      <c r="G125" s="125"/>
      <c r="H125" s="125"/>
      <c r="I125" s="125"/>
      <c r="J125" s="116"/>
    </row>
    <row r="126" spans="2:10">
      <c r="B126" s="115"/>
      <c r="C126" s="115"/>
      <c r="D126" s="116"/>
      <c r="E126" s="116"/>
      <c r="F126" s="125"/>
      <c r="G126" s="125"/>
      <c r="H126" s="125"/>
      <c r="I126" s="125"/>
      <c r="J126" s="116"/>
    </row>
    <row r="127" spans="2:10">
      <c r="B127" s="115"/>
      <c r="C127" s="115"/>
      <c r="D127" s="116"/>
      <c r="E127" s="116"/>
      <c r="F127" s="125"/>
      <c r="G127" s="125"/>
      <c r="H127" s="125"/>
      <c r="I127" s="125"/>
      <c r="J127" s="116"/>
    </row>
    <row r="128" spans="2:10">
      <c r="B128" s="115"/>
      <c r="C128" s="115"/>
      <c r="D128" s="116"/>
      <c r="E128" s="116"/>
      <c r="F128" s="125"/>
      <c r="G128" s="125"/>
      <c r="H128" s="125"/>
      <c r="I128" s="125"/>
      <c r="J128" s="116"/>
    </row>
    <row r="129" spans="2:10">
      <c r="B129" s="115"/>
      <c r="C129" s="115"/>
      <c r="D129" s="116"/>
      <c r="E129" s="116"/>
      <c r="F129" s="125"/>
      <c r="G129" s="125"/>
      <c r="H129" s="125"/>
      <c r="I129" s="125"/>
      <c r="J129" s="116"/>
    </row>
    <row r="130" spans="2:10">
      <c r="B130" s="115"/>
      <c r="C130" s="115"/>
      <c r="D130" s="116"/>
      <c r="E130" s="116"/>
      <c r="F130" s="125"/>
      <c r="G130" s="125"/>
      <c r="H130" s="125"/>
      <c r="I130" s="125"/>
      <c r="J130" s="116"/>
    </row>
    <row r="131" spans="2:10">
      <c r="B131" s="115"/>
      <c r="C131" s="115"/>
      <c r="D131" s="116"/>
      <c r="E131" s="116"/>
      <c r="F131" s="125"/>
      <c r="G131" s="125"/>
      <c r="H131" s="125"/>
      <c r="I131" s="125"/>
      <c r="J131" s="116"/>
    </row>
    <row r="132" spans="2:10">
      <c r="B132" s="115"/>
      <c r="C132" s="115"/>
      <c r="D132" s="116"/>
      <c r="E132" s="116"/>
      <c r="F132" s="125"/>
      <c r="G132" s="125"/>
      <c r="H132" s="125"/>
      <c r="I132" s="125"/>
      <c r="J132" s="116"/>
    </row>
    <row r="133" spans="2:10">
      <c r="B133" s="115"/>
      <c r="C133" s="115"/>
      <c r="D133" s="116"/>
      <c r="E133" s="116"/>
      <c r="F133" s="125"/>
      <c r="G133" s="125"/>
      <c r="H133" s="125"/>
      <c r="I133" s="125"/>
      <c r="J133" s="116"/>
    </row>
    <row r="134" spans="2:10">
      <c r="B134" s="115"/>
      <c r="C134" s="115"/>
      <c r="D134" s="116"/>
      <c r="E134" s="116"/>
      <c r="F134" s="125"/>
      <c r="G134" s="125"/>
      <c r="H134" s="125"/>
      <c r="I134" s="125"/>
      <c r="J134" s="116"/>
    </row>
    <row r="135" spans="2:10">
      <c r="B135" s="115"/>
      <c r="C135" s="115"/>
      <c r="D135" s="116"/>
      <c r="E135" s="116"/>
      <c r="F135" s="125"/>
      <c r="G135" s="125"/>
      <c r="H135" s="125"/>
      <c r="I135" s="125"/>
      <c r="J135" s="116"/>
    </row>
    <row r="136" spans="2:10">
      <c r="B136" s="115"/>
      <c r="C136" s="115"/>
      <c r="D136" s="116"/>
      <c r="E136" s="116"/>
      <c r="F136" s="125"/>
      <c r="G136" s="125"/>
      <c r="H136" s="125"/>
      <c r="I136" s="125"/>
      <c r="J136" s="116"/>
    </row>
    <row r="137" spans="2:10">
      <c r="B137" s="115"/>
      <c r="C137" s="115"/>
      <c r="D137" s="116"/>
      <c r="E137" s="116"/>
      <c r="F137" s="125"/>
      <c r="G137" s="125"/>
      <c r="H137" s="125"/>
      <c r="I137" s="125"/>
      <c r="J137" s="116"/>
    </row>
    <row r="138" spans="2:10">
      <c r="B138" s="115"/>
      <c r="C138" s="115"/>
      <c r="D138" s="116"/>
      <c r="E138" s="116"/>
      <c r="F138" s="125"/>
      <c r="G138" s="125"/>
      <c r="H138" s="125"/>
      <c r="I138" s="125"/>
      <c r="J138" s="116"/>
    </row>
    <row r="139" spans="2:10">
      <c r="B139" s="115"/>
      <c r="C139" s="115"/>
      <c r="D139" s="116"/>
      <c r="E139" s="116"/>
      <c r="F139" s="125"/>
      <c r="G139" s="125"/>
      <c r="H139" s="125"/>
      <c r="I139" s="125"/>
      <c r="J139" s="116"/>
    </row>
    <row r="140" spans="2:10">
      <c r="B140" s="115"/>
      <c r="C140" s="115"/>
      <c r="D140" s="116"/>
      <c r="E140" s="116"/>
      <c r="F140" s="125"/>
      <c r="G140" s="125"/>
      <c r="H140" s="125"/>
      <c r="I140" s="125"/>
      <c r="J140" s="116"/>
    </row>
    <row r="141" spans="2:10">
      <c r="B141" s="115"/>
      <c r="C141" s="115"/>
      <c r="D141" s="116"/>
      <c r="E141" s="116"/>
      <c r="F141" s="125"/>
      <c r="G141" s="125"/>
      <c r="H141" s="125"/>
      <c r="I141" s="125"/>
      <c r="J141" s="116"/>
    </row>
    <row r="142" spans="2:10">
      <c r="B142" s="115"/>
      <c r="C142" s="115"/>
      <c r="D142" s="116"/>
      <c r="E142" s="116"/>
      <c r="F142" s="125"/>
      <c r="G142" s="125"/>
      <c r="H142" s="125"/>
      <c r="I142" s="125"/>
      <c r="J142" s="116"/>
    </row>
    <row r="143" spans="2:10">
      <c r="B143" s="115"/>
      <c r="C143" s="115"/>
      <c r="D143" s="116"/>
      <c r="E143" s="116"/>
      <c r="F143" s="125"/>
      <c r="G143" s="125"/>
      <c r="H143" s="125"/>
      <c r="I143" s="125"/>
      <c r="J143" s="116"/>
    </row>
    <row r="144" spans="2:10">
      <c r="B144" s="115"/>
      <c r="C144" s="115"/>
      <c r="D144" s="116"/>
      <c r="E144" s="116"/>
      <c r="F144" s="125"/>
      <c r="G144" s="125"/>
      <c r="H144" s="125"/>
      <c r="I144" s="125"/>
      <c r="J144" s="116"/>
    </row>
    <row r="145" spans="2:10">
      <c r="B145" s="115"/>
      <c r="C145" s="115"/>
      <c r="D145" s="116"/>
      <c r="E145" s="116"/>
      <c r="F145" s="125"/>
      <c r="G145" s="125"/>
      <c r="H145" s="125"/>
      <c r="I145" s="125"/>
      <c r="J145" s="116"/>
    </row>
    <row r="146" spans="2:10">
      <c r="B146" s="115"/>
      <c r="C146" s="115"/>
      <c r="D146" s="116"/>
      <c r="E146" s="116"/>
      <c r="F146" s="125"/>
      <c r="G146" s="125"/>
      <c r="H146" s="125"/>
      <c r="I146" s="125"/>
      <c r="J146" s="116"/>
    </row>
    <row r="147" spans="2:10">
      <c r="B147" s="115"/>
      <c r="C147" s="115"/>
      <c r="D147" s="116"/>
      <c r="E147" s="116"/>
      <c r="F147" s="125"/>
      <c r="G147" s="125"/>
      <c r="H147" s="125"/>
      <c r="I147" s="125"/>
      <c r="J147" s="116"/>
    </row>
    <row r="148" spans="2:10">
      <c r="B148" s="115"/>
      <c r="C148" s="115"/>
      <c r="D148" s="116"/>
      <c r="E148" s="116"/>
      <c r="F148" s="125"/>
      <c r="G148" s="125"/>
      <c r="H148" s="125"/>
      <c r="I148" s="125"/>
      <c r="J148" s="116"/>
    </row>
    <row r="149" spans="2:10">
      <c r="B149" s="115"/>
      <c r="C149" s="115"/>
      <c r="D149" s="116"/>
      <c r="E149" s="116"/>
      <c r="F149" s="125"/>
      <c r="G149" s="125"/>
      <c r="H149" s="125"/>
      <c r="I149" s="125"/>
      <c r="J149" s="116"/>
    </row>
    <row r="150" spans="2:10">
      <c r="B150" s="115"/>
      <c r="C150" s="115"/>
      <c r="D150" s="116"/>
      <c r="E150" s="116"/>
      <c r="F150" s="125"/>
      <c r="G150" s="125"/>
      <c r="H150" s="125"/>
      <c r="I150" s="125"/>
      <c r="J150" s="116"/>
    </row>
    <row r="151" spans="2:10">
      <c r="B151" s="115"/>
      <c r="C151" s="115"/>
      <c r="D151" s="116"/>
      <c r="E151" s="116"/>
      <c r="F151" s="125"/>
      <c r="G151" s="125"/>
      <c r="H151" s="125"/>
      <c r="I151" s="125"/>
      <c r="J151" s="116"/>
    </row>
    <row r="152" spans="2:10">
      <c r="B152" s="115"/>
      <c r="C152" s="115"/>
      <c r="D152" s="116"/>
      <c r="E152" s="116"/>
      <c r="F152" s="125"/>
      <c r="G152" s="125"/>
      <c r="H152" s="125"/>
      <c r="I152" s="125"/>
      <c r="J152" s="116"/>
    </row>
    <row r="153" spans="2:10">
      <c r="B153" s="115"/>
      <c r="C153" s="115"/>
      <c r="D153" s="116"/>
      <c r="E153" s="116"/>
      <c r="F153" s="125"/>
      <c r="G153" s="125"/>
      <c r="H153" s="125"/>
      <c r="I153" s="125"/>
      <c r="J153" s="116"/>
    </row>
    <row r="154" spans="2:10">
      <c r="B154" s="115"/>
      <c r="C154" s="115"/>
      <c r="D154" s="116"/>
      <c r="E154" s="116"/>
      <c r="F154" s="125"/>
      <c r="G154" s="125"/>
      <c r="H154" s="125"/>
      <c r="I154" s="125"/>
      <c r="J154" s="116"/>
    </row>
    <row r="155" spans="2:10">
      <c r="B155" s="115"/>
      <c r="C155" s="115"/>
      <c r="D155" s="116"/>
      <c r="E155" s="116"/>
      <c r="F155" s="125"/>
      <c r="G155" s="125"/>
      <c r="H155" s="125"/>
      <c r="I155" s="125"/>
      <c r="J155" s="116"/>
    </row>
    <row r="156" spans="2:10">
      <c r="B156" s="115"/>
      <c r="C156" s="115"/>
      <c r="D156" s="116"/>
      <c r="E156" s="116"/>
      <c r="F156" s="125"/>
      <c r="G156" s="125"/>
      <c r="H156" s="125"/>
      <c r="I156" s="125"/>
      <c r="J156" s="116"/>
    </row>
    <row r="157" spans="2:10">
      <c r="B157" s="115"/>
      <c r="C157" s="115"/>
      <c r="D157" s="116"/>
      <c r="E157" s="116"/>
      <c r="F157" s="125"/>
      <c r="G157" s="125"/>
      <c r="H157" s="125"/>
      <c r="I157" s="125"/>
      <c r="J157" s="116"/>
    </row>
    <row r="158" spans="2:10">
      <c r="B158" s="115"/>
      <c r="C158" s="115"/>
      <c r="D158" s="116"/>
      <c r="E158" s="116"/>
      <c r="F158" s="125"/>
      <c r="G158" s="125"/>
      <c r="H158" s="125"/>
      <c r="I158" s="125"/>
      <c r="J158" s="116"/>
    </row>
    <row r="159" spans="2:10">
      <c r="B159" s="115"/>
      <c r="C159" s="115"/>
      <c r="D159" s="116"/>
      <c r="E159" s="116"/>
      <c r="F159" s="125"/>
      <c r="G159" s="125"/>
      <c r="H159" s="125"/>
      <c r="I159" s="125"/>
      <c r="J159" s="116"/>
    </row>
    <row r="160" spans="2:10">
      <c r="B160" s="115"/>
      <c r="C160" s="115"/>
      <c r="D160" s="116"/>
      <c r="E160" s="116"/>
      <c r="F160" s="125"/>
      <c r="G160" s="125"/>
      <c r="H160" s="125"/>
      <c r="I160" s="125"/>
      <c r="J160" s="116"/>
    </row>
    <row r="161" spans="2:10">
      <c r="B161" s="115"/>
      <c r="C161" s="115"/>
      <c r="D161" s="116"/>
      <c r="E161" s="116"/>
      <c r="F161" s="125"/>
      <c r="G161" s="125"/>
      <c r="H161" s="125"/>
      <c r="I161" s="125"/>
      <c r="J161" s="116"/>
    </row>
    <row r="162" spans="2:10">
      <c r="B162" s="115"/>
      <c r="C162" s="115"/>
      <c r="D162" s="116"/>
      <c r="E162" s="116"/>
      <c r="F162" s="125"/>
      <c r="G162" s="125"/>
      <c r="H162" s="125"/>
      <c r="I162" s="125"/>
      <c r="J162" s="116"/>
    </row>
    <row r="163" spans="2:10">
      <c r="B163" s="115"/>
      <c r="C163" s="115"/>
      <c r="D163" s="116"/>
      <c r="E163" s="116"/>
      <c r="F163" s="125"/>
      <c r="G163" s="125"/>
      <c r="H163" s="125"/>
      <c r="I163" s="125"/>
      <c r="J163" s="116"/>
    </row>
    <row r="164" spans="2:10">
      <c r="B164" s="115"/>
      <c r="C164" s="115"/>
      <c r="D164" s="116"/>
      <c r="E164" s="116"/>
      <c r="F164" s="125"/>
      <c r="G164" s="125"/>
      <c r="H164" s="125"/>
      <c r="I164" s="125"/>
      <c r="J164" s="116"/>
    </row>
    <row r="165" spans="2:10">
      <c r="B165" s="115"/>
      <c r="C165" s="115"/>
      <c r="D165" s="116"/>
      <c r="E165" s="116"/>
      <c r="F165" s="125"/>
      <c r="G165" s="125"/>
      <c r="H165" s="125"/>
      <c r="I165" s="125"/>
      <c r="J165" s="116"/>
    </row>
    <row r="166" spans="2:10">
      <c r="B166" s="115"/>
      <c r="C166" s="115"/>
      <c r="D166" s="116"/>
      <c r="E166" s="116"/>
      <c r="F166" s="125"/>
      <c r="G166" s="125"/>
      <c r="H166" s="125"/>
      <c r="I166" s="125"/>
      <c r="J166" s="116"/>
    </row>
    <row r="167" spans="2:10">
      <c r="B167" s="115"/>
      <c r="C167" s="115"/>
      <c r="D167" s="116"/>
      <c r="E167" s="116"/>
      <c r="F167" s="125"/>
      <c r="G167" s="125"/>
      <c r="H167" s="125"/>
      <c r="I167" s="125"/>
      <c r="J167" s="116"/>
    </row>
    <row r="168" spans="2:10">
      <c r="B168" s="115"/>
      <c r="C168" s="115"/>
      <c r="D168" s="116"/>
      <c r="E168" s="116"/>
      <c r="F168" s="125"/>
      <c r="G168" s="125"/>
      <c r="H168" s="125"/>
      <c r="I168" s="125"/>
      <c r="J168" s="116"/>
    </row>
    <row r="169" spans="2:10">
      <c r="B169" s="115"/>
      <c r="C169" s="115"/>
      <c r="D169" s="116"/>
      <c r="E169" s="116"/>
      <c r="F169" s="125"/>
      <c r="G169" s="125"/>
      <c r="H169" s="125"/>
      <c r="I169" s="125"/>
      <c r="J169" s="116"/>
    </row>
    <row r="170" spans="2:10">
      <c r="B170" s="115"/>
      <c r="C170" s="115"/>
      <c r="D170" s="116"/>
      <c r="E170" s="116"/>
      <c r="F170" s="125"/>
      <c r="G170" s="125"/>
      <c r="H170" s="125"/>
      <c r="I170" s="125"/>
      <c r="J170" s="116"/>
    </row>
    <row r="171" spans="2:10">
      <c r="B171" s="115"/>
      <c r="C171" s="115"/>
      <c r="D171" s="116"/>
      <c r="E171" s="116"/>
      <c r="F171" s="125"/>
      <c r="G171" s="125"/>
      <c r="H171" s="125"/>
      <c r="I171" s="125"/>
      <c r="J171" s="116"/>
    </row>
    <row r="172" spans="2:10">
      <c r="B172" s="115"/>
      <c r="C172" s="115"/>
      <c r="D172" s="116"/>
      <c r="E172" s="116"/>
      <c r="F172" s="125"/>
      <c r="G172" s="125"/>
      <c r="H172" s="125"/>
      <c r="I172" s="125"/>
      <c r="J172" s="116"/>
    </row>
    <row r="173" spans="2:10">
      <c r="B173" s="115"/>
      <c r="C173" s="115"/>
      <c r="D173" s="116"/>
      <c r="E173" s="116"/>
      <c r="F173" s="125"/>
      <c r="G173" s="125"/>
      <c r="H173" s="125"/>
      <c r="I173" s="125"/>
      <c r="J173" s="116"/>
    </row>
    <row r="174" spans="2:10">
      <c r="B174" s="115"/>
      <c r="C174" s="115"/>
      <c r="D174" s="116"/>
      <c r="E174" s="116"/>
      <c r="F174" s="125"/>
      <c r="G174" s="125"/>
      <c r="H174" s="125"/>
      <c r="I174" s="125"/>
      <c r="J174" s="116"/>
    </row>
    <row r="175" spans="2:10">
      <c r="B175" s="115"/>
      <c r="C175" s="115"/>
      <c r="D175" s="116"/>
      <c r="E175" s="116"/>
      <c r="F175" s="125"/>
      <c r="G175" s="125"/>
      <c r="H175" s="125"/>
      <c r="I175" s="125"/>
      <c r="J175" s="116"/>
    </row>
    <row r="176" spans="2:10">
      <c r="B176" s="115"/>
      <c r="C176" s="115"/>
      <c r="D176" s="116"/>
      <c r="E176" s="116"/>
      <c r="F176" s="125"/>
      <c r="G176" s="125"/>
      <c r="H176" s="125"/>
      <c r="I176" s="125"/>
      <c r="J176" s="116"/>
    </row>
    <row r="177" spans="2:10">
      <c r="B177" s="115"/>
      <c r="C177" s="115"/>
      <c r="D177" s="116"/>
      <c r="E177" s="116"/>
      <c r="F177" s="125"/>
      <c r="G177" s="125"/>
      <c r="H177" s="125"/>
      <c r="I177" s="125"/>
      <c r="J177" s="116"/>
    </row>
    <row r="178" spans="2:10">
      <c r="B178" s="115"/>
      <c r="C178" s="115"/>
      <c r="D178" s="116"/>
      <c r="E178" s="116"/>
      <c r="F178" s="125"/>
      <c r="G178" s="125"/>
      <c r="H178" s="125"/>
      <c r="I178" s="125"/>
      <c r="J178" s="116"/>
    </row>
    <row r="179" spans="2:10">
      <c r="B179" s="115"/>
      <c r="C179" s="115"/>
      <c r="D179" s="116"/>
      <c r="E179" s="116"/>
      <c r="F179" s="125"/>
      <c r="G179" s="125"/>
      <c r="H179" s="125"/>
      <c r="I179" s="125"/>
      <c r="J179" s="116"/>
    </row>
    <row r="180" spans="2:10">
      <c r="B180" s="115"/>
      <c r="C180" s="115"/>
      <c r="D180" s="116"/>
      <c r="E180" s="116"/>
      <c r="F180" s="125"/>
      <c r="G180" s="125"/>
      <c r="H180" s="125"/>
      <c r="I180" s="125"/>
      <c r="J180" s="116"/>
    </row>
    <row r="181" spans="2:10">
      <c r="B181" s="115"/>
      <c r="C181" s="115"/>
      <c r="D181" s="116"/>
      <c r="E181" s="116"/>
      <c r="F181" s="125"/>
      <c r="G181" s="125"/>
      <c r="H181" s="125"/>
      <c r="I181" s="125"/>
      <c r="J181" s="116"/>
    </row>
    <row r="182" spans="2:10">
      <c r="B182" s="115"/>
      <c r="C182" s="115"/>
      <c r="D182" s="116"/>
      <c r="E182" s="116"/>
      <c r="F182" s="125"/>
      <c r="G182" s="125"/>
      <c r="H182" s="125"/>
      <c r="I182" s="125"/>
      <c r="J182" s="116"/>
    </row>
    <row r="183" spans="2:10">
      <c r="B183" s="115"/>
      <c r="C183" s="115"/>
      <c r="D183" s="116"/>
      <c r="E183" s="116"/>
      <c r="F183" s="125"/>
      <c r="G183" s="125"/>
      <c r="H183" s="125"/>
      <c r="I183" s="125"/>
      <c r="J183" s="116"/>
    </row>
    <row r="184" spans="2:10">
      <c r="B184" s="115"/>
      <c r="C184" s="115"/>
      <c r="D184" s="116"/>
      <c r="E184" s="116"/>
      <c r="F184" s="125"/>
      <c r="G184" s="125"/>
      <c r="H184" s="125"/>
      <c r="I184" s="125"/>
      <c r="J184" s="116"/>
    </row>
    <row r="185" spans="2:10">
      <c r="B185" s="115"/>
      <c r="C185" s="115"/>
      <c r="D185" s="116"/>
      <c r="E185" s="116"/>
      <c r="F185" s="125"/>
      <c r="G185" s="125"/>
      <c r="H185" s="125"/>
      <c r="I185" s="125"/>
      <c r="J185" s="116"/>
    </row>
    <row r="186" spans="2:10">
      <c r="B186" s="115"/>
      <c r="C186" s="115"/>
      <c r="D186" s="116"/>
      <c r="E186" s="116"/>
      <c r="F186" s="125"/>
      <c r="G186" s="125"/>
      <c r="H186" s="125"/>
      <c r="I186" s="125"/>
      <c r="J186" s="116"/>
    </row>
    <row r="187" spans="2:10">
      <c r="B187" s="115"/>
      <c r="C187" s="115"/>
      <c r="D187" s="116"/>
      <c r="E187" s="116"/>
      <c r="F187" s="125"/>
      <c r="G187" s="125"/>
      <c r="H187" s="125"/>
      <c r="I187" s="125"/>
      <c r="J187" s="116"/>
    </row>
    <row r="188" spans="2:10">
      <c r="B188" s="115"/>
      <c r="C188" s="115"/>
      <c r="D188" s="116"/>
      <c r="E188" s="116"/>
      <c r="F188" s="125"/>
      <c r="G188" s="125"/>
      <c r="H188" s="125"/>
      <c r="I188" s="125"/>
      <c r="J188" s="116"/>
    </row>
    <row r="189" spans="2:10">
      <c r="B189" s="115"/>
      <c r="C189" s="115"/>
      <c r="D189" s="116"/>
      <c r="E189" s="116"/>
      <c r="F189" s="125"/>
      <c r="G189" s="125"/>
      <c r="H189" s="125"/>
      <c r="I189" s="125"/>
      <c r="J189" s="116"/>
    </row>
    <row r="190" spans="2:10">
      <c r="B190" s="115"/>
      <c r="C190" s="115"/>
      <c r="D190" s="116"/>
      <c r="E190" s="116"/>
      <c r="F190" s="125"/>
      <c r="G190" s="125"/>
      <c r="H190" s="125"/>
      <c r="I190" s="125"/>
      <c r="J190" s="116"/>
    </row>
    <row r="191" spans="2:10">
      <c r="B191" s="115"/>
      <c r="C191" s="115"/>
      <c r="D191" s="116"/>
      <c r="E191" s="116"/>
      <c r="F191" s="125"/>
      <c r="G191" s="125"/>
      <c r="H191" s="125"/>
      <c r="I191" s="125"/>
      <c r="J191" s="116"/>
    </row>
    <row r="192" spans="2:10">
      <c r="B192" s="115"/>
      <c r="C192" s="115"/>
      <c r="D192" s="116"/>
      <c r="E192" s="116"/>
      <c r="F192" s="125"/>
      <c r="G192" s="125"/>
      <c r="H192" s="125"/>
      <c r="I192" s="125"/>
      <c r="J192" s="116"/>
    </row>
    <row r="193" spans="2:10">
      <c r="B193" s="115"/>
      <c r="C193" s="115"/>
      <c r="D193" s="116"/>
      <c r="E193" s="116"/>
      <c r="F193" s="125"/>
      <c r="G193" s="125"/>
      <c r="H193" s="125"/>
      <c r="I193" s="125"/>
      <c r="J193" s="116"/>
    </row>
    <row r="194" spans="2:10">
      <c r="B194" s="115"/>
      <c r="C194" s="115"/>
      <c r="D194" s="116"/>
      <c r="E194" s="116"/>
      <c r="F194" s="125"/>
      <c r="G194" s="125"/>
      <c r="H194" s="125"/>
      <c r="I194" s="125"/>
      <c r="J194" s="116"/>
    </row>
    <row r="195" spans="2:10">
      <c r="B195" s="115"/>
      <c r="C195" s="115"/>
      <c r="D195" s="116"/>
      <c r="E195" s="116"/>
      <c r="F195" s="125"/>
      <c r="G195" s="125"/>
      <c r="H195" s="125"/>
      <c r="I195" s="125"/>
      <c r="J195" s="116"/>
    </row>
    <row r="196" spans="2:10">
      <c r="B196" s="115"/>
      <c r="C196" s="115"/>
      <c r="D196" s="116"/>
      <c r="E196" s="116"/>
      <c r="F196" s="125"/>
      <c r="G196" s="125"/>
      <c r="H196" s="125"/>
      <c r="I196" s="125"/>
      <c r="J196" s="116"/>
    </row>
    <row r="197" spans="2:10">
      <c r="B197" s="115"/>
      <c r="C197" s="115"/>
      <c r="D197" s="116"/>
      <c r="E197" s="116"/>
      <c r="F197" s="125"/>
      <c r="G197" s="125"/>
      <c r="H197" s="125"/>
      <c r="I197" s="125"/>
      <c r="J197" s="116"/>
    </row>
    <row r="198" spans="2:10">
      <c r="B198" s="115"/>
      <c r="C198" s="115"/>
      <c r="D198" s="116"/>
      <c r="E198" s="116"/>
      <c r="F198" s="125"/>
      <c r="G198" s="125"/>
      <c r="H198" s="125"/>
      <c r="I198" s="125"/>
      <c r="J198" s="116"/>
    </row>
    <row r="199" spans="2:10">
      <c r="B199" s="115"/>
      <c r="C199" s="115"/>
      <c r="D199" s="116"/>
      <c r="E199" s="116"/>
      <c r="F199" s="125"/>
      <c r="G199" s="125"/>
      <c r="H199" s="125"/>
      <c r="I199" s="125"/>
      <c r="J199" s="116"/>
    </row>
    <row r="200" spans="2:10">
      <c r="B200" s="115"/>
      <c r="C200" s="115"/>
      <c r="D200" s="116"/>
      <c r="E200" s="116"/>
      <c r="F200" s="125"/>
      <c r="G200" s="125"/>
      <c r="H200" s="125"/>
      <c r="I200" s="125"/>
      <c r="J200" s="116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124</v>
      </c>
      <c r="C1" s="67" t="s" vm="1">
        <v>200</v>
      </c>
    </row>
    <row r="2" spans="2:11">
      <c r="B2" s="46" t="s">
        <v>123</v>
      </c>
      <c r="C2" s="67" t="s">
        <v>201</v>
      </c>
    </row>
    <row r="3" spans="2:11">
      <c r="B3" s="46" t="s">
        <v>125</v>
      </c>
      <c r="C3" s="67" t="s">
        <v>202</v>
      </c>
    </row>
    <row r="4" spans="2:11">
      <c r="B4" s="46" t="s">
        <v>126</v>
      </c>
      <c r="C4" s="67">
        <v>12147</v>
      </c>
    </row>
    <row r="6" spans="2:11" ht="26.25" customHeight="1">
      <c r="B6" s="134" t="s">
        <v>156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2:11" s="3" customFormat="1" ht="63">
      <c r="B7" s="47" t="s">
        <v>96</v>
      </c>
      <c r="C7" s="49" t="s">
        <v>97</v>
      </c>
      <c r="D7" s="49" t="s">
        <v>14</v>
      </c>
      <c r="E7" s="49" t="s">
        <v>15</v>
      </c>
      <c r="F7" s="49" t="s">
        <v>44</v>
      </c>
      <c r="G7" s="49" t="s">
        <v>83</v>
      </c>
      <c r="H7" s="49" t="s">
        <v>41</v>
      </c>
      <c r="I7" s="49" t="s">
        <v>91</v>
      </c>
      <c r="J7" s="49" t="s">
        <v>127</v>
      </c>
      <c r="K7" s="64" t="s">
        <v>128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181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9" t="s">
        <v>1753</v>
      </c>
      <c r="C10" s="68"/>
      <c r="D10" s="68"/>
      <c r="E10" s="68"/>
      <c r="F10" s="68"/>
      <c r="G10" s="68"/>
      <c r="H10" s="68"/>
      <c r="I10" s="120">
        <v>0</v>
      </c>
      <c r="J10" s="121">
        <v>0</v>
      </c>
      <c r="K10" s="121">
        <v>0</v>
      </c>
    </row>
    <row r="11" spans="2:11" ht="21" customHeight="1">
      <c r="B11" s="118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18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5"/>
      <c r="C110" s="115"/>
      <c r="D110" s="125"/>
      <c r="E110" s="125"/>
      <c r="F110" s="125"/>
      <c r="G110" s="125"/>
      <c r="H110" s="125"/>
      <c r="I110" s="116"/>
      <c r="J110" s="116"/>
      <c r="K110" s="116"/>
    </row>
    <row r="111" spans="2:11">
      <c r="B111" s="115"/>
      <c r="C111" s="115"/>
      <c r="D111" s="125"/>
      <c r="E111" s="125"/>
      <c r="F111" s="125"/>
      <c r="G111" s="125"/>
      <c r="H111" s="125"/>
      <c r="I111" s="116"/>
      <c r="J111" s="116"/>
      <c r="K111" s="116"/>
    </row>
    <row r="112" spans="2:11">
      <c r="B112" s="115"/>
      <c r="C112" s="115"/>
      <c r="D112" s="125"/>
      <c r="E112" s="125"/>
      <c r="F112" s="125"/>
      <c r="G112" s="125"/>
      <c r="H112" s="125"/>
      <c r="I112" s="116"/>
      <c r="J112" s="116"/>
      <c r="K112" s="116"/>
    </row>
    <row r="113" spans="2:11">
      <c r="B113" s="115"/>
      <c r="C113" s="115"/>
      <c r="D113" s="125"/>
      <c r="E113" s="125"/>
      <c r="F113" s="125"/>
      <c r="G113" s="125"/>
      <c r="H113" s="125"/>
      <c r="I113" s="116"/>
      <c r="J113" s="116"/>
      <c r="K113" s="116"/>
    </row>
    <row r="114" spans="2:11">
      <c r="B114" s="115"/>
      <c r="C114" s="115"/>
      <c r="D114" s="125"/>
      <c r="E114" s="125"/>
      <c r="F114" s="125"/>
      <c r="G114" s="125"/>
      <c r="H114" s="125"/>
      <c r="I114" s="116"/>
      <c r="J114" s="116"/>
      <c r="K114" s="116"/>
    </row>
    <row r="115" spans="2:11">
      <c r="B115" s="115"/>
      <c r="C115" s="115"/>
      <c r="D115" s="125"/>
      <c r="E115" s="125"/>
      <c r="F115" s="125"/>
      <c r="G115" s="125"/>
      <c r="H115" s="125"/>
      <c r="I115" s="116"/>
      <c r="J115" s="116"/>
      <c r="K115" s="116"/>
    </row>
    <row r="116" spans="2:11">
      <c r="B116" s="115"/>
      <c r="C116" s="115"/>
      <c r="D116" s="125"/>
      <c r="E116" s="125"/>
      <c r="F116" s="125"/>
      <c r="G116" s="125"/>
      <c r="H116" s="125"/>
      <c r="I116" s="116"/>
      <c r="J116" s="116"/>
      <c r="K116" s="116"/>
    </row>
    <row r="117" spans="2:11">
      <c r="B117" s="115"/>
      <c r="C117" s="115"/>
      <c r="D117" s="125"/>
      <c r="E117" s="125"/>
      <c r="F117" s="125"/>
      <c r="G117" s="125"/>
      <c r="H117" s="125"/>
      <c r="I117" s="116"/>
      <c r="J117" s="116"/>
      <c r="K117" s="116"/>
    </row>
    <row r="118" spans="2:11">
      <c r="B118" s="115"/>
      <c r="C118" s="115"/>
      <c r="D118" s="125"/>
      <c r="E118" s="125"/>
      <c r="F118" s="125"/>
      <c r="G118" s="125"/>
      <c r="H118" s="125"/>
      <c r="I118" s="116"/>
      <c r="J118" s="116"/>
      <c r="K118" s="116"/>
    </row>
    <row r="119" spans="2:11">
      <c r="B119" s="115"/>
      <c r="C119" s="115"/>
      <c r="D119" s="125"/>
      <c r="E119" s="125"/>
      <c r="F119" s="125"/>
      <c r="G119" s="125"/>
      <c r="H119" s="125"/>
      <c r="I119" s="116"/>
      <c r="J119" s="116"/>
      <c r="K119" s="116"/>
    </row>
    <row r="120" spans="2:11">
      <c r="B120" s="115"/>
      <c r="C120" s="115"/>
      <c r="D120" s="125"/>
      <c r="E120" s="125"/>
      <c r="F120" s="125"/>
      <c r="G120" s="125"/>
      <c r="H120" s="125"/>
      <c r="I120" s="116"/>
      <c r="J120" s="116"/>
      <c r="K120" s="116"/>
    </row>
    <row r="121" spans="2:11">
      <c r="B121" s="115"/>
      <c r="C121" s="115"/>
      <c r="D121" s="125"/>
      <c r="E121" s="125"/>
      <c r="F121" s="125"/>
      <c r="G121" s="125"/>
      <c r="H121" s="125"/>
      <c r="I121" s="116"/>
      <c r="J121" s="116"/>
      <c r="K121" s="116"/>
    </row>
    <row r="122" spans="2:11">
      <c r="B122" s="115"/>
      <c r="C122" s="115"/>
      <c r="D122" s="125"/>
      <c r="E122" s="125"/>
      <c r="F122" s="125"/>
      <c r="G122" s="125"/>
      <c r="H122" s="125"/>
      <c r="I122" s="116"/>
      <c r="J122" s="116"/>
      <c r="K122" s="116"/>
    </row>
    <row r="123" spans="2:11">
      <c r="B123" s="115"/>
      <c r="C123" s="115"/>
      <c r="D123" s="125"/>
      <c r="E123" s="125"/>
      <c r="F123" s="125"/>
      <c r="G123" s="125"/>
      <c r="H123" s="125"/>
      <c r="I123" s="116"/>
      <c r="J123" s="116"/>
      <c r="K123" s="116"/>
    </row>
    <row r="124" spans="2:11">
      <c r="B124" s="115"/>
      <c r="C124" s="115"/>
      <c r="D124" s="125"/>
      <c r="E124" s="125"/>
      <c r="F124" s="125"/>
      <c r="G124" s="125"/>
      <c r="H124" s="125"/>
      <c r="I124" s="116"/>
      <c r="J124" s="116"/>
      <c r="K124" s="116"/>
    </row>
    <row r="125" spans="2:11">
      <c r="B125" s="115"/>
      <c r="C125" s="115"/>
      <c r="D125" s="125"/>
      <c r="E125" s="125"/>
      <c r="F125" s="125"/>
      <c r="G125" s="125"/>
      <c r="H125" s="125"/>
      <c r="I125" s="116"/>
      <c r="J125" s="116"/>
      <c r="K125" s="116"/>
    </row>
    <row r="126" spans="2:11">
      <c r="B126" s="115"/>
      <c r="C126" s="115"/>
      <c r="D126" s="125"/>
      <c r="E126" s="125"/>
      <c r="F126" s="125"/>
      <c r="G126" s="125"/>
      <c r="H126" s="125"/>
      <c r="I126" s="116"/>
      <c r="J126" s="116"/>
      <c r="K126" s="116"/>
    </row>
    <row r="127" spans="2:11">
      <c r="B127" s="115"/>
      <c r="C127" s="115"/>
      <c r="D127" s="125"/>
      <c r="E127" s="125"/>
      <c r="F127" s="125"/>
      <c r="G127" s="125"/>
      <c r="H127" s="125"/>
      <c r="I127" s="116"/>
      <c r="J127" s="116"/>
      <c r="K127" s="116"/>
    </row>
    <row r="128" spans="2:11">
      <c r="B128" s="115"/>
      <c r="C128" s="115"/>
      <c r="D128" s="125"/>
      <c r="E128" s="125"/>
      <c r="F128" s="125"/>
      <c r="G128" s="125"/>
      <c r="H128" s="125"/>
      <c r="I128" s="116"/>
      <c r="J128" s="116"/>
      <c r="K128" s="116"/>
    </row>
    <row r="129" spans="2:11">
      <c r="B129" s="115"/>
      <c r="C129" s="115"/>
      <c r="D129" s="125"/>
      <c r="E129" s="125"/>
      <c r="F129" s="125"/>
      <c r="G129" s="125"/>
      <c r="H129" s="125"/>
      <c r="I129" s="116"/>
      <c r="J129" s="116"/>
      <c r="K129" s="116"/>
    </row>
    <row r="130" spans="2:11">
      <c r="B130" s="115"/>
      <c r="C130" s="115"/>
      <c r="D130" s="125"/>
      <c r="E130" s="125"/>
      <c r="F130" s="125"/>
      <c r="G130" s="125"/>
      <c r="H130" s="125"/>
      <c r="I130" s="116"/>
      <c r="J130" s="116"/>
      <c r="K130" s="116"/>
    </row>
    <row r="131" spans="2:11">
      <c r="B131" s="115"/>
      <c r="C131" s="115"/>
      <c r="D131" s="125"/>
      <c r="E131" s="125"/>
      <c r="F131" s="125"/>
      <c r="G131" s="125"/>
      <c r="H131" s="125"/>
      <c r="I131" s="116"/>
      <c r="J131" s="116"/>
      <c r="K131" s="116"/>
    </row>
    <row r="132" spans="2:11">
      <c r="B132" s="115"/>
      <c r="C132" s="115"/>
      <c r="D132" s="125"/>
      <c r="E132" s="125"/>
      <c r="F132" s="125"/>
      <c r="G132" s="125"/>
      <c r="H132" s="125"/>
      <c r="I132" s="116"/>
      <c r="J132" s="116"/>
      <c r="K132" s="116"/>
    </row>
    <row r="133" spans="2:11">
      <c r="B133" s="115"/>
      <c r="C133" s="115"/>
      <c r="D133" s="125"/>
      <c r="E133" s="125"/>
      <c r="F133" s="125"/>
      <c r="G133" s="125"/>
      <c r="H133" s="125"/>
      <c r="I133" s="116"/>
      <c r="J133" s="116"/>
      <c r="K133" s="116"/>
    </row>
    <row r="134" spans="2:11">
      <c r="B134" s="115"/>
      <c r="C134" s="115"/>
      <c r="D134" s="125"/>
      <c r="E134" s="125"/>
      <c r="F134" s="125"/>
      <c r="G134" s="125"/>
      <c r="H134" s="125"/>
      <c r="I134" s="116"/>
      <c r="J134" s="116"/>
      <c r="K134" s="116"/>
    </row>
    <row r="135" spans="2:11">
      <c r="B135" s="115"/>
      <c r="C135" s="115"/>
      <c r="D135" s="125"/>
      <c r="E135" s="125"/>
      <c r="F135" s="125"/>
      <c r="G135" s="125"/>
      <c r="H135" s="125"/>
      <c r="I135" s="116"/>
      <c r="J135" s="116"/>
      <c r="K135" s="116"/>
    </row>
    <row r="136" spans="2:11">
      <c r="B136" s="115"/>
      <c r="C136" s="115"/>
      <c r="D136" s="125"/>
      <c r="E136" s="125"/>
      <c r="F136" s="125"/>
      <c r="G136" s="125"/>
      <c r="H136" s="125"/>
      <c r="I136" s="116"/>
      <c r="J136" s="116"/>
      <c r="K136" s="116"/>
    </row>
    <row r="137" spans="2:11">
      <c r="B137" s="115"/>
      <c r="C137" s="115"/>
      <c r="D137" s="125"/>
      <c r="E137" s="125"/>
      <c r="F137" s="125"/>
      <c r="G137" s="125"/>
      <c r="H137" s="125"/>
      <c r="I137" s="116"/>
      <c r="J137" s="116"/>
      <c r="K137" s="116"/>
    </row>
    <row r="138" spans="2:11">
      <c r="B138" s="115"/>
      <c r="C138" s="115"/>
      <c r="D138" s="125"/>
      <c r="E138" s="125"/>
      <c r="F138" s="125"/>
      <c r="G138" s="125"/>
      <c r="H138" s="125"/>
      <c r="I138" s="116"/>
      <c r="J138" s="116"/>
      <c r="K138" s="116"/>
    </row>
    <row r="139" spans="2:11">
      <c r="B139" s="115"/>
      <c r="C139" s="115"/>
      <c r="D139" s="125"/>
      <c r="E139" s="125"/>
      <c r="F139" s="125"/>
      <c r="G139" s="125"/>
      <c r="H139" s="125"/>
      <c r="I139" s="116"/>
      <c r="J139" s="116"/>
      <c r="K139" s="116"/>
    </row>
    <row r="140" spans="2:11">
      <c r="B140" s="115"/>
      <c r="C140" s="115"/>
      <c r="D140" s="125"/>
      <c r="E140" s="125"/>
      <c r="F140" s="125"/>
      <c r="G140" s="125"/>
      <c r="H140" s="125"/>
      <c r="I140" s="116"/>
      <c r="J140" s="116"/>
      <c r="K140" s="116"/>
    </row>
    <row r="141" spans="2:11">
      <c r="B141" s="115"/>
      <c r="C141" s="115"/>
      <c r="D141" s="125"/>
      <c r="E141" s="125"/>
      <c r="F141" s="125"/>
      <c r="G141" s="125"/>
      <c r="H141" s="125"/>
      <c r="I141" s="116"/>
      <c r="J141" s="116"/>
      <c r="K141" s="116"/>
    </row>
    <row r="142" spans="2:11">
      <c r="B142" s="115"/>
      <c r="C142" s="115"/>
      <c r="D142" s="125"/>
      <c r="E142" s="125"/>
      <c r="F142" s="125"/>
      <c r="G142" s="125"/>
      <c r="H142" s="125"/>
      <c r="I142" s="116"/>
      <c r="J142" s="116"/>
      <c r="K142" s="116"/>
    </row>
    <row r="143" spans="2:11">
      <c r="B143" s="115"/>
      <c r="C143" s="115"/>
      <c r="D143" s="125"/>
      <c r="E143" s="125"/>
      <c r="F143" s="125"/>
      <c r="G143" s="125"/>
      <c r="H143" s="125"/>
      <c r="I143" s="116"/>
      <c r="J143" s="116"/>
      <c r="K143" s="116"/>
    </row>
    <row r="144" spans="2:11">
      <c r="B144" s="115"/>
      <c r="C144" s="115"/>
      <c r="D144" s="125"/>
      <c r="E144" s="125"/>
      <c r="F144" s="125"/>
      <c r="G144" s="125"/>
      <c r="H144" s="125"/>
      <c r="I144" s="116"/>
      <c r="J144" s="116"/>
      <c r="K144" s="116"/>
    </row>
    <row r="145" spans="2:11">
      <c r="B145" s="115"/>
      <c r="C145" s="115"/>
      <c r="D145" s="125"/>
      <c r="E145" s="125"/>
      <c r="F145" s="125"/>
      <c r="G145" s="125"/>
      <c r="H145" s="125"/>
      <c r="I145" s="116"/>
      <c r="J145" s="116"/>
      <c r="K145" s="116"/>
    </row>
    <row r="146" spans="2:11">
      <c r="B146" s="115"/>
      <c r="C146" s="115"/>
      <c r="D146" s="125"/>
      <c r="E146" s="125"/>
      <c r="F146" s="125"/>
      <c r="G146" s="125"/>
      <c r="H146" s="125"/>
      <c r="I146" s="116"/>
      <c r="J146" s="116"/>
      <c r="K146" s="116"/>
    </row>
    <row r="147" spans="2:11">
      <c r="B147" s="115"/>
      <c r="C147" s="115"/>
      <c r="D147" s="125"/>
      <c r="E147" s="125"/>
      <c r="F147" s="125"/>
      <c r="G147" s="125"/>
      <c r="H147" s="125"/>
      <c r="I147" s="116"/>
      <c r="J147" s="116"/>
      <c r="K147" s="116"/>
    </row>
    <row r="148" spans="2:11">
      <c r="B148" s="115"/>
      <c r="C148" s="115"/>
      <c r="D148" s="125"/>
      <c r="E148" s="125"/>
      <c r="F148" s="125"/>
      <c r="G148" s="125"/>
      <c r="H148" s="125"/>
      <c r="I148" s="116"/>
      <c r="J148" s="116"/>
      <c r="K148" s="116"/>
    </row>
    <row r="149" spans="2:11">
      <c r="B149" s="115"/>
      <c r="C149" s="115"/>
      <c r="D149" s="125"/>
      <c r="E149" s="125"/>
      <c r="F149" s="125"/>
      <c r="G149" s="125"/>
      <c r="H149" s="125"/>
      <c r="I149" s="116"/>
      <c r="J149" s="116"/>
      <c r="K149" s="116"/>
    </row>
    <row r="150" spans="2:11">
      <c r="B150" s="115"/>
      <c r="C150" s="115"/>
      <c r="D150" s="125"/>
      <c r="E150" s="125"/>
      <c r="F150" s="125"/>
      <c r="G150" s="125"/>
      <c r="H150" s="125"/>
      <c r="I150" s="116"/>
      <c r="J150" s="116"/>
      <c r="K150" s="116"/>
    </row>
    <row r="151" spans="2:11">
      <c r="B151" s="115"/>
      <c r="C151" s="115"/>
      <c r="D151" s="125"/>
      <c r="E151" s="125"/>
      <c r="F151" s="125"/>
      <c r="G151" s="125"/>
      <c r="H151" s="125"/>
      <c r="I151" s="116"/>
      <c r="J151" s="116"/>
      <c r="K151" s="116"/>
    </row>
    <row r="152" spans="2:11">
      <c r="B152" s="115"/>
      <c r="C152" s="115"/>
      <c r="D152" s="125"/>
      <c r="E152" s="125"/>
      <c r="F152" s="125"/>
      <c r="G152" s="125"/>
      <c r="H152" s="125"/>
      <c r="I152" s="116"/>
      <c r="J152" s="116"/>
      <c r="K152" s="116"/>
    </row>
    <row r="153" spans="2:11">
      <c r="B153" s="115"/>
      <c r="C153" s="115"/>
      <c r="D153" s="125"/>
      <c r="E153" s="125"/>
      <c r="F153" s="125"/>
      <c r="G153" s="125"/>
      <c r="H153" s="125"/>
      <c r="I153" s="116"/>
      <c r="J153" s="116"/>
      <c r="K153" s="116"/>
    </row>
    <row r="154" spans="2:11">
      <c r="B154" s="115"/>
      <c r="C154" s="115"/>
      <c r="D154" s="125"/>
      <c r="E154" s="125"/>
      <c r="F154" s="125"/>
      <c r="G154" s="125"/>
      <c r="H154" s="125"/>
      <c r="I154" s="116"/>
      <c r="J154" s="116"/>
      <c r="K154" s="116"/>
    </row>
    <row r="155" spans="2:11">
      <c r="B155" s="115"/>
      <c r="C155" s="115"/>
      <c r="D155" s="125"/>
      <c r="E155" s="125"/>
      <c r="F155" s="125"/>
      <c r="G155" s="125"/>
      <c r="H155" s="125"/>
      <c r="I155" s="116"/>
      <c r="J155" s="116"/>
      <c r="K155" s="116"/>
    </row>
    <row r="156" spans="2:11">
      <c r="B156" s="115"/>
      <c r="C156" s="115"/>
      <c r="D156" s="125"/>
      <c r="E156" s="125"/>
      <c r="F156" s="125"/>
      <c r="G156" s="125"/>
      <c r="H156" s="125"/>
      <c r="I156" s="116"/>
      <c r="J156" s="116"/>
      <c r="K156" s="116"/>
    </row>
    <row r="157" spans="2:11">
      <c r="B157" s="115"/>
      <c r="C157" s="115"/>
      <c r="D157" s="125"/>
      <c r="E157" s="125"/>
      <c r="F157" s="125"/>
      <c r="G157" s="125"/>
      <c r="H157" s="125"/>
      <c r="I157" s="116"/>
      <c r="J157" s="116"/>
      <c r="K157" s="116"/>
    </row>
    <row r="158" spans="2:11">
      <c r="B158" s="115"/>
      <c r="C158" s="115"/>
      <c r="D158" s="125"/>
      <c r="E158" s="125"/>
      <c r="F158" s="125"/>
      <c r="G158" s="125"/>
      <c r="H158" s="125"/>
      <c r="I158" s="116"/>
      <c r="J158" s="116"/>
      <c r="K158" s="116"/>
    </row>
    <row r="159" spans="2:11">
      <c r="B159" s="115"/>
      <c r="C159" s="115"/>
      <c r="D159" s="125"/>
      <c r="E159" s="125"/>
      <c r="F159" s="125"/>
      <c r="G159" s="125"/>
      <c r="H159" s="125"/>
      <c r="I159" s="116"/>
      <c r="J159" s="116"/>
      <c r="K159" s="116"/>
    </row>
    <row r="160" spans="2:11">
      <c r="B160" s="115"/>
      <c r="C160" s="115"/>
      <c r="D160" s="125"/>
      <c r="E160" s="125"/>
      <c r="F160" s="125"/>
      <c r="G160" s="125"/>
      <c r="H160" s="125"/>
      <c r="I160" s="116"/>
      <c r="J160" s="116"/>
      <c r="K160" s="116"/>
    </row>
    <row r="161" spans="2:11">
      <c r="B161" s="115"/>
      <c r="C161" s="115"/>
      <c r="D161" s="125"/>
      <c r="E161" s="125"/>
      <c r="F161" s="125"/>
      <c r="G161" s="125"/>
      <c r="H161" s="125"/>
      <c r="I161" s="116"/>
      <c r="J161" s="116"/>
      <c r="K161" s="116"/>
    </row>
    <row r="162" spans="2:11">
      <c r="B162" s="115"/>
      <c r="C162" s="115"/>
      <c r="D162" s="125"/>
      <c r="E162" s="125"/>
      <c r="F162" s="125"/>
      <c r="G162" s="125"/>
      <c r="H162" s="125"/>
      <c r="I162" s="116"/>
      <c r="J162" s="116"/>
      <c r="K162" s="116"/>
    </row>
    <row r="163" spans="2:11">
      <c r="B163" s="115"/>
      <c r="C163" s="115"/>
      <c r="D163" s="125"/>
      <c r="E163" s="125"/>
      <c r="F163" s="125"/>
      <c r="G163" s="125"/>
      <c r="H163" s="125"/>
      <c r="I163" s="116"/>
      <c r="J163" s="116"/>
      <c r="K163" s="116"/>
    </row>
    <row r="164" spans="2:11">
      <c r="B164" s="115"/>
      <c r="C164" s="115"/>
      <c r="D164" s="125"/>
      <c r="E164" s="125"/>
      <c r="F164" s="125"/>
      <c r="G164" s="125"/>
      <c r="H164" s="125"/>
      <c r="I164" s="116"/>
      <c r="J164" s="116"/>
      <c r="K164" s="116"/>
    </row>
    <row r="165" spans="2:11">
      <c r="B165" s="115"/>
      <c r="C165" s="115"/>
      <c r="D165" s="125"/>
      <c r="E165" s="125"/>
      <c r="F165" s="125"/>
      <c r="G165" s="125"/>
      <c r="H165" s="125"/>
      <c r="I165" s="116"/>
      <c r="J165" s="116"/>
      <c r="K165" s="116"/>
    </row>
    <row r="166" spans="2:11">
      <c r="B166" s="115"/>
      <c r="C166" s="115"/>
      <c r="D166" s="125"/>
      <c r="E166" s="125"/>
      <c r="F166" s="125"/>
      <c r="G166" s="125"/>
      <c r="H166" s="125"/>
      <c r="I166" s="116"/>
      <c r="J166" s="116"/>
      <c r="K166" s="116"/>
    </row>
    <row r="167" spans="2:11">
      <c r="B167" s="115"/>
      <c r="C167" s="115"/>
      <c r="D167" s="125"/>
      <c r="E167" s="125"/>
      <c r="F167" s="125"/>
      <c r="G167" s="125"/>
      <c r="H167" s="125"/>
      <c r="I167" s="116"/>
      <c r="J167" s="116"/>
      <c r="K167" s="116"/>
    </row>
    <row r="168" spans="2:11">
      <c r="B168" s="115"/>
      <c r="C168" s="115"/>
      <c r="D168" s="125"/>
      <c r="E168" s="125"/>
      <c r="F168" s="125"/>
      <c r="G168" s="125"/>
      <c r="H168" s="125"/>
      <c r="I168" s="116"/>
      <c r="J168" s="116"/>
      <c r="K168" s="116"/>
    </row>
    <row r="169" spans="2:11">
      <c r="B169" s="115"/>
      <c r="C169" s="115"/>
      <c r="D169" s="125"/>
      <c r="E169" s="125"/>
      <c r="F169" s="125"/>
      <c r="G169" s="125"/>
      <c r="H169" s="125"/>
      <c r="I169" s="116"/>
      <c r="J169" s="116"/>
      <c r="K169" s="116"/>
    </row>
    <row r="170" spans="2:11">
      <c r="B170" s="115"/>
      <c r="C170" s="115"/>
      <c r="D170" s="125"/>
      <c r="E170" s="125"/>
      <c r="F170" s="125"/>
      <c r="G170" s="125"/>
      <c r="H170" s="125"/>
      <c r="I170" s="116"/>
      <c r="J170" s="116"/>
      <c r="K170" s="116"/>
    </row>
    <row r="171" spans="2:11">
      <c r="B171" s="115"/>
      <c r="C171" s="115"/>
      <c r="D171" s="125"/>
      <c r="E171" s="125"/>
      <c r="F171" s="125"/>
      <c r="G171" s="125"/>
      <c r="H171" s="125"/>
      <c r="I171" s="116"/>
      <c r="J171" s="116"/>
      <c r="K171" s="116"/>
    </row>
    <row r="172" spans="2:11">
      <c r="B172" s="115"/>
      <c r="C172" s="115"/>
      <c r="D172" s="125"/>
      <c r="E172" s="125"/>
      <c r="F172" s="125"/>
      <c r="G172" s="125"/>
      <c r="H172" s="125"/>
      <c r="I172" s="116"/>
      <c r="J172" s="116"/>
      <c r="K172" s="116"/>
    </row>
    <row r="173" spans="2:11">
      <c r="B173" s="115"/>
      <c r="C173" s="115"/>
      <c r="D173" s="125"/>
      <c r="E173" s="125"/>
      <c r="F173" s="125"/>
      <c r="G173" s="125"/>
      <c r="H173" s="125"/>
      <c r="I173" s="116"/>
      <c r="J173" s="116"/>
      <c r="K173" s="116"/>
    </row>
    <row r="174" spans="2:11">
      <c r="B174" s="115"/>
      <c r="C174" s="115"/>
      <c r="D174" s="125"/>
      <c r="E174" s="125"/>
      <c r="F174" s="125"/>
      <c r="G174" s="125"/>
      <c r="H174" s="125"/>
      <c r="I174" s="116"/>
      <c r="J174" s="116"/>
      <c r="K174" s="116"/>
    </row>
    <row r="175" spans="2:11">
      <c r="B175" s="115"/>
      <c r="C175" s="115"/>
      <c r="D175" s="125"/>
      <c r="E175" s="125"/>
      <c r="F175" s="125"/>
      <c r="G175" s="125"/>
      <c r="H175" s="125"/>
      <c r="I175" s="116"/>
      <c r="J175" s="116"/>
      <c r="K175" s="116"/>
    </row>
    <row r="176" spans="2:11">
      <c r="B176" s="115"/>
      <c r="C176" s="115"/>
      <c r="D176" s="125"/>
      <c r="E176" s="125"/>
      <c r="F176" s="125"/>
      <c r="G176" s="125"/>
      <c r="H176" s="125"/>
      <c r="I176" s="116"/>
      <c r="J176" s="116"/>
      <c r="K176" s="116"/>
    </row>
    <row r="177" spans="2:11">
      <c r="B177" s="115"/>
      <c r="C177" s="115"/>
      <c r="D177" s="125"/>
      <c r="E177" s="125"/>
      <c r="F177" s="125"/>
      <c r="G177" s="125"/>
      <c r="H177" s="125"/>
      <c r="I177" s="116"/>
      <c r="J177" s="116"/>
      <c r="K177" s="116"/>
    </row>
    <row r="178" spans="2:11">
      <c r="B178" s="115"/>
      <c r="C178" s="115"/>
      <c r="D178" s="125"/>
      <c r="E178" s="125"/>
      <c r="F178" s="125"/>
      <c r="G178" s="125"/>
      <c r="H178" s="125"/>
      <c r="I178" s="116"/>
      <c r="J178" s="116"/>
      <c r="K178" s="116"/>
    </row>
    <row r="179" spans="2:11">
      <c r="B179" s="115"/>
      <c r="C179" s="115"/>
      <c r="D179" s="125"/>
      <c r="E179" s="125"/>
      <c r="F179" s="125"/>
      <c r="G179" s="125"/>
      <c r="H179" s="125"/>
      <c r="I179" s="116"/>
      <c r="J179" s="116"/>
      <c r="K179" s="116"/>
    </row>
    <row r="180" spans="2:11">
      <c r="B180" s="115"/>
      <c r="C180" s="115"/>
      <c r="D180" s="125"/>
      <c r="E180" s="125"/>
      <c r="F180" s="125"/>
      <c r="G180" s="125"/>
      <c r="H180" s="125"/>
      <c r="I180" s="116"/>
      <c r="J180" s="116"/>
      <c r="K180" s="116"/>
    </row>
    <row r="181" spans="2:11">
      <c r="B181" s="115"/>
      <c r="C181" s="115"/>
      <c r="D181" s="125"/>
      <c r="E181" s="125"/>
      <c r="F181" s="125"/>
      <c r="G181" s="125"/>
      <c r="H181" s="125"/>
      <c r="I181" s="116"/>
      <c r="J181" s="116"/>
      <c r="K181" s="116"/>
    </row>
    <row r="182" spans="2:11">
      <c r="B182" s="115"/>
      <c r="C182" s="115"/>
      <c r="D182" s="125"/>
      <c r="E182" s="125"/>
      <c r="F182" s="125"/>
      <c r="G182" s="125"/>
      <c r="H182" s="125"/>
      <c r="I182" s="116"/>
      <c r="J182" s="116"/>
      <c r="K182" s="116"/>
    </row>
    <row r="183" spans="2:11">
      <c r="B183" s="115"/>
      <c r="C183" s="115"/>
      <c r="D183" s="125"/>
      <c r="E183" s="125"/>
      <c r="F183" s="125"/>
      <c r="G183" s="125"/>
      <c r="H183" s="125"/>
      <c r="I183" s="116"/>
      <c r="J183" s="116"/>
      <c r="K183" s="116"/>
    </row>
    <row r="184" spans="2:11">
      <c r="B184" s="115"/>
      <c r="C184" s="115"/>
      <c r="D184" s="125"/>
      <c r="E184" s="125"/>
      <c r="F184" s="125"/>
      <c r="G184" s="125"/>
      <c r="H184" s="125"/>
      <c r="I184" s="116"/>
      <c r="J184" s="116"/>
      <c r="K184" s="116"/>
    </row>
    <row r="185" spans="2:11">
      <c r="B185" s="115"/>
      <c r="C185" s="115"/>
      <c r="D185" s="125"/>
      <c r="E185" s="125"/>
      <c r="F185" s="125"/>
      <c r="G185" s="125"/>
      <c r="H185" s="125"/>
      <c r="I185" s="116"/>
      <c r="J185" s="116"/>
      <c r="K185" s="116"/>
    </row>
    <row r="186" spans="2:11">
      <c r="B186" s="115"/>
      <c r="C186" s="115"/>
      <c r="D186" s="125"/>
      <c r="E186" s="125"/>
      <c r="F186" s="125"/>
      <c r="G186" s="125"/>
      <c r="H186" s="125"/>
      <c r="I186" s="116"/>
      <c r="J186" s="116"/>
      <c r="K186" s="116"/>
    </row>
    <row r="187" spans="2:11">
      <c r="B187" s="115"/>
      <c r="C187" s="115"/>
      <c r="D187" s="125"/>
      <c r="E187" s="125"/>
      <c r="F187" s="125"/>
      <c r="G187" s="125"/>
      <c r="H187" s="125"/>
      <c r="I187" s="116"/>
      <c r="J187" s="116"/>
      <c r="K187" s="116"/>
    </row>
    <row r="188" spans="2:11">
      <c r="B188" s="115"/>
      <c r="C188" s="115"/>
      <c r="D188" s="125"/>
      <c r="E188" s="125"/>
      <c r="F188" s="125"/>
      <c r="G188" s="125"/>
      <c r="H188" s="125"/>
      <c r="I188" s="116"/>
      <c r="J188" s="116"/>
      <c r="K188" s="116"/>
    </row>
    <row r="189" spans="2:11">
      <c r="B189" s="115"/>
      <c r="C189" s="115"/>
      <c r="D189" s="125"/>
      <c r="E189" s="125"/>
      <c r="F189" s="125"/>
      <c r="G189" s="125"/>
      <c r="H189" s="125"/>
      <c r="I189" s="116"/>
      <c r="J189" s="116"/>
      <c r="K189" s="116"/>
    </row>
    <row r="190" spans="2:11">
      <c r="B190" s="115"/>
      <c r="C190" s="115"/>
      <c r="D190" s="125"/>
      <c r="E190" s="125"/>
      <c r="F190" s="125"/>
      <c r="G190" s="125"/>
      <c r="H190" s="125"/>
      <c r="I190" s="116"/>
      <c r="J190" s="116"/>
      <c r="K190" s="116"/>
    </row>
    <row r="191" spans="2:11">
      <c r="B191" s="115"/>
      <c r="C191" s="115"/>
      <c r="D191" s="125"/>
      <c r="E191" s="125"/>
      <c r="F191" s="125"/>
      <c r="G191" s="125"/>
      <c r="H191" s="125"/>
      <c r="I191" s="116"/>
      <c r="J191" s="116"/>
      <c r="K191" s="116"/>
    </row>
    <row r="192" spans="2:11">
      <c r="B192" s="115"/>
      <c r="C192" s="115"/>
      <c r="D192" s="125"/>
      <c r="E192" s="125"/>
      <c r="F192" s="125"/>
      <c r="G192" s="125"/>
      <c r="H192" s="125"/>
      <c r="I192" s="116"/>
      <c r="J192" s="116"/>
      <c r="K192" s="116"/>
    </row>
    <row r="193" spans="2:11">
      <c r="B193" s="115"/>
      <c r="C193" s="115"/>
      <c r="D193" s="125"/>
      <c r="E193" s="125"/>
      <c r="F193" s="125"/>
      <c r="G193" s="125"/>
      <c r="H193" s="125"/>
      <c r="I193" s="116"/>
      <c r="J193" s="116"/>
      <c r="K193" s="116"/>
    </row>
    <row r="194" spans="2:11">
      <c r="B194" s="115"/>
      <c r="C194" s="115"/>
      <c r="D194" s="125"/>
      <c r="E194" s="125"/>
      <c r="F194" s="125"/>
      <c r="G194" s="125"/>
      <c r="H194" s="125"/>
      <c r="I194" s="116"/>
      <c r="J194" s="116"/>
      <c r="K194" s="116"/>
    </row>
    <row r="195" spans="2:11">
      <c r="B195" s="115"/>
      <c r="C195" s="115"/>
      <c r="D195" s="125"/>
      <c r="E195" s="125"/>
      <c r="F195" s="125"/>
      <c r="G195" s="125"/>
      <c r="H195" s="125"/>
      <c r="I195" s="116"/>
      <c r="J195" s="116"/>
      <c r="K195" s="116"/>
    </row>
    <row r="196" spans="2:11">
      <c r="B196" s="115"/>
      <c r="C196" s="115"/>
      <c r="D196" s="125"/>
      <c r="E196" s="125"/>
      <c r="F196" s="125"/>
      <c r="G196" s="125"/>
      <c r="H196" s="125"/>
      <c r="I196" s="116"/>
      <c r="J196" s="116"/>
      <c r="K196" s="116"/>
    </row>
    <row r="197" spans="2:11">
      <c r="B197" s="115"/>
      <c r="C197" s="115"/>
      <c r="D197" s="125"/>
      <c r="E197" s="125"/>
      <c r="F197" s="125"/>
      <c r="G197" s="125"/>
      <c r="H197" s="125"/>
      <c r="I197" s="116"/>
      <c r="J197" s="116"/>
      <c r="K197" s="116"/>
    </row>
    <row r="198" spans="2:11">
      <c r="B198" s="115"/>
      <c r="C198" s="115"/>
      <c r="D198" s="125"/>
      <c r="E198" s="125"/>
      <c r="F198" s="125"/>
      <c r="G198" s="125"/>
      <c r="H198" s="125"/>
      <c r="I198" s="116"/>
      <c r="J198" s="116"/>
      <c r="K198" s="116"/>
    </row>
    <row r="199" spans="2:11">
      <c r="B199" s="115"/>
      <c r="C199" s="115"/>
      <c r="D199" s="125"/>
      <c r="E199" s="125"/>
      <c r="F199" s="125"/>
      <c r="G199" s="125"/>
      <c r="H199" s="125"/>
      <c r="I199" s="116"/>
      <c r="J199" s="116"/>
      <c r="K199" s="116"/>
    </row>
    <row r="200" spans="2:11">
      <c r="B200" s="115"/>
      <c r="C200" s="115"/>
      <c r="D200" s="125"/>
      <c r="E200" s="125"/>
      <c r="F200" s="125"/>
      <c r="G200" s="125"/>
      <c r="H200" s="125"/>
      <c r="I200" s="116"/>
      <c r="J200" s="116"/>
      <c r="K200" s="116"/>
    </row>
    <row r="201" spans="2:11">
      <c r="B201" s="115"/>
      <c r="C201" s="115"/>
      <c r="D201" s="125"/>
      <c r="E201" s="125"/>
      <c r="F201" s="125"/>
      <c r="G201" s="125"/>
      <c r="H201" s="125"/>
      <c r="I201" s="116"/>
      <c r="J201" s="116"/>
      <c r="K201" s="116"/>
    </row>
    <row r="202" spans="2:11">
      <c r="B202" s="115"/>
      <c r="C202" s="115"/>
      <c r="D202" s="125"/>
      <c r="E202" s="125"/>
      <c r="F202" s="125"/>
      <c r="G202" s="125"/>
      <c r="H202" s="125"/>
      <c r="I202" s="116"/>
      <c r="J202" s="116"/>
      <c r="K202" s="116"/>
    </row>
    <row r="203" spans="2:11">
      <c r="B203" s="115"/>
      <c r="C203" s="115"/>
      <c r="D203" s="125"/>
      <c r="E203" s="125"/>
      <c r="F203" s="125"/>
      <c r="G203" s="125"/>
      <c r="H203" s="125"/>
      <c r="I203" s="116"/>
      <c r="J203" s="116"/>
      <c r="K203" s="116"/>
    </row>
    <row r="204" spans="2:11">
      <c r="B204" s="115"/>
      <c r="C204" s="115"/>
      <c r="D204" s="125"/>
      <c r="E204" s="125"/>
      <c r="F204" s="125"/>
      <c r="G204" s="125"/>
      <c r="H204" s="125"/>
      <c r="I204" s="116"/>
      <c r="J204" s="116"/>
      <c r="K204" s="116"/>
    </row>
    <row r="205" spans="2:11">
      <c r="B205" s="115"/>
      <c r="C205" s="115"/>
      <c r="D205" s="125"/>
      <c r="E205" s="125"/>
      <c r="F205" s="125"/>
      <c r="G205" s="125"/>
      <c r="H205" s="125"/>
      <c r="I205" s="116"/>
      <c r="J205" s="116"/>
      <c r="K205" s="116"/>
    </row>
    <row r="206" spans="2:11">
      <c r="B206" s="115"/>
      <c r="C206" s="115"/>
      <c r="D206" s="125"/>
      <c r="E206" s="125"/>
      <c r="F206" s="125"/>
      <c r="G206" s="125"/>
      <c r="H206" s="125"/>
      <c r="I206" s="116"/>
      <c r="J206" s="116"/>
      <c r="K206" s="116"/>
    </row>
    <row r="207" spans="2:11">
      <c r="B207" s="115"/>
      <c r="C207" s="115"/>
      <c r="D207" s="125"/>
      <c r="E207" s="125"/>
      <c r="F207" s="125"/>
      <c r="G207" s="125"/>
      <c r="H207" s="125"/>
      <c r="I207" s="116"/>
      <c r="J207" s="116"/>
      <c r="K207" s="116"/>
    </row>
    <row r="208" spans="2:11">
      <c r="B208" s="115"/>
      <c r="C208" s="115"/>
      <c r="D208" s="125"/>
      <c r="E208" s="125"/>
      <c r="F208" s="125"/>
      <c r="G208" s="125"/>
      <c r="H208" s="125"/>
      <c r="I208" s="116"/>
      <c r="J208" s="116"/>
      <c r="K208" s="116"/>
    </row>
    <row r="209" spans="2:11">
      <c r="B209" s="115"/>
      <c r="C209" s="115"/>
      <c r="D209" s="125"/>
      <c r="E209" s="125"/>
      <c r="F209" s="125"/>
      <c r="G209" s="125"/>
      <c r="H209" s="125"/>
      <c r="I209" s="116"/>
      <c r="J209" s="116"/>
      <c r="K209" s="116"/>
    </row>
    <row r="210" spans="2:11">
      <c r="B210" s="115"/>
      <c r="C210" s="115"/>
      <c r="D210" s="125"/>
      <c r="E210" s="125"/>
      <c r="F210" s="125"/>
      <c r="G210" s="125"/>
      <c r="H210" s="125"/>
      <c r="I210" s="116"/>
      <c r="J210" s="116"/>
      <c r="K210" s="116"/>
    </row>
    <row r="211" spans="2:11">
      <c r="B211" s="115"/>
      <c r="C211" s="115"/>
      <c r="D211" s="125"/>
      <c r="E211" s="125"/>
      <c r="F211" s="125"/>
      <c r="G211" s="125"/>
      <c r="H211" s="125"/>
      <c r="I211" s="116"/>
      <c r="J211" s="116"/>
      <c r="K211" s="116"/>
    </row>
    <row r="212" spans="2:11">
      <c r="B212" s="115"/>
      <c r="C212" s="115"/>
      <c r="D212" s="125"/>
      <c r="E212" s="125"/>
      <c r="F212" s="125"/>
      <c r="G212" s="125"/>
      <c r="H212" s="125"/>
      <c r="I212" s="116"/>
      <c r="J212" s="116"/>
      <c r="K212" s="116"/>
    </row>
    <row r="213" spans="2:11">
      <c r="B213" s="115"/>
      <c r="C213" s="115"/>
      <c r="D213" s="125"/>
      <c r="E213" s="125"/>
      <c r="F213" s="125"/>
      <c r="G213" s="125"/>
      <c r="H213" s="125"/>
      <c r="I213" s="116"/>
      <c r="J213" s="116"/>
      <c r="K213" s="116"/>
    </row>
    <row r="214" spans="2:11">
      <c r="B214" s="115"/>
      <c r="C214" s="115"/>
      <c r="D214" s="125"/>
      <c r="E214" s="125"/>
      <c r="F214" s="125"/>
      <c r="G214" s="125"/>
      <c r="H214" s="125"/>
      <c r="I214" s="116"/>
      <c r="J214" s="116"/>
      <c r="K214" s="116"/>
    </row>
    <row r="215" spans="2:11">
      <c r="B215" s="115"/>
      <c r="C215" s="115"/>
      <c r="D215" s="125"/>
      <c r="E215" s="125"/>
      <c r="F215" s="125"/>
      <c r="G215" s="125"/>
      <c r="H215" s="125"/>
      <c r="I215" s="116"/>
      <c r="J215" s="116"/>
      <c r="K215" s="116"/>
    </row>
    <row r="216" spans="2:11">
      <c r="B216" s="115"/>
      <c r="C216" s="115"/>
      <c r="D216" s="125"/>
      <c r="E216" s="125"/>
      <c r="F216" s="125"/>
      <c r="G216" s="125"/>
      <c r="H216" s="125"/>
      <c r="I216" s="116"/>
      <c r="J216" s="116"/>
      <c r="K216" s="116"/>
    </row>
    <row r="217" spans="2:11">
      <c r="B217" s="115"/>
      <c r="C217" s="115"/>
      <c r="D217" s="125"/>
      <c r="E217" s="125"/>
      <c r="F217" s="125"/>
      <c r="G217" s="125"/>
      <c r="H217" s="125"/>
      <c r="I217" s="116"/>
      <c r="J217" s="116"/>
      <c r="K217" s="116"/>
    </row>
    <row r="218" spans="2:11">
      <c r="B218" s="115"/>
      <c r="C218" s="115"/>
      <c r="D218" s="125"/>
      <c r="E218" s="125"/>
      <c r="F218" s="125"/>
      <c r="G218" s="125"/>
      <c r="H218" s="125"/>
      <c r="I218" s="116"/>
      <c r="J218" s="116"/>
      <c r="K218" s="116"/>
    </row>
    <row r="219" spans="2:11">
      <c r="B219" s="115"/>
      <c r="C219" s="115"/>
      <c r="D219" s="125"/>
      <c r="E219" s="125"/>
      <c r="F219" s="125"/>
      <c r="G219" s="125"/>
      <c r="H219" s="125"/>
      <c r="I219" s="116"/>
      <c r="J219" s="116"/>
      <c r="K219" s="116"/>
    </row>
    <row r="220" spans="2:11">
      <c r="B220" s="115"/>
      <c r="C220" s="115"/>
      <c r="D220" s="125"/>
      <c r="E220" s="125"/>
      <c r="F220" s="125"/>
      <c r="G220" s="125"/>
      <c r="H220" s="125"/>
      <c r="I220" s="116"/>
      <c r="J220" s="116"/>
      <c r="K220" s="116"/>
    </row>
    <row r="221" spans="2:11">
      <c r="B221" s="115"/>
      <c r="C221" s="115"/>
      <c r="D221" s="125"/>
      <c r="E221" s="125"/>
      <c r="F221" s="125"/>
      <c r="G221" s="125"/>
      <c r="H221" s="125"/>
      <c r="I221" s="116"/>
      <c r="J221" s="116"/>
      <c r="K221" s="116"/>
    </row>
    <row r="222" spans="2:11">
      <c r="B222" s="115"/>
      <c r="C222" s="115"/>
      <c r="D222" s="125"/>
      <c r="E222" s="125"/>
      <c r="F222" s="125"/>
      <c r="G222" s="125"/>
      <c r="H222" s="125"/>
      <c r="I222" s="116"/>
      <c r="J222" s="116"/>
      <c r="K222" s="116"/>
    </row>
    <row r="223" spans="2:11">
      <c r="B223" s="115"/>
      <c r="C223" s="115"/>
      <c r="D223" s="125"/>
      <c r="E223" s="125"/>
      <c r="F223" s="125"/>
      <c r="G223" s="125"/>
      <c r="H223" s="125"/>
      <c r="I223" s="116"/>
      <c r="J223" s="116"/>
      <c r="K223" s="116"/>
    </row>
    <row r="224" spans="2:11">
      <c r="B224" s="115"/>
      <c r="C224" s="115"/>
      <c r="D224" s="125"/>
      <c r="E224" s="125"/>
      <c r="F224" s="125"/>
      <c r="G224" s="125"/>
      <c r="H224" s="125"/>
      <c r="I224" s="116"/>
      <c r="J224" s="116"/>
      <c r="K224" s="116"/>
    </row>
    <row r="225" spans="2:11">
      <c r="B225" s="115"/>
      <c r="C225" s="115"/>
      <c r="D225" s="125"/>
      <c r="E225" s="125"/>
      <c r="F225" s="125"/>
      <c r="G225" s="125"/>
      <c r="H225" s="125"/>
      <c r="I225" s="116"/>
      <c r="J225" s="116"/>
      <c r="K225" s="116"/>
    </row>
    <row r="226" spans="2:11">
      <c r="B226" s="115"/>
      <c r="C226" s="115"/>
      <c r="D226" s="125"/>
      <c r="E226" s="125"/>
      <c r="F226" s="125"/>
      <c r="G226" s="125"/>
      <c r="H226" s="125"/>
      <c r="I226" s="116"/>
      <c r="J226" s="116"/>
      <c r="K226" s="116"/>
    </row>
    <row r="227" spans="2:11">
      <c r="B227" s="115"/>
      <c r="C227" s="115"/>
      <c r="D227" s="125"/>
      <c r="E227" s="125"/>
      <c r="F227" s="125"/>
      <c r="G227" s="125"/>
      <c r="H227" s="125"/>
      <c r="I227" s="116"/>
      <c r="J227" s="116"/>
      <c r="K227" s="116"/>
    </row>
    <row r="228" spans="2:11">
      <c r="B228" s="115"/>
      <c r="C228" s="115"/>
      <c r="D228" s="125"/>
      <c r="E228" s="125"/>
      <c r="F228" s="125"/>
      <c r="G228" s="125"/>
      <c r="H228" s="125"/>
      <c r="I228" s="116"/>
      <c r="J228" s="116"/>
      <c r="K228" s="116"/>
    </row>
    <row r="229" spans="2:11">
      <c r="B229" s="115"/>
      <c r="C229" s="115"/>
      <c r="D229" s="125"/>
      <c r="E229" s="125"/>
      <c r="F229" s="125"/>
      <c r="G229" s="125"/>
      <c r="H229" s="125"/>
      <c r="I229" s="116"/>
      <c r="J229" s="116"/>
      <c r="K229" s="116"/>
    </row>
    <row r="230" spans="2:11">
      <c r="B230" s="115"/>
      <c r="C230" s="115"/>
      <c r="D230" s="125"/>
      <c r="E230" s="125"/>
      <c r="F230" s="125"/>
      <c r="G230" s="125"/>
      <c r="H230" s="125"/>
      <c r="I230" s="116"/>
      <c r="J230" s="116"/>
      <c r="K230" s="116"/>
    </row>
    <row r="231" spans="2:11">
      <c r="B231" s="115"/>
      <c r="C231" s="115"/>
      <c r="D231" s="125"/>
      <c r="E231" s="125"/>
      <c r="F231" s="125"/>
      <c r="G231" s="125"/>
      <c r="H231" s="125"/>
      <c r="I231" s="116"/>
      <c r="J231" s="116"/>
      <c r="K231" s="116"/>
    </row>
    <row r="232" spans="2:11">
      <c r="B232" s="115"/>
      <c r="C232" s="115"/>
      <c r="D232" s="125"/>
      <c r="E232" s="125"/>
      <c r="F232" s="125"/>
      <c r="G232" s="125"/>
      <c r="H232" s="125"/>
      <c r="I232" s="116"/>
      <c r="J232" s="116"/>
      <c r="K232" s="116"/>
    </row>
    <row r="233" spans="2:11">
      <c r="B233" s="115"/>
      <c r="C233" s="115"/>
      <c r="D233" s="125"/>
      <c r="E233" s="125"/>
      <c r="F233" s="125"/>
      <c r="G233" s="125"/>
      <c r="H233" s="125"/>
      <c r="I233" s="116"/>
      <c r="J233" s="116"/>
      <c r="K233" s="116"/>
    </row>
    <row r="234" spans="2:11">
      <c r="B234" s="115"/>
      <c r="C234" s="115"/>
      <c r="D234" s="125"/>
      <c r="E234" s="125"/>
      <c r="F234" s="125"/>
      <c r="G234" s="125"/>
      <c r="H234" s="125"/>
      <c r="I234" s="116"/>
      <c r="J234" s="116"/>
      <c r="K234" s="116"/>
    </row>
    <row r="235" spans="2:11">
      <c r="B235" s="115"/>
      <c r="C235" s="115"/>
      <c r="D235" s="125"/>
      <c r="E235" s="125"/>
      <c r="F235" s="125"/>
      <c r="G235" s="125"/>
      <c r="H235" s="125"/>
      <c r="I235" s="116"/>
      <c r="J235" s="116"/>
      <c r="K235" s="116"/>
    </row>
    <row r="236" spans="2:11">
      <c r="B236" s="115"/>
      <c r="C236" s="115"/>
      <c r="D236" s="125"/>
      <c r="E236" s="125"/>
      <c r="F236" s="125"/>
      <c r="G236" s="125"/>
      <c r="H236" s="125"/>
      <c r="I236" s="116"/>
      <c r="J236" s="116"/>
      <c r="K236" s="116"/>
    </row>
    <row r="237" spans="2:11">
      <c r="B237" s="115"/>
      <c r="C237" s="115"/>
      <c r="D237" s="125"/>
      <c r="E237" s="125"/>
      <c r="F237" s="125"/>
      <c r="G237" s="125"/>
      <c r="H237" s="125"/>
      <c r="I237" s="116"/>
      <c r="J237" s="116"/>
      <c r="K237" s="116"/>
    </row>
    <row r="238" spans="2:11">
      <c r="B238" s="115"/>
      <c r="C238" s="115"/>
      <c r="D238" s="125"/>
      <c r="E238" s="125"/>
      <c r="F238" s="125"/>
      <c r="G238" s="125"/>
      <c r="H238" s="125"/>
      <c r="I238" s="116"/>
      <c r="J238" s="116"/>
      <c r="K238" s="116"/>
    </row>
    <row r="239" spans="2:11">
      <c r="B239" s="115"/>
      <c r="C239" s="115"/>
      <c r="D239" s="125"/>
      <c r="E239" s="125"/>
      <c r="F239" s="125"/>
      <c r="G239" s="125"/>
      <c r="H239" s="125"/>
      <c r="I239" s="116"/>
      <c r="J239" s="116"/>
      <c r="K239" s="116"/>
    </row>
    <row r="240" spans="2:11">
      <c r="B240" s="115"/>
      <c r="C240" s="115"/>
      <c r="D240" s="125"/>
      <c r="E240" s="125"/>
      <c r="F240" s="125"/>
      <c r="G240" s="125"/>
      <c r="H240" s="125"/>
      <c r="I240" s="116"/>
      <c r="J240" s="116"/>
      <c r="K240" s="116"/>
    </row>
    <row r="241" spans="2:11">
      <c r="B241" s="115"/>
      <c r="C241" s="115"/>
      <c r="D241" s="125"/>
      <c r="E241" s="125"/>
      <c r="F241" s="125"/>
      <c r="G241" s="125"/>
      <c r="H241" s="125"/>
      <c r="I241" s="116"/>
      <c r="J241" s="116"/>
      <c r="K241" s="116"/>
    </row>
    <row r="242" spans="2:11">
      <c r="B242" s="115"/>
      <c r="C242" s="115"/>
      <c r="D242" s="125"/>
      <c r="E242" s="125"/>
      <c r="F242" s="125"/>
      <c r="G242" s="125"/>
      <c r="H242" s="125"/>
      <c r="I242" s="116"/>
      <c r="J242" s="116"/>
      <c r="K242" s="116"/>
    </row>
    <row r="243" spans="2:11">
      <c r="B243" s="115"/>
      <c r="C243" s="115"/>
      <c r="D243" s="125"/>
      <c r="E243" s="125"/>
      <c r="F243" s="125"/>
      <c r="G243" s="125"/>
      <c r="H243" s="125"/>
      <c r="I243" s="116"/>
      <c r="J243" s="116"/>
      <c r="K243" s="116"/>
    </row>
    <row r="244" spans="2:11">
      <c r="B244" s="115"/>
      <c r="C244" s="115"/>
      <c r="D244" s="125"/>
      <c r="E244" s="125"/>
      <c r="F244" s="125"/>
      <c r="G244" s="125"/>
      <c r="H244" s="125"/>
      <c r="I244" s="116"/>
      <c r="J244" s="116"/>
      <c r="K244" s="116"/>
    </row>
    <row r="245" spans="2:11">
      <c r="B245" s="115"/>
      <c r="C245" s="115"/>
      <c r="D245" s="125"/>
      <c r="E245" s="125"/>
      <c r="F245" s="125"/>
      <c r="G245" s="125"/>
      <c r="H245" s="125"/>
      <c r="I245" s="116"/>
      <c r="J245" s="116"/>
      <c r="K245" s="116"/>
    </row>
    <row r="246" spans="2:11">
      <c r="B246" s="115"/>
      <c r="C246" s="115"/>
      <c r="D246" s="125"/>
      <c r="E246" s="125"/>
      <c r="F246" s="125"/>
      <c r="G246" s="125"/>
      <c r="H246" s="125"/>
      <c r="I246" s="116"/>
      <c r="J246" s="116"/>
      <c r="K246" s="116"/>
    </row>
    <row r="247" spans="2:11">
      <c r="B247" s="115"/>
      <c r="C247" s="115"/>
      <c r="D247" s="125"/>
      <c r="E247" s="125"/>
      <c r="F247" s="125"/>
      <c r="G247" s="125"/>
      <c r="H247" s="125"/>
      <c r="I247" s="116"/>
      <c r="J247" s="116"/>
      <c r="K247" s="116"/>
    </row>
    <row r="248" spans="2:11">
      <c r="B248" s="115"/>
      <c r="C248" s="115"/>
      <c r="D248" s="125"/>
      <c r="E248" s="125"/>
      <c r="F248" s="125"/>
      <c r="G248" s="125"/>
      <c r="H248" s="125"/>
      <c r="I248" s="116"/>
      <c r="J248" s="116"/>
      <c r="K248" s="116"/>
    </row>
    <row r="249" spans="2:11">
      <c r="B249" s="115"/>
      <c r="C249" s="115"/>
      <c r="D249" s="125"/>
      <c r="E249" s="125"/>
      <c r="F249" s="125"/>
      <c r="G249" s="125"/>
      <c r="H249" s="125"/>
      <c r="I249" s="116"/>
      <c r="J249" s="116"/>
      <c r="K249" s="116"/>
    </row>
    <row r="250" spans="2:11">
      <c r="B250" s="115"/>
      <c r="C250" s="115"/>
      <c r="D250" s="125"/>
      <c r="E250" s="125"/>
      <c r="F250" s="125"/>
      <c r="G250" s="125"/>
      <c r="H250" s="125"/>
      <c r="I250" s="116"/>
      <c r="J250" s="116"/>
      <c r="K250" s="116"/>
    </row>
    <row r="251" spans="2:11">
      <c r="B251" s="115"/>
      <c r="C251" s="115"/>
      <c r="D251" s="125"/>
      <c r="E251" s="125"/>
      <c r="F251" s="125"/>
      <c r="G251" s="125"/>
      <c r="H251" s="125"/>
      <c r="I251" s="116"/>
      <c r="J251" s="116"/>
      <c r="K251" s="116"/>
    </row>
    <row r="252" spans="2:11">
      <c r="B252" s="115"/>
      <c r="C252" s="115"/>
      <c r="D252" s="125"/>
      <c r="E252" s="125"/>
      <c r="F252" s="125"/>
      <c r="G252" s="125"/>
      <c r="H252" s="125"/>
      <c r="I252" s="116"/>
      <c r="J252" s="116"/>
      <c r="K252" s="116"/>
    </row>
    <row r="253" spans="2:11">
      <c r="B253" s="115"/>
      <c r="C253" s="115"/>
      <c r="D253" s="125"/>
      <c r="E253" s="125"/>
      <c r="F253" s="125"/>
      <c r="G253" s="125"/>
      <c r="H253" s="125"/>
      <c r="I253" s="116"/>
      <c r="J253" s="116"/>
      <c r="K253" s="116"/>
    </row>
    <row r="254" spans="2:11">
      <c r="B254" s="115"/>
      <c r="C254" s="115"/>
      <c r="D254" s="125"/>
      <c r="E254" s="125"/>
      <c r="F254" s="125"/>
      <c r="G254" s="125"/>
      <c r="H254" s="125"/>
      <c r="I254" s="116"/>
      <c r="J254" s="116"/>
      <c r="K254" s="116"/>
    </row>
    <row r="255" spans="2:11">
      <c r="B255" s="115"/>
      <c r="C255" s="115"/>
      <c r="D255" s="125"/>
      <c r="E255" s="125"/>
      <c r="F255" s="125"/>
      <c r="G255" s="125"/>
      <c r="H255" s="125"/>
      <c r="I255" s="116"/>
      <c r="J255" s="116"/>
      <c r="K255" s="116"/>
    </row>
    <row r="256" spans="2:11">
      <c r="B256" s="115"/>
      <c r="C256" s="115"/>
      <c r="D256" s="125"/>
      <c r="E256" s="125"/>
      <c r="F256" s="125"/>
      <c r="G256" s="125"/>
      <c r="H256" s="125"/>
      <c r="I256" s="116"/>
      <c r="J256" s="116"/>
      <c r="K256" s="116"/>
    </row>
    <row r="257" spans="2:11">
      <c r="B257" s="115"/>
      <c r="C257" s="115"/>
      <c r="D257" s="125"/>
      <c r="E257" s="125"/>
      <c r="F257" s="125"/>
      <c r="G257" s="125"/>
      <c r="H257" s="125"/>
      <c r="I257" s="116"/>
      <c r="J257" s="116"/>
      <c r="K257" s="116"/>
    </row>
    <row r="258" spans="2:11">
      <c r="B258" s="115"/>
      <c r="C258" s="115"/>
      <c r="D258" s="125"/>
      <c r="E258" s="125"/>
      <c r="F258" s="125"/>
      <c r="G258" s="125"/>
      <c r="H258" s="125"/>
      <c r="I258" s="116"/>
      <c r="J258" s="116"/>
      <c r="K258" s="116"/>
    </row>
    <row r="259" spans="2:11">
      <c r="B259" s="115"/>
      <c r="C259" s="115"/>
      <c r="D259" s="125"/>
      <c r="E259" s="125"/>
      <c r="F259" s="125"/>
      <c r="G259" s="125"/>
      <c r="H259" s="125"/>
      <c r="I259" s="116"/>
      <c r="J259" s="116"/>
      <c r="K259" s="116"/>
    </row>
    <row r="260" spans="2:11">
      <c r="B260" s="115"/>
      <c r="C260" s="115"/>
      <c r="D260" s="125"/>
      <c r="E260" s="125"/>
      <c r="F260" s="125"/>
      <c r="G260" s="125"/>
      <c r="H260" s="125"/>
      <c r="I260" s="116"/>
      <c r="J260" s="116"/>
      <c r="K260" s="116"/>
    </row>
    <row r="261" spans="2:11">
      <c r="B261" s="115"/>
      <c r="C261" s="115"/>
      <c r="D261" s="125"/>
      <c r="E261" s="125"/>
      <c r="F261" s="125"/>
      <c r="G261" s="125"/>
      <c r="H261" s="125"/>
      <c r="I261" s="116"/>
      <c r="J261" s="116"/>
      <c r="K261" s="116"/>
    </row>
    <row r="262" spans="2:11">
      <c r="B262" s="115"/>
      <c r="C262" s="115"/>
      <c r="D262" s="125"/>
      <c r="E262" s="125"/>
      <c r="F262" s="125"/>
      <c r="G262" s="125"/>
      <c r="H262" s="125"/>
      <c r="I262" s="116"/>
      <c r="J262" s="116"/>
      <c r="K262" s="116"/>
    </row>
    <row r="263" spans="2:11">
      <c r="B263" s="115"/>
      <c r="C263" s="115"/>
      <c r="D263" s="125"/>
      <c r="E263" s="125"/>
      <c r="F263" s="125"/>
      <c r="G263" s="125"/>
      <c r="H263" s="125"/>
      <c r="I263" s="116"/>
      <c r="J263" s="116"/>
      <c r="K263" s="116"/>
    </row>
    <row r="264" spans="2:11">
      <c r="B264" s="115"/>
      <c r="C264" s="115"/>
      <c r="D264" s="125"/>
      <c r="E264" s="125"/>
      <c r="F264" s="125"/>
      <c r="G264" s="125"/>
      <c r="H264" s="125"/>
      <c r="I264" s="116"/>
      <c r="J264" s="116"/>
      <c r="K264" s="116"/>
    </row>
    <row r="265" spans="2:11">
      <c r="B265" s="115"/>
      <c r="C265" s="115"/>
      <c r="D265" s="125"/>
      <c r="E265" s="125"/>
      <c r="F265" s="125"/>
      <c r="G265" s="125"/>
      <c r="H265" s="125"/>
      <c r="I265" s="116"/>
      <c r="J265" s="116"/>
      <c r="K265" s="116"/>
    </row>
    <row r="266" spans="2:11">
      <c r="B266" s="115"/>
      <c r="C266" s="115"/>
      <c r="D266" s="125"/>
      <c r="E266" s="125"/>
      <c r="F266" s="125"/>
      <c r="G266" s="125"/>
      <c r="H266" s="125"/>
      <c r="I266" s="116"/>
      <c r="J266" s="116"/>
      <c r="K266" s="116"/>
    </row>
    <row r="267" spans="2:11">
      <c r="B267" s="115"/>
      <c r="C267" s="115"/>
      <c r="D267" s="125"/>
      <c r="E267" s="125"/>
      <c r="F267" s="125"/>
      <c r="G267" s="125"/>
      <c r="H267" s="125"/>
      <c r="I267" s="116"/>
      <c r="J267" s="116"/>
      <c r="K267" s="116"/>
    </row>
    <row r="268" spans="2:11">
      <c r="B268" s="115"/>
      <c r="C268" s="115"/>
      <c r="D268" s="125"/>
      <c r="E268" s="125"/>
      <c r="F268" s="125"/>
      <c r="G268" s="125"/>
      <c r="H268" s="125"/>
      <c r="I268" s="116"/>
      <c r="J268" s="116"/>
      <c r="K268" s="116"/>
    </row>
    <row r="269" spans="2:11">
      <c r="B269" s="115"/>
      <c r="C269" s="115"/>
      <c r="D269" s="125"/>
      <c r="E269" s="125"/>
      <c r="F269" s="125"/>
      <c r="G269" s="125"/>
      <c r="H269" s="125"/>
      <c r="I269" s="116"/>
      <c r="J269" s="116"/>
      <c r="K269" s="116"/>
    </row>
    <row r="270" spans="2:11">
      <c r="B270" s="115"/>
      <c r="C270" s="115"/>
      <c r="D270" s="125"/>
      <c r="E270" s="125"/>
      <c r="F270" s="125"/>
      <c r="G270" s="125"/>
      <c r="H270" s="125"/>
      <c r="I270" s="116"/>
      <c r="J270" s="116"/>
      <c r="K270" s="116"/>
    </row>
    <row r="271" spans="2:11">
      <c r="B271" s="115"/>
      <c r="C271" s="115"/>
      <c r="D271" s="125"/>
      <c r="E271" s="125"/>
      <c r="F271" s="125"/>
      <c r="G271" s="125"/>
      <c r="H271" s="125"/>
      <c r="I271" s="116"/>
      <c r="J271" s="116"/>
      <c r="K271" s="116"/>
    </row>
    <row r="272" spans="2:11">
      <c r="B272" s="115"/>
      <c r="C272" s="115"/>
      <c r="D272" s="125"/>
      <c r="E272" s="125"/>
      <c r="F272" s="125"/>
      <c r="G272" s="125"/>
      <c r="H272" s="125"/>
      <c r="I272" s="116"/>
      <c r="J272" s="116"/>
      <c r="K272" s="116"/>
    </row>
    <row r="273" spans="2:11">
      <c r="B273" s="115"/>
      <c r="C273" s="115"/>
      <c r="D273" s="125"/>
      <c r="E273" s="125"/>
      <c r="F273" s="125"/>
      <c r="G273" s="125"/>
      <c r="H273" s="125"/>
      <c r="I273" s="116"/>
      <c r="J273" s="116"/>
      <c r="K273" s="116"/>
    </row>
    <row r="274" spans="2:11">
      <c r="B274" s="115"/>
      <c r="C274" s="115"/>
      <c r="D274" s="125"/>
      <c r="E274" s="125"/>
      <c r="F274" s="125"/>
      <c r="G274" s="125"/>
      <c r="H274" s="125"/>
      <c r="I274" s="116"/>
      <c r="J274" s="116"/>
      <c r="K274" s="116"/>
    </row>
    <row r="275" spans="2:11">
      <c r="B275" s="115"/>
      <c r="C275" s="115"/>
      <c r="D275" s="125"/>
      <c r="E275" s="125"/>
      <c r="F275" s="125"/>
      <c r="G275" s="125"/>
      <c r="H275" s="125"/>
      <c r="I275" s="116"/>
      <c r="J275" s="116"/>
      <c r="K275" s="116"/>
    </row>
    <row r="276" spans="2:11">
      <c r="B276" s="115"/>
      <c r="C276" s="115"/>
      <c r="D276" s="125"/>
      <c r="E276" s="125"/>
      <c r="F276" s="125"/>
      <c r="G276" s="125"/>
      <c r="H276" s="125"/>
      <c r="I276" s="116"/>
      <c r="J276" s="116"/>
      <c r="K276" s="116"/>
    </row>
    <row r="277" spans="2:11">
      <c r="B277" s="115"/>
      <c r="C277" s="115"/>
      <c r="D277" s="125"/>
      <c r="E277" s="125"/>
      <c r="F277" s="125"/>
      <c r="G277" s="125"/>
      <c r="H277" s="125"/>
      <c r="I277" s="116"/>
      <c r="J277" s="116"/>
      <c r="K277" s="116"/>
    </row>
    <row r="278" spans="2:11">
      <c r="B278" s="115"/>
      <c r="C278" s="115"/>
      <c r="D278" s="125"/>
      <c r="E278" s="125"/>
      <c r="F278" s="125"/>
      <c r="G278" s="125"/>
      <c r="H278" s="125"/>
      <c r="I278" s="116"/>
      <c r="J278" s="116"/>
      <c r="K278" s="116"/>
    </row>
    <row r="279" spans="2:11">
      <c r="B279" s="115"/>
      <c r="C279" s="115"/>
      <c r="D279" s="125"/>
      <c r="E279" s="125"/>
      <c r="F279" s="125"/>
      <c r="G279" s="125"/>
      <c r="H279" s="125"/>
      <c r="I279" s="116"/>
      <c r="J279" s="116"/>
      <c r="K279" s="116"/>
    </row>
    <row r="280" spans="2:11">
      <c r="B280" s="115"/>
      <c r="C280" s="115"/>
      <c r="D280" s="125"/>
      <c r="E280" s="125"/>
      <c r="F280" s="125"/>
      <c r="G280" s="125"/>
      <c r="H280" s="125"/>
      <c r="I280" s="116"/>
      <c r="J280" s="116"/>
      <c r="K280" s="116"/>
    </row>
    <row r="281" spans="2:11">
      <c r="B281" s="115"/>
      <c r="C281" s="115"/>
      <c r="D281" s="125"/>
      <c r="E281" s="125"/>
      <c r="F281" s="125"/>
      <c r="G281" s="125"/>
      <c r="H281" s="125"/>
      <c r="I281" s="116"/>
      <c r="J281" s="116"/>
      <c r="K281" s="116"/>
    </row>
    <row r="282" spans="2:11">
      <c r="B282" s="115"/>
      <c r="C282" s="115"/>
      <c r="D282" s="125"/>
      <c r="E282" s="125"/>
      <c r="F282" s="125"/>
      <c r="G282" s="125"/>
      <c r="H282" s="125"/>
      <c r="I282" s="116"/>
      <c r="J282" s="116"/>
      <c r="K282" s="116"/>
    </row>
    <row r="283" spans="2:11">
      <c r="B283" s="115"/>
      <c r="C283" s="115"/>
      <c r="D283" s="125"/>
      <c r="E283" s="125"/>
      <c r="F283" s="125"/>
      <c r="G283" s="125"/>
      <c r="H283" s="125"/>
      <c r="I283" s="116"/>
      <c r="J283" s="116"/>
      <c r="K283" s="116"/>
    </row>
    <row r="284" spans="2:11">
      <c r="B284" s="115"/>
      <c r="C284" s="115"/>
      <c r="D284" s="125"/>
      <c r="E284" s="125"/>
      <c r="F284" s="125"/>
      <c r="G284" s="125"/>
      <c r="H284" s="125"/>
      <c r="I284" s="116"/>
      <c r="J284" s="116"/>
      <c r="K284" s="116"/>
    </row>
    <row r="285" spans="2:11">
      <c r="B285" s="115"/>
      <c r="C285" s="115"/>
      <c r="D285" s="125"/>
      <c r="E285" s="125"/>
      <c r="F285" s="125"/>
      <c r="G285" s="125"/>
      <c r="H285" s="125"/>
      <c r="I285" s="116"/>
      <c r="J285" s="116"/>
      <c r="K285" s="116"/>
    </row>
    <row r="286" spans="2:11">
      <c r="B286" s="115"/>
      <c r="C286" s="115"/>
      <c r="D286" s="125"/>
      <c r="E286" s="125"/>
      <c r="F286" s="125"/>
      <c r="G286" s="125"/>
      <c r="H286" s="125"/>
      <c r="I286" s="116"/>
      <c r="J286" s="116"/>
      <c r="K286" s="116"/>
    </row>
    <row r="287" spans="2:11">
      <c r="B287" s="115"/>
      <c r="C287" s="115"/>
      <c r="D287" s="125"/>
      <c r="E287" s="125"/>
      <c r="F287" s="125"/>
      <c r="G287" s="125"/>
      <c r="H287" s="125"/>
      <c r="I287" s="116"/>
      <c r="J287" s="116"/>
      <c r="K287" s="116"/>
    </row>
    <row r="288" spans="2:11">
      <c r="B288" s="115"/>
      <c r="C288" s="115"/>
      <c r="D288" s="125"/>
      <c r="E288" s="125"/>
      <c r="F288" s="125"/>
      <c r="G288" s="125"/>
      <c r="H288" s="125"/>
      <c r="I288" s="116"/>
      <c r="J288" s="116"/>
      <c r="K288" s="116"/>
    </row>
    <row r="289" spans="2:11">
      <c r="B289" s="115"/>
      <c r="C289" s="115"/>
      <c r="D289" s="125"/>
      <c r="E289" s="125"/>
      <c r="F289" s="125"/>
      <c r="G289" s="125"/>
      <c r="H289" s="125"/>
      <c r="I289" s="116"/>
      <c r="J289" s="116"/>
      <c r="K289" s="116"/>
    </row>
    <row r="290" spans="2:11">
      <c r="B290" s="115"/>
      <c r="C290" s="115"/>
      <c r="D290" s="125"/>
      <c r="E290" s="125"/>
      <c r="F290" s="125"/>
      <c r="G290" s="125"/>
      <c r="H290" s="125"/>
      <c r="I290" s="116"/>
      <c r="J290" s="116"/>
      <c r="K290" s="116"/>
    </row>
    <row r="291" spans="2:11">
      <c r="B291" s="115"/>
      <c r="C291" s="115"/>
      <c r="D291" s="125"/>
      <c r="E291" s="125"/>
      <c r="F291" s="125"/>
      <c r="G291" s="125"/>
      <c r="H291" s="125"/>
      <c r="I291" s="116"/>
      <c r="J291" s="116"/>
      <c r="K291" s="116"/>
    </row>
    <row r="292" spans="2:11">
      <c r="B292" s="115"/>
      <c r="C292" s="115"/>
      <c r="D292" s="125"/>
      <c r="E292" s="125"/>
      <c r="F292" s="125"/>
      <c r="G292" s="125"/>
      <c r="H292" s="125"/>
      <c r="I292" s="116"/>
      <c r="J292" s="116"/>
      <c r="K292" s="116"/>
    </row>
    <row r="293" spans="2:11">
      <c r="B293" s="115"/>
      <c r="C293" s="115"/>
      <c r="D293" s="125"/>
      <c r="E293" s="125"/>
      <c r="F293" s="125"/>
      <c r="G293" s="125"/>
      <c r="H293" s="125"/>
      <c r="I293" s="116"/>
      <c r="J293" s="116"/>
      <c r="K293" s="116"/>
    </row>
    <row r="294" spans="2:11">
      <c r="B294" s="115"/>
      <c r="C294" s="115"/>
      <c r="D294" s="125"/>
      <c r="E294" s="125"/>
      <c r="F294" s="125"/>
      <c r="G294" s="125"/>
      <c r="H294" s="125"/>
      <c r="I294" s="116"/>
      <c r="J294" s="116"/>
      <c r="K294" s="116"/>
    </row>
    <row r="295" spans="2:11">
      <c r="B295" s="115"/>
      <c r="C295" s="115"/>
      <c r="D295" s="125"/>
      <c r="E295" s="125"/>
      <c r="F295" s="125"/>
      <c r="G295" s="125"/>
      <c r="H295" s="125"/>
      <c r="I295" s="116"/>
      <c r="J295" s="116"/>
      <c r="K295" s="116"/>
    </row>
    <row r="296" spans="2:11">
      <c r="B296" s="115"/>
      <c r="C296" s="115"/>
      <c r="D296" s="125"/>
      <c r="E296" s="125"/>
      <c r="F296" s="125"/>
      <c r="G296" s="125"/>
      <c r="H296" s="125"/>
      <c r="I296" s="116"/>
      <c r="J296" s="116"/>
      <c r="K296" s="116"/>
    </row>
    <row r="297" spans="2:11">
      <c r="B297" s="115"/>
      <c r="C297" s="115"/>
      <c r="D297" s="125"/>
      <c r="E297" s="125"/>
      <c r="F297" s="125"/>
      <c r="G297" s="125"/>
      <c r="H297" s="125"/>
      <c r="I297" s="116"/>
      <c r="J297" s="116"/>
      <c r="K297" s="116"/>
    </row>
    <row r="298" spans="2:11">
      <c r="B298" s="115"/>
      <c r="C298" s="115"/>
      <c r="D298" s="125"/>
      <c r="E298" s="125"/>
      <c r="F298" s="125"/>
      <c r="G298" s="125"/>
      <c r="H298" s="125"/>
      <c r="I298" s="116"/>
      <c r="J298" s="116"/>
      <c r="K298" s="116"/>
    </row>
    <row r="299" spans="2:11">
      <c r="B299" s="115"/>
      <c r="C299" s="115"/>
      <c r="D299" s="125"/>
      <c r="E299" s="125"/>
      <c r="F299" s="125"/>
      <c r="G299" s="125"/>
      <c r="H299" s="125"/>
      <c r="I299" s="116"/>
      <c r="J299" s="116"/>
      <c r="K299" s="116"/>
    </row>
    <row r="300" spans="2:11">
      <c r="B300" s="115"/>
      <c r="C300" s="115"/>
      <c r="D300" s="125"/>
      <c r="E300" s="125"/>
      <c r="F300" s="125"/>
      <c r="G300" s="125"/>
      <c r="H300" s="125"/>
      <c r="I300" s="116"/>
      <c r="J300" s="116"/>
      <c r="K300" s="116"/>
    </row>
    <row r="301" spans="2:11">
      <c r="B301" s="115"/>
      <c r="C301" s="115"/>
      <c r="D301" s="125"/>
      <c r="E301" s="125"/>
      <c r="F301" s="125"/>
      <c r="G301" s="125"/>
      <c r="H301" s="125"/>
      <c r="I301" s="116"/>
      <c r="J301" s="116"/>
      <c r="K301" s="116"/>
    </row>
    <row r="302" spans="2:11">
      <c r="B302" s="115"/>
      <c r="C302" s="115"/>
      <c r="D302" s="125"/>
      <c r="E302" s="125"/>
      <c r="F302" s="125"/>
      <c r="G302" s="125"/>
      <c r="H302" s="125"/>
      <c r="I302" s="116"/>
      <c r="J302" s="116"/>
      <c r="K302" s="116"/>
    </row>
    <row r="303" spans="2:11">
      <c r="B303" s="115"/>
      <c r="C303" s="115"/>
      <c r="D303" s="125"/>
      <c r="E303" s="125"/>
      <c r="F303" s="125"/>
      <c r="G303" s="125"/>
      <c r="H303" s="125"/>
      <c r="I303" s="116"/>
      <c r="J303" s="116"/>
      <c r="K303" s="116"/>
    </row>
    <row r="304" spans="2:11">
      <c r="B304" s="115"/>
      <c r="C304" s="115"/>
      <c r="D304" s="125"/>
      <c r="E304" s="125"/>
      <c r="F304" s="125"/>
      <c r="G304" s="125"/>
      <c r="H304" s="125"/>
      <c r="I304" s="116"/>
      <c r="J304" s="116"/>
      <c r="K304" s="116"/>
    </row>
    <row r="305" spans="2:11">
      <c r="B305" s="115"/>
      <c r="C305" s="115"/>
      <c r="D305" s="125"/>
      <c r="E305" s="125"/>
      <c r="F305" s="125"/>
      <c r="G305" s="125"/>
      <c r="H305" s="125"/>
      <c r="I305" s="116"/>
      <c r="J305" s="116"/>
      <c r="K305" s="116"/>
    </row>
    <row r="306" spans="2:11">
      <c r="B306" s="115"/>
      <c r="C306" s="115"/>
      <c r="D306" s="125"/>
      <c r="E306" s="125"/>
      <c r="F306" s="125"/>
      <c r="G306" s="125"/>
      <c r="H306" s="125"/>
      <c r="I306" s="116"/>
      <c r="J306" s="116"/>
      <c r="K306" s="116"/>
    </row>
    <row r="307" spans="2:11">
      <c r="B307" s="115"/>
      <c r="C307" s="115"/>
      <c r="D307" s="125"/>
      <c r="E307" s="125"/>
      <c r="F307" s="125"/>
      <c r="G307" s="125"/>
      <c r="H307" s="125"/>
      <c r="I307" s="116"/>
      <c r="J307" s="116"/>
      <c r="K307" s="116"/>
    </row>
    <row r="308" spans="2:11">
      <c r="B308" s="115"/>
      <c r="C308" s="115"/>
      <c r="D308" s="125"/>
      <c r="E308" s="125"/>
      <c r="F308" s="125"/>
      <c r="G308" s="125"/>
      <c r="H308" s="125"/>
      <c r="I308" s="116"/>
      <c r="J308" s="116"/>
      <c r="K308" s="116"/>
    </row>
    <row r="309" spans="2:11">
      <c r="B309" s="115"/>
      <c r="C309" s="115"/>
      <c r="D309" s="125"/>
      <c r="E309" s="125"/>
      <c r="F309" s="125"/>
      <c r="G309" s="125"/>
      <c r="H309" s="125"/>
      <c r="I309" s="116"/>
      <c r="J309" s="116"/>
      <c r="K309" s="116"/>
    </row>
    <row r="310" spans="2:11">
      <c r="B310" s="115"/>
      <c r="C310" s="115"/>
      <c r="D310" s="125"/>
      <c r="E310" s="125"/>
      <c r="F310" s="125"/>
      <c r="G310" s="125"/>
      <c r="H310" s="125"/>
      <c r="I310" s="116"/>
      <c r="J310" s="116"/>
      <c r="K310" s="116"/>
    </row>
    <row r="311" spans="2:11">
      <c r="B311" s="115"/>
      <c r="C311" s="115"/>
      <c r="D311" s="125"/>
      <c r="E311" s="125"/>
      <c r="F311" s="125"/>
      <c r="G311" s="125"/>
      <c r="H311" s="125"/>
      <c r="I311" s="116"/>
      <c r="J311" s="116"/>
      <c r="K311" s="116"/>
    </row>
    <row r="312" spans="2:11">
      <c r="B312" s="115"/>
      <c r="C312" s="115"/>
      <c r="D312" s="125"/>
      <c r="E312" s="125"/>
      <c r="F312" s="125"/>
      <c r="G312" s="125"/>
      <c r="H312" s="125"/>
      <c r="I312" s="116"/>
      <c r="J312" s="116"/>
      <c r="K312" s="116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1" bestFit="1" customWidth="1"/>
    <col min="4" max="4" width="4.5703125" style="1" bestFit="1" customWidth="1"/>
    <col min="5" max="5" width="9" style="1" bestFit="1" customWidth="1"/>
    <col min="6" max="6" width="8.5703125" style="1" customWidth="1"/>
    <col min="7" max="7" width="10" style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124</v>
      </c>
      <c r="C1" s="67" t="s" vm="1">
        <v>200</v>
      </c>
    </row>
    <row r="2" spans="2:15">
      <c r="B2" s="46" t="s">
        <v>123</v>
      </c>
      <c r="C2" s="67" t="s">
        <v>201</v>
      </c>
    </row>
    <row r="3" spans="2:15">
      <c r="B3" s="46" t="s">
        <v>125</v>
      </c>
      <c r="C3" s="67" t="s">
        <v>202</v>
      </c>
    </row>
    <row r="4" spans="2:15">
      <c r="B4" s="46" t="s">
        <v>126</v>
      </c>
      <c r="C4" s="67">
        <v>12147</v>
      </c>
    </row>
    <row r="6" spans="2:15" ht="26.25" customHeight="1">
      <c r="B6" s="134" t="s">
        <v>157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2:15" s="3" customFormat="1" ht="63">
      <c r="B7" s="47" t="s">
        <v>96</v>
      </c>
      <c r="C7" s="49" t="s">
        <v>35</v>
      </c>
      <c r="D7" s="49" t="s">
        <v>14</v>
      </c>
      <c r="E7" s="49" t="s">
        <v>15</v>
      </c>
      <c r="F7" s="49" t="s">
        <v>44</v>
      </c>
      <c r="G7" s="49" t="s">
        <v>83</v>
      </c>
      <c r="H7" s="49" t="s">
        <v>41</v>
      </c>
      <c r="I7" s="49" t="s">
        <v>91</v>
      </c>
      <c r="J7" s="49" t="s">
        <v>127</v>
      </c>
      <c r="K7" s="51" t="s">
        <v>128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181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9" t="s">
        <v>1754</v>
      </c>
      <c r="C10" s="68"/>
      <c r="D10" s="68"/>
      <c r="E10" s="68"/>
      <c r="F10" s="68"/>
      <c r="G10" s="68"/>
      <c r="H10" s="68"/>
      <c r="I10" s="120">
        <f>I11</f>
        <v>-0.84888569700000005</v>
      </c>
      <c r="J10" s="121">
        <f>IFERROR(I10/$I$10,0)</f>
        <v>1</v>
      </c>
      <c r="K10" s="121">
        <f>I10/'סכום נכסי הקרן'!$C$42</f>
        <v>-2.5532072681219566E-5</v>
      </c>
      <c r="O10" s="1"/>
    </row>
    <row r="11" spans="2:15" ht="21" customHeight="1">
      <c r="B11" s="126" t="s">
        <v>172</v>
      </c>
      <c r="C11" s="126"/>
      <c r="D11" s="126"/>
      <c r="E11" s="126"/>
      <c r="F11" s="126"/>
      <c r="G11" s="126"/>
      <c r="H11" s="127"/>
      <c r="I11" s="98">
        <f>I12</f>
        <v>-0.84888569700000005</v>
      </c>
      <c r="J11" s="121">
        <f t="shared" ref="J11:J12" si="0">IFERROR(I11/$I$10,0)</f>
        <v>1</v>
      </c>
      <c r="K11" s="121">
        <f>I11/'סכום נכסי הקרן'!$C$42</f>
        <v>-2.5532072681219566E-5</v>
      </c>
    </row>
    <row r="12" spans="2:15">
      <c r="B12" s="93" t="s">
        <v>653</v>
      </c>
      <c r="C12" s="92" t="s">
        <v>654</v>
      </c>
      <c r="D12" s="128" t="s">
        <v>208</v>
      </c>
      <c r="E12" s="128"/>
      <c r="F12" s="129">
        <v>0</v>
      </c>
      <c r="G12" s="128" t="s">
        <v>111</v>
      </c>
      <c r="H12" s="129">
        <v>0</v>
      </c>
      <c r="I12" s="94">
        <v>-0.84888569700000005</v>
      </c>
      <c r="J12" s="130">
        <f t="shared" si="0"/>
        <v>1</v>
      </c>
      <c r="K12" s="130">
        <f>I12/'סכום נכסי הקרן'!$C$42</f>
        <v>-2.5532072681219566E-5</v>
      </c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115"/>
      <c r="C109" s="116"/>
      <c r="D109" s="125"/>
      <c r="E109" s="125"/>
      <c r="F109" s="125"/>
      <c r="G109" s="125"/>
      <c r="H109" s="125"/>
      <c r="I109" s="116"/>
      <c r="J109" s="116"/>
      <c r="K109" s="116"/>
    </row>
    <row r="110" spans="2:11">
      <c r="B110" s="115"/>
      <c r="C110" s="116"/>
      <c r="D110" s="125"/>
      <c r="E110" s="125"/>
      <c r="F110" s="125"/>
      <c r="G110" s="125"/>
      <c r="H110" s="125"/>
      <c r="I110" s="116"/>
      <c r="J110" s="116"/>
      <c r="K110" s="116"/>
    </row>
    <row r="111" spans="2:11">
      <c r="B111" s="115"/>
      <c r="C111" s="116"/>
      <c r="D111" s="125"/>
      <c r="E111" s="125"/>
      <c r="F111" s="125"/>
      <c r="G111" s="125"/>
      <c r="H111" s="125"/>
      <c r="I111" s="116"/>
      <c r="J111" s="116"/>
      <c r="K111" s="116"/>
    </row>
    <row r="112" spans="2:11">
      <c r="B112" s="115"/>
      <c r="C112" s="116"/>
      <c r="D112" s="125"/>
      <c r="E112" s="125"/>
      <c r="F112" s="125"/>
      <c r="G112" s="125"/>
      <c r="H112" s="125"/>
      <c r="I112" s="116"/>
      <c r="J112" s="116"/>
      <c r="K112" s="116"/>
    </row>
    <row r="113" spans="2:11">
      <c r="B113" s="115"/>
      <c r="C113" s="116"/>
      <c r="D113" s="125"/>
      <c r="E113" s="125"/>
      <c r="F113" s="125"/>
      <c r="G113" s="125"/>
      <c r="H113" s="125"/>
      <c r="I113" s="116"/>
      <c r="J113" s="116"/>
      <c r="K113" s="116"/>
    </row>
    <row r="114" spans="2:11">
      <c r="B114" s="115"/>
      <c r="C114" s="116"/>
      <c r="D114" s="125"/>
      <c r="E114" s="125"/>
      <c r="F114" s="125"/>
      <c r="G114" s="125"/>
      <c r="H114" s="125"/>
      <c r="I114" s="116"/>
      <c r="J114" s="116"/>
      <c r="K114" s="116"/>
    </row>
    <row r="115" spans="2:11">
      <c r="B115" s="115"/>
      <c r="C115" s="116"/>
      <c r="D115" s="125"/>
      <c r="E115" s="125"/>
      <c r="F115" s="125"/>
      <c r="G115" s="125"/>
      <c r="H115" s="125"/>
      <c r="I115" s="116"/>
      <c r="J115" s="116"/>
      <c r="K115" s="116"/>
    </row>
    <row r="116" spans="2:11">
      <c r="B116" s="115"/>
      <c r="C116" s="116"/>
      <c r="D116" s="125"/>
      <c r="E116" s="125"/>
      <c r="F116" s="125"/>
      <c r="G116" s="125"/>
      <c r="H116" s="125"/>
      <c r="I116" s="116"/>
      <c r="J116" s="116"/>
      <c r="K116" s="116"/>
    </row>
    <row r="117" spans="2:11">
      <c r="B117" s="115"/>
      <c r="C117" s="116"/>
      <c r="D117" s="125"/>
      <c r="E117" s="125"/>
      <c r="F117" s="125"/>
      <c r="G117" s="125"/>
      <c r="H117" s="125"/>
      <c r="I117" s="116"/>
      <c r="J117" s="116"/>
      <c r="K117" s="116"/>
    </row>
    <row r="118" spans="2:11">
      <c r="B118" s="115"/>
      <c r="C118" s="116"/>
      <c r="D118" s="125"/>
      <c r="E118" s="125"/>
      <c r="F118" s="125"/>
      <c r="G118" s="125"/>
      <c r="H118" s="125"/>
      <c r="I118" s="116"/>
      <c r="J118" s="116"/>
      <c r="K118" s="116"/>
    </row>
    <row r="119" spans="2:11">
      <c r="B119" s="115"/>
      <c r="C119" s="116"/>
      <c r="D119" s="125"/>
      <c r="E119" s="125"/>
      <c r="F119" s="125"/>
      <c r="G119" s="125"/>
      <c r="H119" s="125"/>
      <c r="I119" s="116"/>
      <c r="J119" s="116"/>
      <c r="K119" s="116"/>
    </row>
    <row r="120" spans="2:11">
      <c r="B120" s="115"/>
      <c r="C120" s="116"/>
      <c r="D120" s="125"/>
      <c r="E120" s="125"/>
      <c r="F120" s="125"/>
      <c r="G120" s="125"/>
      <c r="H120" s="125"/>
      <c r="I120" s="116"/>
      <c r="J120" s="116"/>
      <c r="K120" s="116"/>
    </row>
    <row r="121" spans="2:11">
      <c r="B121" s="115"/>
      <c r="C121" s="116"/>
      <c r="D121" s="125"/>
      <c r="E121" s="125"/>
      <c r="F121" s="125"/>
      <c r="G121" s="125"/>
      <c r="H121" s="125"/>
      <c r="I121" s="116"/>
      <c r="J121" s="116"/>
      <c r="K121" s="116"/>
    </row>
    <row r="122" spans="2:11">
      <c r="B122" s="115"/>
      <c r="C122" s="116"/>
      <c r="D122" s="125"/>
      <c r="E122" s="125"/>
      <c r="F122" s="125"/>
      <c r="G122" s="125"/>
      <c r="H122" s="125"/>
      <c r="I122" s="116"/>
      <c r="J122" s="116"/>
      <c r="K122" s="116"/>
    </row>
    <row r="123" spans="2:11">
      <c r="B123" s="115"/>
      <c r="C123" s="116"/>
      <c r="D123" s="125"/>
      <c r="E123" s="125"/>
      <c r="F123" s="125"/>
      <c r="G123" s="125"/>
      <c r="H123" s="125"/>
      <c r="I123" s="116"/>
      <c r="J123" s="116"/>
      <c r="K123" s="116"/>
    </row>
    <row r="124" spans="2:11">
      <c r="B124" s="115"/>
      <c r="C124" s="116"/>
      <c r="D124" s="125"/>
      <c r="E124" s="125"/>
      <c r="F124" s="125"/>
      <c r="G124" s="125"/>
      <c r="H124" s="125"/>
      <c r="I124" s="116"/>
      <c r="J124" s="116"/>
      <c r="K124" s="116"/>
    </row>
    <row r="125" spans="2:11">
      <c r="B125" s="115"/>
      <c r="C125" s="116"/>
      <c r="D125" s="125"/>
      <c r="E125" s="125"/>
      <c r="F125" s="125"/>
      <c r="G125" s="125"/>
      <c r="H125" s="125"/>
      <c r="I125" s="116"/>
      <c r="J125" s="116"/>
      <c r="K125" s="116"/>
    </row>
    <row r="126" spans="2:11">
      <c r="B126" s="115"/>
      <c r="C126" s="116"/>
      <c r="D126" s="125"/>
      <c r="E126" s="125"/>
      <c r="F126" s="125"/>
      <c r="G126" s="125"/>
      <c r="H126" s="125"/>
      <c r="I126" s="116"/>
      <c r="J126" s="116"/>
      <c r="K126" s="116"/>
    </row>
    <row r="127" spans="2:11">
      <c r="B127" s="115"/>
      <c r="C127" s="116"/>
      <c r="D127" s="125"/>
      <c r="E127" s="125"/>
      <c r="F127" s="125"/>
      <c r="G127" s="125"/>
      <c r="H127" s="125"/>
      <c r="I127" s="116"/>
      <c r="J127" s="116"/>
      <c r="K127" s="116"/>
    </row>
    <row r="128" spans="2:11">
      <c r="B128" s="115"/>
      <c r="C128" s="116"/>
      <c r="D128" s="125"/>
      <c r="E128" s="125"/>
      <c r="F128" s="125"/>
      <c r="G128" s="125"/>
      <c r="H128" s="125"/>
      <c r="I128" s="116"/>
      <c r="J128" s="116"/>
      <c r="K128" s="116"/>
    </row>
    <row r="129" spans="2:11">
      <c r="B129" s="115"/>
      <c r="C129" s="116"/>
      <c r="D129" s="125"/>
      <c r="E129" s="125"/>
      <c r="F129" s="125"/>
      <c r="G129" s="125"/>
      <c r="H129" s="125"/>
      <c r="I129" s="116"/>
      <c r="J129" s="116"/>
      <c r="K129" s="116"/>
    </row>
    <row r="130" spans="2:11">
      <c r="B130" s="115"/>
      <c r="C130" s="116"/>
      <c r="D130" s="125"/>
      <c r="E130" s="125"/>
      <c r="F130" s="125"/>
      <c r="G130" s="125"/>
      <c r="H130" s="125"/>
      <c r="I130" s="116"/>
      <c r="J130" s="116"/>
      <c r="K130" s="116"/>
    </row>
    <row r="131" spans="2:11">
      <c r="B131" s="115"/>
      <c r="C131" s="116"/>
      <c r="D131" s="125"/>
      <c r="E131" s="125"/>
      <c r="F131" s="125"/>
      <c r="G131" s="125"/>
      <c r="H131" s="125"/>
      <c r="I131" s="116"/>
      <c r="J131" s="116"/>
      <c r="K131" s="116"/>
    </row>
    <row r="132" spans="2:11">
      <c r="B132" s="115"/>
      <c r="C132" s="116"/>
      <c r="D132" s="125"/>
      <c r="E132" s="125"/>
      <c r="F132" s="125"/>
      <c r="G132" s="125"/>
      <c r="H132" s="125"/>
      <c r="I132" s="116"/>
      <c r="J132" s="116"/>
      <c r="K132" s="116"/>
    </row>
    <row r="133" spans="2:11">
      <c r="B133" s="115"/>
      <c r="C133" s="116"/>
      <c r="D133" s="125"/>
      <c r="E133" s="125"/>
      <c r="F133" s="125"/>
      <c r="G133" s="125"/>
      <c r="H133" s="125"/>
      <c r="I133" s="116"/>
      <c r="J133" s="116"/>
      <c r="K133" s="116"/>
    </row>
    <row r="134" spans="2:11">
      <c r="B134" s="115"/>
      <c r="C134" s="116"/>
      <c r="D134" s="125"/>
      <c r="E134" s="125"/>
      <c r="F134" s="125"/>
      <c r="G134" s="125"/>
      <c r="H134" s="125"/>
      <c r="I134" s="116"/>
      <c r="J134" s="116"/>
      <c r="K134" s="116"/>
    </row>
    <row r="135" spans="2:11">
      <c r="B135" s="115"/>
      <c r="C135" s="116"/>
      <c r="D135" s="125"/>
      <c r="E135" s="125"/>
      <c r="F135" s="125"/>
      <c r="G135" s="125"/>
      <c r="H135" s="125"/>
      <c r="I135" s="116"/>
      <c r="J135" s="116"/>
      <c r="K135" s="116"/>
    </row>
    <row r="136" spans="2:11">
      <c r="B136" s="115"/>
      <c r="C136" s="116"/>
      <c r="D136" s="125"/>
      <c r="E136" s="125"/>
      <c r="F136" s="125"/>
      <c r="G136" s="125"/>
      <c r="H136" s="125"/>
      <c r="I136" s="116"/>
      <c r="J136" s="116"/>
      <c r="K136" s="116"/>
    </row>
    <row r="137" spans="2:11">
      <c r="B137" s="115"/>
      <c r="C137" s="116"/>
      <c r="D137" s="125"/>
      <c r="E137" s="125"/>
      <c r="F137" s="125"/>
      <c r="G137" s="125"/>
      <c r="H137" s="125"/>
      <c r="I137" s="116"/>
      <c r="J137" s="116"/>
      <c r="K137" s="116"/>
    </row>
    <row r="138" spans="2:11">
      <c r="B138" s="115"/>
      <c r="C138" s="116"/>
      <c r="D138" s="125"/>
      <c r="E138" s="125"/>
      <c r="F138" s="125"/>
      <c r="G138" s="125"/>
      <c r="H138" s="125"/>
      <c r="I138" s="116"/>
      <c r="J138" s="116"/>
      <c r="K138" s="116"/>
    </row>
    <row r="139" spans="2:11">
      <c r="B139" s="115"/>
      <c r="C139" s="116"/>
      <c r="D139" s="125"/>
      <c r="E139" s="125"/>
      <c r="F139" s="125"/>
      <c r="G139" s="125"/>
      <c r="H139" s="125"/>
      <c r="I139" s="116"/>
      <c r="J139" s="116"/>
      <c r="K139" s="116"/>
    </row>
    <row r="140" spans="2:11">
      <c r="B140" s="115"/>
      <c r="C140" s="116"/>
      <c r="D140" s="125"/>
      <c r="E140" s="125"/>
      <c r="F140" s="125"/>
      <c r="G140" s="125"/>
      <c r="H140" s="125"/>
      <c r="I140" s="116"/>
      <c r="J140" s="116"/>
      <c r="K140" s="116"/>
    </row>
    <row r="141" spans="2:11">
      <c r="B141" s="115"/>
      <c r="C141" s="116"/>
      <c r="D141" s="125"/>
      <c r="E141" s="125"/>
      <c r="F141" s="125"/>
      <c r="G141" s="125"/>
      <c r="H141" s="125"/>
      <c r="I141" s="116"/>
      <c r="J141" s="116"/>
      <c r="K141" s="116"/>
    </row>
    <row r="142" spans="2:11">
      <c r="B142" s="115"/>
      <c r="C142" s="116"/>
      <c r="D142" s="125"/>
      <c r="E142" s="125"/>
      <c r="F142" s="125"/>
      <c r="G142" s="125"/>
      <c r="H142" s="125"/>
      <c r="I142" s="116"/>
      <c r="J142" s="116"/>
      <c r="K142" s="116"/>
    </row>
    <row r="143" spans="2:11">
      <c r="B143" s="115"/>
      <c r="C143" s="116"/>
      <c r="D143" s="125"/>
      <c r="E143" s="125"/>
      <c r="F143" s="125"/>
      <c r="G143" s="125"/>
      <c r="H143" s="125"/>
      <c r="I143" s="116"/>
      <c r="J143" s="116"/>
      <c r="K143" s="116"/>
    </row>
    <row r="144" spans="2:11">
      <c r="B144" s="115"/>
      <c r="C144" s="116"/>
      <c r="D144" s="125"/>
      <c r="E144" s="125"/>
      <c r="F144" s="125"/>
      <c r="G144" s="125"/>
      <c r="H144" s="125"/>
      <c r="I144" s="116"/>
      <c r="J144" s="116"/>
      <c r="K144" s="116"/>
    </row>
    <row r="145" spans="2:11">
      <c r="B145" s="115"/>
      <c r="C145" s="116"/>
      <c r="D145" s="125"/>
      <c r="E145" s="125"/>
      <c r="F145" s="125"/>
      <c r="G145" s="125"/>
      <c r="H145" s="125"/>
      <c r="I145" s="116"/>
      <c r="J145" s="116"/>
      <c r="K145" s="116"/>
    </row>
    <row r="146" spans="2:11">
      <c r="B146" s="115"/>
      <c r="C146" s="116"/>
      <c r="D146" s="125"/>
      <c r="E146" s="125"/>
      <c r="F146" s="125"/>
      <c r="G146" s="125"/>
      <c r="H146" s="125"/>
      <c r="I146" s="116"/>
      <c r="J146" s="116"/>
      <c r="K146" s="116"/>
    </row>
    <row r="147" spans="2:11">
      <c r="B147" s="115"/>
      <c r="C147" s="116"/>
      <c r="D147" s="125"/>
      <c r="E147" s="125"/>
      <c r="F147" s="125"/>
      <c r="G147" s="125"/>
      <c r="H147" s="125"/>
      <c r="I147" s="116"/>
      <c r="J147" s="116"/>
      <c r="K147" s="116"/>
    </row>
    <row r="148" spans="2:11">
      <c r="B148" s="115"/>
      <c r="C148" s="116"/>
      <c r="D148" s="125"/>
      <c r="E148" s="125"/>
      <c r="F148" s="125"/>
      <c r="G148" s="125"/>
      <c r="H148" s="125"/>
      <c r="I148" s="116"/>
      <c r="J148" s="116"/>
      <c r="K148" s="116"/>
    </row>
    <row r="149" spans="2:11">
      <c r="B149" s="115"/>
      <c r="C149" s="116"/>
      <c r="D149" s="125"/>
      <c r="E149" s="125"/>
      <c r="F149" s="125"/>
      <c r="G149" s="125"/>
      <c r="H149" s="125"/>
      <c r="I149" s="116"/>
      <c r="J149" s="116"/>
      <c r="K149" s="116"/>
    </row>
    <row r="150" spans="2:11">
      <c r="B150" s="115"/>
      <c r="C150" s="116"/>
      <c r="D150" s="125"/>
      <c r="E150" s="125"/>
      <c r="F150" s="125"/>
      <c r="G150" s="125"/>
      <c r="H150" s="125"/>
      <c r="I150" s="116"/>
      <c r="J150" s="116"/>
      <c r="K150" s="116"/>
    </row>
    <row r="151" spans="2:11">
      <c r="B151" s="115"/>
      <c r="C151" s="116"/>
      <c r="D151" s="125"/>
      <c r="E151" s="125"/>
      <c r="F151" s="125"/>
      <c r="G151" s="125"/>
      <c r="H151" s="125"/>
      <c r="I151" s="116"/>
      <c r="J151" s="116"/>
      <c r="K151" s="116"/>
    </row>
    <row r="152" spans="2:11">
      <c r="B152" s="115"/>
      <c r="C152" s="116"/>
      <c r="D152" s="125"/>
      <c r="E152" s="125"/>
      <c r="F152" s="125"/>
      <c r="G152" s="125"/>
      <c r="H152" s="125"/>
      <c r="I152" s="116"/>
      <c r="J152" s="116"/>
      <c r="K152" s="116"/>
    </row>
    <row r="153" spans="2:11">
      <c r="B153" s="115"/>
      <c r="C153" s="116"/>
      <c r="D153" s="125"/>
      <c r="E153" s="125"/>
      <c r="F153" s="125"/>
      <c r="G153" s="125"/>
      <c r="H153" s="125"/>
      <c r="I153" s="116"/>
      <c r="J153" s="116"/>
      <c r="K153" s="116"/>
    </row>
    <row r="154" spans="2:11">
      <c r="B154" s="115"/>
      <c r="C154" s="116"/>
      <c r="D154" s="125"/>
      <c r="E154" s="125"/>
      <c r="F154" s="125"/>
      <c r="G154" s="125"/>
      <c r="H154" s="125"/>
      <c r="I154" s="116"/>
      <c r="J154" s="116"/>
      <c r="K154" s="116"/>
    </row>
    <row r="155" spans="2:11">
      <c r="B155" s="115"/>
      <c r="C155" s="116"/>
      <c r="D155" s="125"/>
      <c r="E155" s="125"/>
      <c r="F155" s="125"/>
      <c r="G155" s="125"/>
      <c r="H155" s="125"/>
      <c r="I155" s="116"/>
      <c r="J155" s="116"/>
      <c r="K155" s="116"/>
    </row>
    <row r="156" spans="2:11">
      <c r="B156" s="115"/>
      <c r="C156" s="116"/>
      <c r="D156" s="125"/>
      <c r="E156" s="125"/>
      <c r="F156" s="125"/>
      <c r="G156" s="125"/>
      <c r="H156" s="125"/>
      <c r="I156" s="116"/>
      <c r="J156" s="116"/>
      <c r="K156" s="116"/>
    </row>
    <row r="157" spans="2:11">
      <c r="B157" s="115"/>
      <c r="C157" s="116"/>
      <c r="D157" s="125"/>
      <c r="E157" s="125"/>
      <c r="F157" s="125"/>
      <c r="G157" s="125"/>
      <c r="H157" s="125"/>
      <c r="I157" s="116"/>
      <c r="J157" s="116"/>
      <c r="K157" s="116"/>
    </row>
    <row r="158" spans="2:11">
      <c r="B158" s="115"/>
      <c r="C158" s="116"/>
      <c r="D158" s="125"/>
      <c r="E158" s="125"/>
      <c r="F158" s="125"/>
      <c r="G158" s="125"/>
      <c r="H158" s="125"/>
      <c r="I158" s="116"/>
      <c r="J158" s="116"/>
      <c r="K158" s="116"/>
    </row>
    <row r="159" spans="2:11">
      <c r="B159" s="115"/>
      <c r="C159" s="116"/>
      <c r="D159" s="125"/>
      <c r="E159" s="125"/>
      <c r="F159" s="125"/>
      <c r="G159" s="125"/>
      <c r="H159" s="125"/>
      <c r="I159" s="116"/>
      <c r="J159" s="116"/>
      <c r="K159" s="116"/>
    </row>
    <row r="160" spans="2:11">
      <c r="B160" s="115"/>
      <c r="C160" s="116"/>
      <c r="D160" s="125"/>
      <c r="E160" s="125"/>
      <c r="F160" s="125"/>
      <c r="G160" s="125"/>
      <c r="H160" s="125"/>
      <c r="I160" s="116"/>
      <c r="J160" s="116"/>
      <c r="K160" s="116"/>
    </row>
    <row r="161" spans="2:11">
      <c r="B161" s="115"/>
      <c r="C161" s="116"/>
      <c r="D161" s="125"/>
      <c r="E161" s="125"/>
      <c r="F161" s="125"/>
      <c r="G161" s="125"/>
      <c r="H161" s="125"/>
      <c r="I161" s="116"/>
      <c r="J161" s="116"/>
      <c r="K161" s="116"/>
    </row>
    <row r="162" spans="2:11">
      <c r="B162" s="115"/>
      <c r="C162" s="116"/>
      <c r="D162" s="125"/>
      <c r="E162" s="125"/>
      <c r="F162" s="125"/>
      <c r="G162" s="125"/>
      <c r="H162" s="125"/>
      <c r="I162" s="116"/>
      <c r="J162" s="116"/>
      <c r="K162" s="116"/>
    </row>
    <row r="163" spans="2:11">
      <c r="B163" s="115"/>
      <c r="C163" s="116"/>
      <c r="D163" s="125"/>
      <c r="E163" s="125"/>
      <c r="F163" s="125"/>
      <c r="G163" s="125"/>
      <c r="H163" s="125"/>
      <c r="I163" s="116"/>
      <c r="J163" s="116"/>
      <c r="K163" s="116"/>
    </row>
    <row r="164" spans="2:11">
      <c r="B164" s="115"/>
      <c r="C164" s="116"/>
      <c r="D164" s="125"/>
      <c r="E164" s="125"/>
      <c r="F164" s="125"/>
      <c r="G164" s="125"/>
      <c r="H164" s="125"/>
      <c r="I164" s="116"/>
      <c r="J164" s="116"/>
      <c r="K164" s="116"/>
    </row>
    <row r="165" spans="2:11">
      <c r="B165" s="115"/>
      <c r="C165" s="116"/>
      <c r="D165" s="125"/>
      <c r="E165" s="125"/>
      <c r="F165" s="125"/>
      <c r="G165" s="125"/>
      <c r="H165" s="125"/>
      <c r="I165" s="116"/>
      <c r="J165" s="116"/>
      <c r="K165" s="116"/>
    </row>
    <row r="166" spans="2:11">
      <c r="B166" s="115"/>
      <c r="C166" s="116"/>
      <c r="D166" s="125"/>
      <c r="E166" s="125"/>
      <c r="F166" s="125"/>
      <c r="G166" s="125"/>
      <c r="H166" s="125"/>
      <c r="I166" s="116"/>
      <c r="J166" s="116"/>
      <c r="K166" s="116"/>
    </row>
    <row r="167" spans="2:11">
      <c r="B167" s="115"/>
      <c r="C167" s="116"/>
      <c r="D167" s="125"/>
      <c r="E167" s="125"/>
      <c r="F167" s="125"/>
      <c r="G167" s="125"/>
      <c r="H167" s="125"/>
      <c r="I167" s="116"/>
      <c r="J167" s="116"/>
      <c r="K167" s="116"/>
    </row>
    <row r="168" spans="2:11">
      <c r="B168" s="115"/>
      <c r="C168" s="116"/>
      <c r="D168" s="125"/>
      <c r="E168" s="125"/>
      <c r="F168" s="125"/>
      <c r="G168" s="125"/>
      <c r="H168" s="125"/>
      <c r="I168" s="116"/>
      <c r="J168" s="116"/>
      <c r="K168" s="116"/>
    </row>
    <row r="169" spans="2:11">
      <c r="B169" s="115"/>
      <c r="C169" s="116"/>
      <c r="D169" s="125"/>
      <c r="E169" s="125"/>
      <c r="F169" s="125"/>
      <c r="G169" s="125"/>
      <c r="H169" s="125"/>
      <c r="I169" s="116"/>
      <c r="J169" s="116"/>
      <c r="K169" s="116"/>
    </row>
    <row r="170" spans="2:11">
      <c r="B170" s="115"/>
      <c r="C170" s="116"/>
      <c r="D170" s="125"/>
      <c r="E170" s="125"/>
      <c r="F170" s="125"/>
      <c r="G170" s="125"/>
      <c r="H170" s="125"/>
      <c r="I170" s="116"/>
      <c r="J170" s="116"/>
      <c r="K170" s="116"/>
    </row>
    <row r="171" spans="2:11">
      <c r="B171" s="115"/>
      <c r="C171" s="116"/>
      <c r="D171" s="125"/>
      <c r="E171" s="125"/>
      <c r="F171" s="125"/>
      <c r="G171" s="125"/>
      <c r="H171" s="125"/>
      <c r="I171" s="116"/>
      <c r="J171" s="116"/>
      <c r="K171" s="116"/>
    </row>
    <row r="172" spans="2:11">
      <c r="B172" s="115"/>
      <c r="C172" s="116"/>
      <c r="D172" s="125"/>
      <c r="E172" s="125"/>
      <c r="F172" s="125"/>
      <c r="G172" s="125"/>
      <c r="H172" s="125"/>
      <c r="I172" s="116"/>
      <c r="J172" s="116"/>
      <c r="K172" s="116"/>
    </row>
    <row r="173" spans="2:11">
      <c r="B173" s="115"/>
      <c r="C173" s="116"/>
      <c r="D173" s="125"/>
      <c r="E173" s="125"/>
      <c r="F173" s="125"/>
      <c r="G173" s="125"/>
      <c r="H173" s="125"/>
      <c r="I173" s="116"/>
      <c r="J173" s="116"/>
      <c r="K173" s="116"/>
    </row>
    <row r="174" spans="2:11">
      <c r="B174" s="115"/>
      <c r="C174" s="116"/>
      <c r="D174" s="125"/>
      <c r="E174" s="125"/>
      <c r="F174" s="125"/>
      <c r="G174" s="125"/>
      <c r="H174" s="125"/>
      <c r="I174" s="116"/>
      <c r="J174" s="116"/>
      <c r="K174" s="116"/>
    </row>
    <row r="175" spans="2:11">
      <c r="B175" s="115"/>
      <c r="C175" s="116"/>
      <c r="D175" s="125"/>
      <c r="E175" s="125"/>
      <c r="F175" s="125"/>
      <c r="G175" s="125"/>
      <c r="H175" s="125"/>
      <c r="I175" s="116"/>
      <c r="J175" s="116"/>
      <c r="K175" s="116"/>
    </row>
    <row r="176" spans="2:11">
      <c r="B176" s="115"/>
      <c r="C176" s="116"/>
      <c r="D176" s="125"/>
      <c r="E176" s="125"/>
      <c r="F176" s="125"/>
      <c r="G176" s="125"/>
      <c r="H176" s="125"/>
      <c r="I176" s="116"/>
      <c r="J176" s="116"/>
      <c r="K176" s="116"/>
    </row>
    <row r="177" spans="2:11">
      <c r="B177" s="115"/>
      <c r="C177" s="116"/>
      <c r="D177" s="125"/>
      <c r="E177" s="125"/>
      <c r="F177" s="125"/>
      <c r="G177" s="125"/>
      <c r="H177" s="125"/>
      <c r="I177" s="116"/>
      <c r="J177" s="116"/>
      <c r="K177" s="116"/>
    </row>
    <row r="178" spans="2:11">
      <c r="B178" s="115"/>
      <c r="C178" s="116"/>
      <c r="D178" s="125"/>
      <c r="E178" s="125"/>
      <c r="F178" s="125"/>
      <c r="G178" s="125"/>
      <c r="H178" s="125"/>
      <c r="I178" s="116"/>
      <c r="J178" s="116"/>
      <c r="K178" s="116"/>
    </row>
    <row r="179" spans="2:11">
      <c r="B179" s="115"/>
      <c r="C179" s="116"/>
      <c r="D179" s="125"/>
      <c r="E179" s="125"/>
      <c r="F179" s="125"/>
      <c r="G179" s="125"/>
      <c r="H179" s="125"/>
      <c r="I179" s="116"/>
      <c r="J179" s="116"/>
      <c r="K179" s="116"/>
    </row>
    <row r="180" spans="2:11">
      <c r="B180" s="115"/>
      <c r="C180" s="116"/>
      <c r="D180" s="125"/>
      <c r="E180" s="125"/>
      <c r="F180" s="125"/>
      <c r="G180" s="125"/>
      <c r="H180" s="125"/>
      <c r="I180" s="116"/>
      <c r="J180" s="116"/>
      <c r="K180" s="116"/>
    </row>
    <row r="181" spans="2:11">
      <c r="B181" s="115"/>
      <c r="C181" s="116"/>
      <c r="D181" s="125"/>
      <c r="E181" s="125"/>
      <c r="F181" s="125"/>
      <c r="G181" s="125"/>
      <c r="H181" s="125"/>
      <c r="I181" s="116"/>
      <c r="J181" s="116"/>
      <c r="K181" s="116"/>
    </row>
    <row r="182" spans="2:11">
      <c r="B182" s="115"/>
      <c r="C182" s="116"/>
      <c r="D182" s="125"/>
      <c r="E182" s="125"/>
      <c r="F182" s="125"/>
      <c r="G182" s="125"/>
      <c r="H182" s="125"/>
      <c r="I182" s="116"/>
      <c r="J182" s="116"/>
      <c r="K182" s="116"/>
    </row>
    <row r="183" spans="2:11">
      <c r="B183" s="115"/>
      <c r="C183" s="116"/>
      <c r="D183" s="125"/>
      <c r="E183" s="125"/>
      <c r="F183" s="125"/>
      <c r="G183" s="125"/>
      <c r="H183" s="125"/>
      <c r="I183" s="116"/>
      <c r="J183" s="116"/>
      <c r="K183" s="116"/>
    </row>
    <row r="184" spans="2:11">
      <c r="B184" s="115"/>
      <c r="C184" s="116"/>
      <c r="D184" s="125"/>
      <c r="E184" s="125"/>
      <c r="F184" s="125"/>
      <c r="G184" s="125"/>
      <c r="H184" s="125"/>
      <c r="I184" s="116"/>
      <c r="J184" s="116"/>
      <c r="K184" s="116"/>
    </row>
    <row r="185" spans="2:11">
      <c r="B185" s="115"/>
      <c r="C185" s="116"/>
      <c r="D185" s="125"/>
      <c r="E185" s="125"/>
      <c r="F185" s="125"/>
      <c r="G185" s="125"/>
      <c r="H185" s="125"/>
      <c r="I185" s="116"/>
      <c r="J185" s="116"/>
      <c r="K185" s="116"/>
    </row>
    <row r="186" spans="2:11">
      <c r="B186" s="115"/>
      <c r="C186" s="116"/>
      <c r="D186" s="125"/>
      <c r="E186" s="125"/>
      <c r="F186" s="125"/>
      <c r="G186" s="125"/>
      <c r="H186" s="125"/>
      <c r="I186" s="116"/>
      <c r="J186" s="116"/>
      <c r="K186" s="116"/>
    </row>
    <row r="187" spans="2:11">
      <c r="B187" s="115"/>
      <c r="C187" s="116"/>
      <c r="D187" s="125"/>
      <c r="E187" s="125"/>
      <c r="F187" s="125"/>
      <c r="G187" s="125"/>
      <c r="H187" s="125"/>
      <c r="I187" s="116"/>
      <c r="J187" s="116"/>
      <c r="K187" s="116"/>
    </row>
    <row r="188" spans="2:11">
      <c r="B188" s="115"/>
      <c r="C188" s="116"/>
      <c r="D188" s="125"/>
      <c r="E188" s="125"/>
      <c r="F188" s="125"/>
      <c r="G188" s="125"/>
      <c r="H188" s="125"/>
      <c r="I188" s="116"/>
      <c r="J188" s="116"/>
      <c r="K188" s="116"/>
    </row>
    <row r="189" spans="2:11">
      <c r="B189" s="115"/>
      <c r="C189" s="116"/>
      <c r="D189" s="125"/>
      <c r="E189" s="125"/>
      <c r="F189" s="125"/>
      <c r="G189" s="125"/>
      <c r="H189" s="125"/>
      <c r="I189" s="116"/>
      <c r="J189" s="116"/>
      <c r="K189" s="116"/>
    </row>
    <row r="190" spans="2:11">
      <c r="B190" s="115"/>
      <c r="C190" s="116"/>
      <c r="D190" s="125"/>
      <c r="E190" s="125"/>
      <c r="F190" s="125"/>
      <c r="G190" s="125"/>
      <c r="H190" s="125"/>
      <c r="I190" s="116"/>
      <c r="J190" s="116"/>
      <c r="K190" s="116"/>
    </row>
    <row r="191" spans="2:11">
      <c r="B191" s="115"/>
      <c r="C191" s="116"/>
      <c r="D191" s="125"/>
      <c r="E191" s="125"/>
      <c r="F191" s="125"/>
      <c r="G191" s="125"/>
      <c r="H191" s="125"/>
      <c r="I191" s="116"/>
      <c r="J191" s="116"/>
      <c r="K191" s="116"/>
    </row>
    <row r="192" spans="2:11">
      <c r="B192" s="115"/>
      <c r="C192" s="116"/>
      <c r="D192" s="125"/>
      <c r="E192" s="125"/>
      <c r="F192" s="125"/>
      <c r="G192" s="125"/>
      <c r="H192" s="125"/>
      <c r="I192" s="116"/>
      <c r="J192" s="116"/>
      <c r="K192" s="116"/>
    </row>
    <row r="193" spans="2:11">
      <c r="B193" s="115"/>
      <c r="C193" s="116"/>
      <c r="D193" s="125"/>
      <c r="E193" s="125"/>
      <c r="F193" s="125"/>
      <c r="G193" s="125"/>
      <c r="H193" s="125"/>
      <c r="I193" s="116"/>
      <c r="J193" s="116"/>
      <c r="K193" s="116"/>
    </row>
    <row r="194" spans="2:11">
      <c r="B194" s="115"/>
      <c r="C194" s="116"/>
      <c r="D194" s="125"/>
      <c r="E194" s="125"/>
      <c r="F194" s="125"/>
      <c r="G194" s="125"/>
      <c r="H194" s="125"/>
      <c r="I194" s="116"/>
      <c r="J194" s="116"/>
      <c r="K194" s="116"/>
    </row>
    <row r="195" spans="2:11">
      <c r="B195" s="115"/>
      <c r="C195" s="116"/>
      <c r="D195" s="125"/>
      <c r="E195" s="125"/>
      <c r="F195" s="125"/>
      <c r="G195" s="125"/>
      <c r="H195" s="125"/>
      <c r="I195" s="116"/>
      <c r="J195" s="116"/>
      <c r="K195" s="116"/>
    </row>
    <row r="196" spans="2:11">
      <c r="B196" s="115"/>
      <c r="C196" s="116"/>
      <c r="D196" s="125"/>
      <c r="E196" s="125"/>
      <c r="F196" s="125"/>
      <c r="G196" s="125"/>
      <c r="H196" s="125"/>
      <c r="I196" s="116"/>
      <c r="J196" s="116"/>
      <c r="K196" s="116"/>
    </row>
    <row r="197" spans="2:11">
      <c r="B197" s="115"/>
      <c r="C197" s="116"/>
      <c r="D197" s="125"/>
      <c r="E197" s="125"/>
      <c r="F197" s="125"/>
      <c r="G197" s="125"/>
      <c r="H197" s="125"/>
      <c r="I197" s="116"/>
      <c r="J197" s="116"/>
      <c r="K197" s="116"/>
    </row>
    <row r="198" spans="2:11">
      <c r="B198" s="115"/>
      <c r="C198" s="116"/>
      <c r="D198" s="125"/>
      <c r="E198" s="125"/>
      <c r="F198" s="125"/>
      <c r="G198" s="125"/>
      <c r="H198" s="125"/>
      <c r="I198" s="116"/>
      <c r="J198" s="116"/>
      <c r="K198" s="116"/>
    </row>
    <row r="199" spans="2:11">
      <c r="B199" s="115"/>
      <c r="C199" s="116"/>
      <c r="D199" s="125"/>
      <c r="E199" s="125"/>
      <c r="F199" s="125"/>
      <c r="G199" s="125"/>
      <c r="H199" s="125"/>
      <c r="I199" s="116"/>
      <c r="J199" s="116"/>
      <c r="K199" s="116"/>
    </row>
    <row r="200" spans="2:11">
      <c r="B200" s="115"/>
      <c r="C200" s="116"/>
      <c r="D200" s="125"/>
      <c r="E200" s="125"/>
      <c r="F200" s="125"/>
      <c r="G200" s="125"/>
      <c r="H200" s="125"/>
      <c r="I200" s="116"/>
      <c r="J200" s="116"/>
      <c r="K200" s="116"/>
    </row>
    <row r="201" spans="2:11">
      <c r="B201" s="115"/>
      <c r="C201" s="116"/>
      <c r="D201" s="125"/>
      <c r="E201" s="125"/>
      <c r="F201" s="125"/>
      <c r="G201" s="125"/>
      <c r="H201" s="125"/>
      <c r="I201" s="116"/>
      <c r="J201" s="116"/>
      <c r="K201" s="116"/>
    </row>
    <row r="202" spans="2:11">
      <c r="B202" s="115"/>
      <c r="C202" s="116"/>
      <c r="D202" s="125"/>
      <c r="E202" s="125"/>
      <c r="F202" s="125"/>
      <c r="G202" s="125"/>
      <c r="H202" s="125"/>
      <c r="I202" s="116"/>
      <c r="J202" s="116"/>
      <c r="K202" s="116"/>
    </row>
    <row r="203" spans="2:11">
      <c r="B203" s="115"/>
      <c r="C203" s="116"/>
      <c r="D203" s="125"/>
      <c r="E203" s="125"/>
      <c r="F203" s="125"/>
      <c r="G203" s="125"/>
      <c r="H203" s="125"/>
      <c r="I203" s="116"/>
      <c r="J203" s="116"/>
      <c r="K203" s="116"/>
    </row>
    <row r="204" spans="2:11">
      <c r="B204" s="115"/>
      <c r="C204" s="116"/>
      <c r="D204" s="125"/>
      <c r="E204" s="125"/>
      <c r="F204" s="125"/>
      <c r="G204" s="125"/>
      <c r="H204" s="125"/>
      <c r="I204" s="116"/>
      <c r="J204" s="116"/>
      <c r="K204" s="116"/>
    </row>
    <row r="205" spans="2:11">
      <c r="B205" s="115"/>
      <c r="C205" s="116"/>
      <c r="D205" s="125"/>
      <c r="E205" s="125"/>
      <c r="F205" s="125"/>
      <c r="G205" s="125"/>
      <c r="H205" s="125"/>
      <c r="I205" s="116"/>
      <c r="J205" s="116"/>
      <c r="K205" s="116"/>
    </row>
    <row r="206" spans="2:11">
      <c r="B206" s="115"/>
      <c r="C206" s="116"/>
      <c r="D206" s="125"/>
      <c r="E206" s="125"/>
      <c r="F206" s="125"/>
      <c r="G206" s="125"/>
      <c r="H206" s="125"/>
      <c r="I206" s="116"/>
      <c r="J206" s="116"/>
      <c r="K206" s="116"/>
    </row>
    <row r="207" spans="2:11">
      <c r="B207" s="115"/>
      <c r="C207" s="116"/>
      <c r="D207" s="125"/>
      <c r="E207" s="125"/>
      <c r="F207" s="125"/>
      <c r="G207" s="125"/>
      <c r="H207" s="125"/>
      <c r="I207" s="116"/>
      <c r="J207" s="116"/>
      <c r="K207" s="116"/>
    </row>
    <row r="208" spans="2:11">
      <c r="B208" s="115"/>
      <c r="C208" s="116"/>
      <c r="D208" s="125"/>
      <c r="E208" s="125"/>
      <c r="F208" s="125"/>
      <c r="G208" s="125"/>
      <c r="H208" s="125"/>
      <c r="I208" s="116"/>
      <c r="J208" s="116"/>
      <c r="K208" s="116"/>
    </row>
    <row r="209" spans="2:11">
      <c r="B209" s="115"/>
      <c r="C209" s="116"/>
      <c r="D209" s="125"/>
      <c r="E209" s="125"/>
      <c r="F209" s="125"/>
      <c r="G209" s="125"/>
      <c r="H209" s="125"/>
      <c r="I209" s="116"/>
      <c r="J209" s="116"/>
      <c r="K209" s="116"/>
    </row>
    <row r="210" spans="2:11">
      <c r="B210" s="115"/>
      <c r="C210" s="116"/>
      <c r="D210" s="125"/>
      <c r="E210" s="125"/>
      <c r="F210" s="125"/>
      <c r="G210" s="125"/>
      <c r="H210" s="125"/>
      <c r="I210" s="116"/>
      <c r="J210" s="116"/>
      <c r="K210" s="116"/>
    </row>
    <row r="211" spans="2:11">
      <c r="B211" s="115"/>
      <c r="C211" s="116"/>
      <c r="D211" s="125"/>
      <c r="E211" s="125"/>
      <c r="F211" s="125"/>
      <c r="G211" s="125"/>
      <c r="H211" s="125"/>
      <c r="I211" s="116"/>
      <c r="J211" s="116"/>
      <c r="K211" s="116"/>
    </row>
    <row r="212" spans="2:11">
      <c r="B212" s="115"/>
      <c r="C212" s="116"/>
      <c r="D212" s="125"/>
      <c r="E212" s="125"/>
      <c r="F212" s="125"/>
      <c r="G212" s="125"/>
      <c r="H212" s="125"/>
      <c r="I212" s="116"/>
      <c r="J212" s="116"/>
      <c r="K212" s="116"/>
    </row>
    <row r="213" spans="2:11">
      <c r="B213" s="115"/>
      <c r="C213" s="116"/>
      <c r="D213" s="125"/>
      <c r="E213" s="125"/>
      <c r="F213" s="125"/>
      <c r="G213" s="125"/>
      <c r="H213" s="125"/>
      <c r="I213" s="116"/>
      <c r="J213" s="116"/>
      <c r="K213" s="116"/>
    </row>
    <row r="214" spans="2:11">
      <c r="B214" s="115"/>
      <c r="C214" s="116"/>
      <c r="D214" s="125"/>
      <c r="E214" s="125"/>
      <c r="F214" s="125"/>
      <c r="G214" s="125"/>
      <c r="H214" s="125"/>
      <c r="I214" s="116"/>
      <c r="J214" s="116"/>
      <c r="K214" s="116"/>
    </row>
    <row r="215" spans="2:11">
      <c r="B215" s="115"/>
      <c r="C215" s="116"/>
      <c r="D215" s="125"/>
      <c r="E215" s="125"/>
      <c r="F215" s="125"/>
      <c r="G215" s="125"/>
      <c r="H215" s="125"/>
      <c r="I215" s="116"/>
      <c r="J215" s="116"/>
      <c r="K215" s="116"/>
    </row>
    <row r="216" spans="2:11">
      <c r="B216" s="115"/>
      <c r="C216" s="116"/>
      <c r="D216" s="125"/>
      <c r="E216" s="125"/>
      <c r="F216" s="125"/>
      <c r="G216" s="125"/>
      <c r="H216" s="125"/>
      <c r="I216" s="116"/>
      <c r="J216" s="116"/>
      <c r="K216" s="116"/>
    </row>
    <row r="217" spans="2:11">
      <c r="B217" s="115"/>
      <c r="C217" s="116"/>
      <c r="D217" s="125"/>
      <c r="E217" s="125"/>
      <c r="F217" s="125"/>
      <c r="G217" s="125"/>
      <c r="H217" s="125"/>
      <c r="I217" s="116"/>
      <c r="J217" s="116"/>
      <c r="K217" s="116"/>
    </row>
    <row r="218" spans="2:11">
      <c r="B218" s="115"/>
      <c r="C218" s="116"/>
      <c r="D218" s="125"/>
      <c r="E218" s="125"/>
      <c r="F218" s="125"/>
      <c r="G218" s="125"/>
      <c r="H218" s="125"/>
      <c r="I218" s="116"/>
      <c r="J218" s="116"/>
      <c r="K218" s="116"/>
    </row>
    <row r="219" spans="2:11">
      <c r="B219" s="115"/>
      <c r="C219" s="116"/>
      <c r="D219" s="125"/>
      <c r="E219" s="125"/>
      <c r="F219" s="125"/>
      <c r="G219" s="125"/>
      <c r="H219" s="125"/>
      <c r="I219" s="116"/>
      <c r="J219" s="116"/>
      <c r="K219" s="116"/>
    </row>
    <row r="220" spans="2:11">
      <c r="B220" s="115"/>
      <c r="C220" s="116"/>
      <c r="D220" s="125"/>
      <c r="E220" s="125"/>
      <c r="F220" s="125"/>
      <c r="G220" s="125"/>
      <c r="H220" s="125"/>
      <c r="I220" s="116"/>
      <c r="J220" s="116"/>
      <c r="K220" s="116"/>
    </row>
    <row r="221" spans="2:11">
      <c r="B221" s="115"/>
      <c r="C221" s="116"/>
      <c r="D221" s="125"/>
      <c r="E221" s="125"/>
      <c r="F221" s="125"/>
      <c r="G221" s="125"/>
      <c r="H221" s="125"/>
      <c r="I221" s="116"/>
      <c r="J221" s="116"/>
      <c r="K221" s="116"/>
    </row>
    <row r="222" spans="2:11">
      <c r="B222" s="115"/>
      <c r="C222" s="116"/>
      <c r="D222" s="125"/>
      <c r="E222" s="125"/>
      <c r="F222" s="125"/>
      <c r="G222" s="125"/>
      <c r="H222" s="125"/>
      <c r="I222" s="116"/>
      <c r="J222" s="116"/>
      <c r="K222" s="116"/>
    </row>
    <row r="223" spans="2:11">
      <c r="B223" s="115"/>
      <c r="C223" s="116"/>
      <c r="D223" s="125"/>
      <c r="E223" s="125"/>
      <c r="F223" s="125"/>
      <c r="G223" s="125"/>
      <c r="H223" s="125"/>
      <c r="I223" s="116"/>
      <c r="J223" s="116"/>
      <c r="K223" s="116"/>
    </row>
    <row r="224" spans="2:11">
      <c r="B224" s="115"/>
      <c r="C224" s="116"/>
      <c r="D224" s="125"/>
      <c r="E224" s="125"/>
      <c r="F224" s="125"/>
      <c r="G224" s="125"/>
      <c r="H224" s="125"/>
      <c r="I224" s="116"/>
      <c r="J224" s="116"/>
      <c r="K224" s="116"/>
    </row>
    <row r="225" spans="2:11">
      <c r="B225" s="115"/>
      <c r="C225" s="116"/>
      <c r="D225" s="125"/>
      <c r="E225" s="125"/>
      <c r="F225" s="125"/>
      <c r="G225" s="125"/>
      <c r="H225" s="125"/>
      <c r="I225" s="116"/>
      <c r="J225" s="116"/>
      <c r="K225" s="116"/>
    </row>
    <row r="226" spans="2:11">
      <c r="B226" s="115"/>
      <c r="C226" s="116"/>
      <c r="D226" s="125"/>
      <c r="E226" s="125"/>
      <c r="F226" s="125"/>
      <c r="G226" s="125"/>
      <c r="H226" s="125"/>
      <c r="I226" s="116"/>
      <c r="J226" s="116"/>
      <c r="K226" s="116"/>
    </row>
    <row r="227" spans="2:11">
      <c r="B227" s="115"/>
      <c r="C227" s="116"/>
      <c r="D227" s="125"/>
      <c r="E227" s="125"/>
      <c r="F227" s="125"/>
      <c r="G227" s="125"/>
      <c r="H227" s="125"/>
      <c r="I227" s="116"/>
      <c r="J227" s="116"/>
      <c r="K227" s="116"/>
    </row>
    <row r="228" spans="2:11">
      <c r="B228" s="115"/>
      <c r="C228" s="116"/>
      <c r="D228" s="125"/>
      <c r="E228" s="125"/>
      <c r="F228" s="125"/>
      <c r="G228" s="125"/>
      <c r="H228" s="125"/>
      <c r="I228" s="116"/>
      <c r="J228" s="116"/>
      <c r="K228" s="116"/>
    </row>
    <row r="229" spans="2:11">
      <c r="B229" s="115"/>
      <c r="C229" s="116"/>
      <c r="D229" s="125"/>
      <c r="E229" s="125"/>
      <c r="F229" s="125"/>
      <c r="G229" s="125"/>
      <c r="H229" s="125"/>
      <c r="I229" s="116"/>
      <c r="J229" s="116"/>
      <c r="K229" s="116"/>
    </row>
    <row r="230" spans="2:11">
      <c r="B230" s="115"/>
      <c r="C230" s="116"/>
      <c r="D230" s="125"/>
      <c r="E230" s="125"/>
      <c r="F230" s="125"/>
      <c r="G230" s="125"/>
      <c r="H230" s="125"/>
      <c r="I230" s="116"/>
      <c r="J230" s="116"/>
      <c r="K230" s="116"/>
    </row>
    <row r="231" spans="2:11">
      <c r="B231" s="115"/>
      <c r="C231" s="116"/>
      <c r="D231" s="125"/>
      <c r="E231" s="125"/>
      <c r="F231" s="125"/>
      <c r="G231" s="125"/>
      <c r="H231" s="125"/>
      <c r="I231" s="116"/>
      <c r="J231" s="116"/>
      <c r="K231" s="116"/>
    </row>
    <row r="232" spans="2:11">
      <c r="B232" s="115"/>
      <c r="C232" s="116"/>
      <c r="D232" s="125"/>
      <c r="E232" s="125"/>
      <c r="F232" s="125"/>
      <c r="G232" s="125"/>
      <c r="H232" s="125"/>
      <c r="I232" s="116"/>
      <c r="J232" s="116"/>
      <c r="K232" s="116"/>
    </row>
    <row r="233" spans="2:11">
      <c r="B233" s="115"/>
      <c r="C233" s="116"/>
      <c r="D233" s="125"/>
      <c r="E233" s="125"/>
      <c r="F233" s="125"/>
      <c r="G233" s="125"/>
      <c r="H233" s="125"/>
      <c r="I233" s="116"/>
      <c r="J233" s="116"/>
      <c r="K233" s="116"/>
    </row>
    <row r="234" spans="2:11">
      <c r="B234" s="115"/>
      <c r="C234" s="116"/>
      <c r="D234" s="125"/>
      <c r="E234" s="125"/>
      <c r="F234" s="125"/>
      <c r="G234" s="125"/>
      <c r="H234" s="125"/>
      <c r="I234" s="116"/>
      <c r="J234" s="116"/>
      <c r="K234" s="116"/>
    </row>
    <row r="235" spans="2:11">
      <c r="B235" s="115"/>
      <c r="C235" s="116"/>
      <c r="D235" s="125"/>
      <c r="E235" s="125"/>
      <c r="F235" s="125"/>
      <c r="G235" s="125"/>
      <c r="H235" s="125"/>
      <c r="I235" s="116"/>
      <c r="J235" s="116"/>
      <c r="K235" s="116"/>
    </row>
    <row r="236" spans="2:11">
      <c r="B236" s="115"/>
      <c r="C236" s="116"/>
      <c r="D236" s="125"/>
      <c r="E236" s="125"/>
      <c r="F236" s="125"/>
      <c r="G236" s="125"/>
      <c r="H236" s="125"/>
      <c r="I236" s="116"/>
      <c r="J236" s="116"/>
      <c r="K236" s="116"/>
    </row>
    <row r="237" spans="2:11">
      <c r="B237" s="115"/>
      <c r="C237" s="116"/>
      <c r="D237" s="125"/>
      <c r="E237" s="125"/>
      <c r="F237" s="125"/>
      <c r="G237" s="125"/>
      <c r="H237" s="125"/>
      <c r="I237" s="116"/>
      <c r="J237" s="116"/>
      <c r="K237" s="116"/>
    </row>
    <row r="238" spans="2:11">
      <c r="B238" s="115"/>
      <c r="C238" s="116"/>
      <c r="D238" s="125"/>
      <c r="E238" s="125"/>
      <c r="F238" s="125"/>
      <c r="G238" s="125"/>
      <c r="H238" s="125"/>
      <c r="I238" s="116"/>
      <c r="J238" s="116"/>
      <c r="K238" s="116"/>
    </row>
    <row r="239" spans="2:11">
      <c r="B239" s="115"/>
      <c r="C239" s="116"/>
      <c r="D239" s="125"/>
      <c r="E239" s="125"/>
      <c r="F239" s="125"/>
      <c r="G239" s="125"/>
      <c r="H239" s="125"/>
      <c r="I239" s="116"/>
      <c r="J239" s="116"/>
      <c r="K239" s="116"/>
    </row>
    <row r="240" spans="2:11">
      <c r="B240" s="115"/>
      <c r="C240" s="116"/>
      <c r="D240" s="125"/>
      <c r="E240" s="125"/>
      <c r="F240" s="125"/>
      <c r="G240" s="125"/>
      <c r="H240" s="125"/>
      <c r="I240" s="116"/>
      <c r="J240" s="116"/>
      <c r="K240" s="116"/>
    </row>
    <row r="241" spans="2:11">
      <c r="B241" s="115"/>
      <c r="C241" s="116"/>
      <c r="D241" s="125"/>
      <c r="E241" s="125"/>
      <c r="F241" s="125"/>
      <c r="G241" s="125"/>
      <c r="H241" s="125"/>
      <c r="I241" s="116"/>
      <c r="J241" s="116"/>
      <c r="K241" s="116"/>
    </row>
    <row r="242" spans="2:11">
      <c r="B242" s="115"/>
      <c r="C242" s="116"/>
      <c r="D242" s="125"/>
      <c r="E242" s="125"/>
      <c r="F242" s="125"/>
      <c r="G242" s="125"/>
      <c r="H242" s="125"/>
      <c r="I242" s="116"/>
      <c r="J242" s="116"/>
      <c r="K242" s="116"/>
    </row>
    <row r="243" spans="2:11">
      <c r="B243" s="115"/>
      <c r="C243" s="116"/>
      <c r="D243" s="125"/>
      <c r="E243" s="125"/>
      <c r="F243" s="125"/>
      <c r="G243" s="125"/>
      <c r="H243" s="125"/>
      <c r="I243" s="116"/>
      <c r="J243" s="116"/>
      <c r="K243" s="116"/>
    </row>
    <row r="244" spans="2:11">
      <c r="B244" s="115"/>
      <c r="C244" s="116"/>
      <c r="D244" s="125"/>
      <c r="E244" s="125"/>
      <c r="F244" s="125"/>
      <c r="G244" s="125"/>
      <c r="H244" s="125"/>
      <c r="I244" s="116"/>
      <c r="J244" s="116"/>
      <c r="K244" s="116"/>
    </row>
    <row r="245" spans="2:11">
      <c r="B245" s="115"/>
      <c r="C245" s="116"/>
      <c r="D245" s="125"/>
      <c r="E245" s="125"/>
      <c r="F245" s="125"/>
      <c r="G245" s="125"/>
      <c r="H245" s="125"/>
      <c r="I245" s="116"/>
      <c r="J245" s="116"/>
      <c r="K245" s="116"/>
    </row>
    <row r="246" spans="2:11">
      <c r="B246" s="115"/>
      <c r="C246" s="116"/>
      <c r="D246" s="125"/>
      <c r="E246" s="125"/>
      <c r="F246" s="125"/>
      <c r="G246" s="125"/>
      <c r="H246" s="125"/>
      <c r="I246" s="116"/>
      <c r="J246" s="116"/>
      <c r="K246" s="116"/>
    </row>
    <row r="247" spans="2:11">
      <c r="B247" s="115"/>
      <c r="C247" s="116"/>
      <c r="D247" s="125"/>
      <c r="E247" s="125"/>
      <c r="F247" s="125"/>
      <c r="G247" s="125"/>
      <c r="H247" s="125"/>
      <c r="I247" s="116"/>
      <c r="J247" s="116"/>
      <c r="K247" s="116"/>
    </row>
    <row r="248" spans="2:11">
      <c r="B248" s="115"/>
      <c r="C248" s="116"/>
      <c r="D248" s="125"/>
      <c r="E248" s="125"/>
      <c r="F248" s="125"/>
      <c r="G248" s="125"/>
      <c r="H248" s="125"/>
      <c r="I248" s="116"/>
      <c r="J248" s="116"/>
      <c r="K248" s="116"/>
    </row>
    <row r="249" spans="2:11">
      <c r="B249" s="115"/>
      <c r="C249" s="116"/>
      <c r="D249" s="125"/>
      <c r="E249" s="125"/>
      <c r="F249" s="125"/>
      <c r="G249" s="125"/>
      <c r="H249" s="125"/>
      <c r="I249" s="116"/>
      <c r="J249" s="116"/>
      <c r="K249" s="116"/>
    </row>
    <row r="250" spans="2:11">
      <c r="B250" s="115"/>
      <c r="C250" s="116"/>
      <c r="D250" s="125"/>
      <c r="E250" s="125"/>
      <c r="F250" s="125"/>
      <c r="G250" s="125"/>
      <c r="H250" s="125"/>
      <c r="I250" s="116"/>
      <c r="J250" s="116"/>
      <c r="K250" s="116"/>
    </row>
    <row r="251" spans="2:11">
      <c r="B251" s="115"/>
      <c r="C251" s="116"/>
      <c r="D251" s="125"/>
      <c r="E251" s="125"/>
      <c r="F251" s="125"/>
      <c r="G251" s="125"/>
      <c r="H251" s="125"/>
      <c r="I251" s="116"/>
      <c r="J251" s="116"/>
      <c r="K251" s="116"/>
    </row>
    <row r="252" spans="2:11">
      <c r="B252" s="115"/>
      <c r="C252" s="116"/>
      <c r="D252" s="125"/>
      <c r="E252" s="125"/>
      <c r="F252" s="125"/>
      <c r="G252" s="125"/>
      <c r="H252" s="125"/>
      <c r="I252" s="116"/>
      <c r="J252" s="116"/>
      <c r="K252" s="116"/>
    </row>
    <row r="253" spans="2:11">
      <c r="B253" s="115"/>
      <c r="C253" s="116"/>
      <c r="D253" s="125"/>
      <c r="E253" s="125"/>
      <c r="F253" s="125"/>
      <c r="G253" s="125"/>
      <c r="H253" s="125"/>
      <c r="I253" s="116"/>
      <c r="J253" s="116"/>
      <c r="K253" s="116"/>
    </row>
    <row r="254" spans="2:11">
      <c r="B254" s="115"/>
      <c r="C254" s="116"/>
      <c r="D254" s="125"/>
      <c r="E254" s="125"/>
      <c r="F254" s="125"/>
      <c r="G254" s="125"/>
      <c r="H254" s="125"/>
      <c r="I254" s="116"/>
      <c r="J254" s="116"/>
      <c r="K254" s="116"/>
    </row>
    <row r="255" spans="2:11">
      <c r="B255" s="115"/>
      <c r="C255" s="116"/>
      <c r="D255" s="125"/>
      <c r="E255" s="125"/>
      <c r="F255" s="125"/>
      <c r="G255" s="125"/>
      <c r="H255" s="125"/>
      <c r="I255" s="116"/>
      <c r="J255" s="116"/>
      <c r="K255" s="116"/>
    </row>
    <row r="256" spans="2:11">
      <c r="B256" s="115"/>
      <c r="C256" s="116"/>
      <c r="D256" s="125"/>
      <c r="E256" s="125"/>
      <c r="F256" s="125"/>
      <c r="G256" s="125"/>
      <c r="H256" s="125"/>
      <c r="I256" s="116"/>
      <c r="J256" s="116"/>
      <c r="K256" s="116"/>
    </row>
    <row r="257" spans="2:11">
      <c r="B257" s="115"/>
      <c r="C257" s="116"/>
      <c r="D257" s="125"/>
      <c r="E257" s="125"/>
      <c r="F257" s="125"/>
      <c r="G257" s="125"/>
      <c r="H257" s="125"/>
      <c r="I257" s="116"/>
      <c r="J257" s="116"/>
      <c r="K257" s="116"/>
    </row>
    <row r="258" spans="2:11">
      <c r="B258" s="115"/>
      <c r="C258" s="116"/>
      <c r="D258" s="125"/>
      <c r="E258" s="125"/>
      <c r="F258" s="125"/>
      <c r="G258" s="125"/>
      <c r="H258" s="125"/>
      <c r="I258" s="116"/>
      <c r="J258" s="116"/>
      <c r="K258" s="116"/>
    </row>
    <row r="259" spans="2:11">
      <c r="B259" s="115"/>
      <c r="C259" s="116"/>
      <c r="D259" s="125"/>
      <c r="E259" s="125"/>
      <c r="F259" s="125"/>
      <c r="G259" s="125"/>
      <c r="H259" s="125"/>
      <c r="I259" s="116"/>
      <c r="J259" s="116"/>
      <c r="K259" s="116"/>
    </row>
    <row r="260" spans="2:11">
      <c r="B260" s="115"/>
      <c r="C260" s="116"/>
      <c r="D260" s="125"/>
      <c r="E260" s="125"/>
      <c r="F260" s="125"/>
      <c r="G260" s="125"/>
      <c r="H260" s="125"/>
      <c r="I260" s="116"/>
      <c r="J260" s="116"/>
      <c r="K260" s="116"/>
    </row>
    <row r="261" spans="2:11">
      <c r="B261" s="115"/>
      <c r="C261" s="116"/>
      <c r="D261" s="125"/>
      <c r="E261" s="125"/>
      <c r="F261" s="125"/>
      <c r="G261" s="125"/>
      <c r="H261" s="125"/>
      <c r="I261" s="116"/>
      <c r="J261" s="116"/>
      <c r="K261" s="116"/>
    </row>
    <row r="262" spans="2:11">
      <c r="B262" s="115"/>
      <c r="C262" s="116"/>
      <c r="D262" s="125"/>
      <c r="E262" s="125"/>
      <c r="F262" s="125"/>
      <c r="G262" s="125"/>
      <c r="H262" s="125"/>
      <c r="I262" s="116"/>
      <c r="J262" s="116"/>
      <c r="K262" s="116"/>
    </row>
    <row r="263" spans="2:11">
      <c r="B263" s="115"/>
      <c r="C263" s="116"/>
      <c r="D263" s="125"/>
      <c r="E263" s="125"/>
      <c r="F263" s="125"/>
      <c r="G263" s="125"/>
      <c r="H263" s="125"/>
      <c r="I263" s="116"/>
      <c r="J263" s="116"/>
      <c r="K263" s="116"/>
    </row>
    <row r="264" spans="2:11">
      <c r="B264" s="115"/>
      <c r="C264" s="116"/>
      <c r="D264" s="125"/>
      <c r="E264" s="125"/>
      <c r="F264" s="125"/>
      <c r="G264" s="125"/>
      <c r="H264" s="125"/>
      <c r="I264" s="116"/>
      <c r="J264" s="116"/>
      <c r="K264" s="116"/>
    </row>
    <row r="265" spans="2:11">
      <c r="B265" s="115"/>
      <c r="C265" s="116"/>
      <c r="D265" s="125"/>
      <c r="E265" s="125"/>
      <c r="F265" s="125"/>
      <c r="G265" s="125"/>
      <c r="H265" s="125"/>
      <c r="I265" s="116"/>
      <c r="J265" s="116"/>
      <c r="K265" s="116"/>
    </row>
    <row r="266" spans="2:11">
      <c r="B266" s="115"/>
      <c r="C266" s="116"/>
      <c r="D266" s="125"/>
      <c r="E266" s="125"/>
      <c r="F266" s="125"/>
      <c r="G266" s="125"/>
      <c r="H266" s="125"/>
      <c r="I266" s="116"/>
      <c r="J266" s="116"/>
      <c r="K266" s="116"/>
    </row>
    <row r="267" spans="2:11">
      <c r="B267" s="115"/>
      <c r="C267" s="116"/>
      <c r="D267" s="125"/>
      <c r="E267" s="125"/>
      <c r="F267" s="125"/>
      <c r="G267" s="125"/>
      <c r="H267" s="125"/>
      <c r="I267" s="116"/>
      <c r="J267" s="116"/>
      <c r="K267" s="116"/>
    </row>
    <row r="268" spans="2:11">
      <c r="B268" s="115"/>
      <c r="C268" s="116"/>
      <c r="D268" s="125"/>
      <c r="E268" s="125"/>
      <c r="F268" s="125"/>
      <c r="G268" s="125"/>
      <c r="H268" s="125"/>
      <c r="I268" s="116"/>
      <c r="J268" s="116"/>
      <c r="K268" s="116"/>
    </row>
    <row r="269" spans="2:11">
      <c r="B269" s="115"/>
      <c r="C269" s="116"/>
      <c r="D269" s="125"/>
      <c r="E269" s="125"/>
      <c r="F269" s="125"/>
      <c r="G269" s="125"/>
      <c r="H269" s="125"/>
      <c r="I269" s="116"/>
      <c r="J269" s="116"/>
      <c r="K269" s="116"/>
    </row>
    <row r="270" spans="2:11">
      <c r="B270" s="115"/>
      <c r="C270" s="116"/>
      <c r="D270" s="125"/>
      <c r="E270" s="125"/>
      <c r="F270" s="125"/>
      <c r="G270" s="125"/>
      <c r="H270" s="125"/>
      <c r="I270" s="116"/>
      <c r="J270" s="116"/>
      <c r="K270" s="116"/>
    </row>
    <row r="271" spans="2:11">
      <c r="B271" s="115"/>
      <c r="C271" s="116"/>
      <c r="D271" s="125"/>
      <c r="E271" s="125"/>
      <c r="F271" s="125"/>
      <c r="G271" s="125"/>
      <c r="H271" s="125"/>
      <c r="I271" s="116"/>
      <c r="J271" s="116"/>
      <c r="K271" s="116"/>
    </row>
    <row r="272" spans="2:11">
      <c r="B272" s="115"/>
      <c r="C272" s="116"/>
      <c r="D272" s="125"/>
      <c r="E272" s="125"/>
      <c r="F272" s="125"/>
      <c r="G272" s="125"/>
      <c r="H272" s="125"/>
      <c r="I272" s="116"/>
      <c r="J272" s="116"/>
      <c r="K272" s="116"/>
    </row>
    <row r="273" spans="2:11">
      <c r="B273" s="115"/>
      <c r="C273" s="116"/>
      <c r="D273" s="125"/>
      <c r="E273" s="125"/>
      <c r="F273" s="125"/>
      <c r="G273" s="125"/>
      <c r="H273" s="125"/>
      <c r="I273" s="116"/>
      <c r="J273" s="116"/>
      <c r="K273" s="116"/>
    </row>
    <row r="274" spans="2:11">
      <c r="B274" s="115"/>
      <c r="C274" s="116"/>
      <c r="D274" s="125"/>
      <c r="E274" s="125"/>
      <c r="F274" s="125"/>
      <c r="G274" s="125"/>
      <c r="H274" s="125"/>
      <c r="I274" s="116"/>
      <c r="J274" s="116"/>
      <c r="K274" s="116"/>
    </row>
    <row r="275" spans="2:11">
      <c r="B275" s="115"/>
      <c r="C275" s="116"/>
      <c r="D275" s="125"/>
      <c r="E275" s="125"/>
      <c r="F275" s="125"/>
      <c r="G275" s="125"/>
      <c r="H275" s="125"/>
      <c r="I275" s="116"/>
      <c r="J275" s="116"/>
      <c r="K275" s="116"/>
    </row>
    <row r="276" spans="2:11">
      <c r="B276" s="115"/>
      <c r="C276" s="116"/>
      <c r="D276" s="125"/>
      <c r="E276" s="125"/>
      <c r="F276" s="125"/>
      <c r="G276" s="125"/>
      <c r="H276" s="125"/>
      <c r="I276" s="116"/>
      <c r="J276" s="116"/>
      <c r="K276" s="116"/>
    </row>
    <row r="277" spans="2:11">
      <c r="B277" s="115"/>
      <c r="C277" s="116"/>
      <c r="D277" s="125"/>
      <c r="E277" s="125"/>
      <c r="F277" s="125"/>
      <c r="G277" s="125"/>
      <c r="H277" s="125"/>
      <c r="I277" s="116"/>
      <c r="J277" s="116"/>
      <c r="K277" s="116"/>
    </row>
    <row r="278" spans="2:11">
      <c r="B278" s="115"/>
      <c r="C278" s="116"/>
      <c r="D278" s="125"/>
      <c r="E278" s="125"/>
      <c r="F278" s="125"/>
      <c r="G278" s="125"/>
      <c r="H278" s="125"/>
      <c r="I278" s="116"/>
      <c r="J278" s="116"/>
      <c r="K278" s="116"/>
    </row>
    <row r="279" spans="2:11">
      <c r="B279" s="115"/>
      <c r="C279" s="116"/>
      <c r="D279" s="125"/>
      <c r="E279" s="125"/>
      <c r="F279" s="125"/>
      <c r="G279" s="125"/>
      <c r="H279" s="125"/>
      <c r="I279" s="116"/>
      <c r="J279" s="116"/>
      <c r="K279" s="116"/>
    </row>
    <row r="280" spans="2:11">
      <c r="B280" s="115"/>
      <c r="C280" s="116"/>
      <c r="D280" s="125"/>
      <c r="E280" s="125"/>
      <c r="F280" s="125"/>
      <c r="G280" s="125"/>
      <c r="H280" s="125"/>
      <c r="I280" s="116"/>
      <c r="J280" s="116"/>
      <c r="K280" s="116"/>
    </row>
    <row r="281" spans="2:11">
      <c r="B281" s="115"/>
      <c r="C281" s="116"/>
      <c r="D281" s="125"/>
      <c r="E281" s="125"/>
      <c r="F281" s="125"/>
      <c r="G281" s="125"/>
      <c r="H281" s="125"/>
      <c r="I281" s="116"/>
      <c r="J281" s="116"/>
      <c r="K281" s="116"/>
    </row>
    <row r="282" spans="2:11">
      <c r="B282" s="115"/>
      <c r="C282" s="116"/>
      <c r="D282" s="125"/>
      <c r="E282" s="125"/>
      <c r="F282" s="125"/>
      <c r="G282" s="125"/>
      <c r="H282" s="125"/>
      <c r="I282" s="116"/>
      <c r="J282" s="116"/>
      <c r="K282" s="116"/>
    </row>
    <row r="283" spans="2:11">
      <c r="B283" s="115"/>
      <c r="C283" s="116"/>
      <c r="D283" s="125"/>
      <c r="E283" s="125"/>
      <c r="F283" s="125"/>
      <c r="G283" s="125"/>
      <c r="H283" s="125"/>
      <c r="I283" s="116"/>
      <c r="J283" s="116"/>
      <c r="K283" s="116"/>
    </row>
    <row r="284" spans="2:11">
      <c r="B284" s="115"/>
      <c r="C284" s="116"/>
      <c r="D284" s="125"/>
      <c r="E284" s="125"/>
      <c r="F284" s="125"/>
      <c r="G284" s="125"/>
      <c r="H284" s="125"/>
      <c r="I284" s="116"/>
      <c r="J284" s="116"/>
      <c r="K284" s="116"/>
    </row>
    <row r="285" spans="2:11">
      <c r="B285" s="115"/>
      <c r="C285" s="116"/>
      <c r="D285" s="125"/>
      <c r="E285" s="125"/>
      <c r="F285" s="125"/>
      <c r="G285" s="125"/>
      <c r="H285" s="125"/>
      <c r="I285" s="116"/>
      <c r="J285" s="116"/>
      <c r="K285" s="116"/>
    </row>
    <row r="286" spans="2:11">
      <c r="B286" s="115"/>
      <c r="C286" s="116"/>
      <c r="D286" s="125"/>
      <c r="E286" s="125"/>
      <c r="F286" s="125"/>
      <c r="G286" s="125"/>
      <c r="H286" s="125"/>
      <c r="I286" s="116"/>
      <c r="J286" s="116"/>
      <c r="K286" s="116"/>
    </row>
    <row r="287" spans="2:11">
      <c r="B287" s="115"/>
      <c r="C287" s="116"/>
      <c r="D287" s="125"/>
      <c r="E287" s="125"/>
      <c r="F287" s="125"/>
      <c r="G287" s="125"/>
      <c r="H287" s="125"/>
      <c r="I287" s="116"/>
      <c r="J287" s="116"/>
      <c r="K287" s="116"/>
    </row>
    <row r="288" spans="2:11">
      <c r="B288" s="115"/>
      <c r="C288" s="116"/>
      <c r="D288" s="125"/>
      <c r="E288" s="125"/>
      <c r="F288" s="125"/>
      <c r="G288" s="125"/>
      <c r="H288" s="125"/>
      <c r="I288" s="116"/>
      <c r="J288" s="116"/>
      <c r="K288" s="116"/>
    </row>
    <row r="289" spans="2:11">
      <c r="B289" s="115"/>
      <c r="C289" s="116"/>
      <c r="D289" s="125"/>
      <c r="E289" s="125"/>
      <c r="F289" s="125"/>
      <c r="G289" s="125"/>
      <c r="H289" s="125"/>
      <c r="I289" s="116"/>
      <c r="J289" s="116"/>
      <c r="K289" s="116"/>
    </row>
    <row r="290" spans="2:11">
      <c r="B290" s="115"/>
      <c r="C290" s="116"/>
      <c r="D290" s="125"/>
      <c r="E290" s="125"/>
      <c r="F290" s="125"/>
      <c r="G290" s="125"/>
      <c r="H290" s="125"/>
      <c r="I290" s="116"/>
      <c r="J290" s="116"/>
      <c r="K290" s="116"/>
    </row>
    <row r="291" spans="2:11">
      <c r="B291" s="115"/>
      <c r="C291" s="116"/>
      <c r="D291" s="125"/>
      <c r="E291" s="125"/>
      <c r="F291" s="125"/>
      <c r="G291" s="125"/>
      <c r="H291" s="125"/>
      <c r="I291" s="116"/>
      <c r="J291" s="116"/>
      <c r="K291" s="116"/>
    </row>
    <row r="292" spans="2:11">
      <c r="B292" s="115"/>
      <c r="C292" s="116"/>
      <c r="D292" s="125"/>
      <c r="E292" s="125"/>
      <c r="F292" s="125"/>
      <c r="G292" s="125"/>
      <c r="H292" s="125"/>
      <c r="I292" s="116"/>
      <c r="J292" s="116"/>
      <c r="K292" s="116"/>
    </row>
    <row r="293" spans="2:11">
      <c r="B293" s="115"/>
      <c r="C293" s="116"/>
      <c r="D293" s="125"/>
      <c r="E293" s="125"/>
      <c r="F293" s="125"/>
      <c r="G293" s="125"/>
      <c r="H293" s="125"/>
      <c r="I293" s="116"/>
      <c r="J293" s="116"/>
      <c r="K293" s="116"/>
    </row>
    <row r="294" spans="2:11">
      <c r="B294" s="115"/>
      <c r="C294" s="116"/>
      <c r="D294" s="125"/>
      <c r="E294" s="125"/>
      <c r="F294" s="125"/>
      <c r="G294" s="125"/>
      <c r="H294" s="125"/>
      <c r="I294" s="116"/>
      <c r="J294" s="116"/>
      <c r="K294" s="116"/>
    </row>
    <row r="295" spans="2:11">
      <c r="B295" s="115"/>
      <c r="C295" s="116"/>
      <c r="D295" s="125"/>
      <c r="E295" s="125"/>
      <c r="F295" s="125"/>
      <c r="G295" s="125"/>
      <c r="H295" s="125"/>
      <c r="I295" s="116"/>
      <c r="J295" s="116"/>
      <c r="K295" s="116"/>
    </row>
    <row r="296" spans="2:11">
      <c r="B296" s="115"/>
      <c r="C296" s="116"/>
      <c r="D296" s="125"/>
      <c r="E296" s="125"/>
      <c r="F296" s="125"/>
      <c r="G296" s="125"/>
      <c r="H296" s="125"/>
      <c r="I296" s="116"/>
      <c r="J296" s="116"/>
      <c r="K296" s="116"/>
    </row>
    <row r="297" spans="2:11">
      <c r="B297" s="115"/>
      <c r="C297" s="116"/>
      <c r="D297" s="125"/>
      <c r="E297" s="125"/>
      <c r="F297" s="125"/>
      <c r="G297" s="125"/>
      <c r="H297" s="125"/>
      <c r="I297" s="116"/>
      <c r="J297" s="116"/>
      <c r="K297" s="116"/>
    </row>
    <row r="298" spans="2:11">
      <c r="B298" s="115"/>
      <c r="C298" s="116"/>
      <c r="D298" s="125"/>
      <c r="E298" s="125"/>
      <c r="F298" s="125"/>
      <c r="G298" s="125"/>
      <c r="H298" s="125"/>
      <c r="I298" s="116"/>
      <c r="J298" s="116"/>
      <c r="K298" s="116"/>
    </row>
    <row r="299" spans="2:11">
      <c r="B299" s="115"/>
      <c r="C299" s="116"/>
      <c r="D299" s="125"/>
      <c r="E299" s="125"/>
      <c r="F299" s="125"/>
      <c r="G299" s="125"/>
      <c r="H299" s="125"/>
      <c r="I299" s="116"/>
      <c r="J299" s="116"/>
      <c r="K299" s="116"/>
    </row>
    <row r="300" spans="2:11">
      <c r="B300" s="115"/>
      <c r="C300" s="116"/>
      <c r="D300" s="125"/>
      <c r="E300" s="125"/>
      <c r="F300" s="125"/>
      <c r="G300" s="125"/>
      <c r="H300" s="125"/>
      <c r="I300" s="116"/>
      <c r="J300" s="116"/>
      <c r="K300" s="116"/>
    </row>
    <row r="301" spans="2:11">
      <c r="B301" s="115"/>
      <c r="C301" s="116"/>
      <c r="D301" s="125"/>
      <c r="E301" s="125"/>
      <c r="F301" s="125"/>
      <c r="G301" s="125"/>
      <c r="H301" s="125"/>
      <c r="I301" s="116"/>
      <c r="J301" s="116"/>
      <c r="K301" s="116"/>
    </row>
    <row r="302" spans="2:11">
      <c r="B302" s="115"/>
      <c r="C302" s="116"/>
      <c r="D302" s="125"/>
      <c r="E302" s="125"/>
      <c r="F302" s="125"/>
      <c r="G302" s="125"/>
      <c r="H302" s="125"/>
      <c r="I302" s="116"/>
      <c r="J302" s="116"/>
      <c r="K302" s="116"/>
    </row>
    <row r="303" spans="2:11">
      <c r="B303" s="115"/>
      <c r="C303" s="116"/>
      <c r="D303" s="125"/>
      <c r="E303" s="125"/>
      <c r="F303" s="125"/>
      <c r="G303" s="125"/>
      <c r="H303" s="125"/>
      <c r="I303" s="116"/>
      <c r="J303" s="116"/>
      <c r="K303" s="116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D1:I11 C5:C1048576 A1:B1048576 I13:I26 D12:H26 J1:XFD26 D27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customWidth="1"/>
    <col min="3" max="3" width="63.140625" style="1" bestFit="1" customWidth="1"/>
    <col min="4" max="4" width="11.85546875" style="1" customWidth="1"/>
    <col min="5" max="16384" width="9.140625" style="1"/>
  </cols>
  <sheetData>
    <row r="1" spans="2:6">
      <c r="B1" s="46" t="s">
        <v>124</v>
      </c>
      <c r="C1" s="67" t="s" vm="1">
        <v>200</v>
      </c>
    </row>
    <row r="2" spans="2:6">
      <c r="B2" s="46" t="s">
        <v>123</v>
      </c>
      <c r="C2" s="67" t="s">
        <v>201</v>
      </c>
    </row>
    <row r="3" spans="2:6">
      <c r="B3" s="46" t="s">
        <v>125</v>
      </c>
      <c r="C3" s="67" t="s">
        <v>202</v>
      </c>
    </row>
    <row r="4" spans="2:6">
      <c r="B4" s="46" t="s">
        <v>126</v>
      </c>
      <c r="C4" s="67">
        <v>12147</v>
      </c>
    </row>
    <row r="6" spans="2:6" ht="26.25" customHeight="1">
      <c r="B6" s="134" t="s">
        <v>158</v>
      </c>
      <c r="C6" s="135"/>
      <c r="D6" s="136"/>
    </row>
    <row r="7" spans="2:6" s="3" customFormat="1" ht="31.5">
      <c r="B7" s="47" t="s">
        <v>96</v>
      </c>
      <c r="C7" s="52" t="s">
        <v>88</v>
      </c>
      <c r="D7" s="53" t="s">
        <v>87</v>
      </c>
    </row>
    <row r="8" spans="2:6" s="3" customFormat="1">
      <c r="B8" s="14"/>
      <c r="C8" s="31" t="s">
        <v>181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9" t="s">
        <v>1755</v>
      </c>
      <c r="C10" s="120">
        <v>0</v>
      </c>
      <c r="D10" s="68"/>
    </row>
    <row r="11" spans="2:6">
      <c r="B11" s="118"/>
      <c r="C11" s="68"/>
      <c r="D11" s="68"/>
    </row>
    <row r="12" spans="2:6">
      <c r="B12" s="118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15"/>
      <c r="C110" s="116"/>
      <c r="D110" s="116"/>
    </row>
    <row r="111" spans="2:4">
      <c r="B111" s="115"/>
      <c r="C111" s="116"/>
      <c r="D111" s="116"/>
    </row>
    <row r="112" spans="2:4">
      <c r="B112" s="115"/>
      <c r="C112" s="116"/>
      <c r="D112" s="116"/>
    </row>
    <row r="113" spans="2:4">
      <c r="B113" s="115"/>
      <c r="C113" s="116"/>
      <c r="D113" s="116"/>
    </row>
    <row r="114" spans="2:4">
      <c r="B114" s="115"/>
      <c r="C114" s="116"/>
      <c r="D114" s="116"/>
    </row>
    <row r="115" spans="2:4">
      <c r="B115" s="115"/>
      <c r="C115" s="116"/>
      <c r="D115" s="116"/>
    </row>
    <row r="116" spans="2:4">
      <c r="B116" s="115"/>
      <c r="C116" s="116"/>
      <c r="D116" s="116"/>
    </row>
    <row r="117" spans="2:4">
      <c r="B117" s="115"/>
      <c r="C117" s="116"/>
      <c r="D117" s="116"/>
    </row>
    <row r="118" spans="2:4">
      <c r="B118" s="115"/>
      <c r="C118" s="116"/>
      <c r="D118" s="116"/>
    </row>
    <row r="119" spans="2:4">
      <c r="B119" s="115"/>
      <c r="C119" s="116"/>
      <c r="D119" s="116"/>
    </row>
    <row r="120" spans="2:4">
      <c r="B120" s="115"/>
      <c r="C120" s="116"/>
      <c r="D120" s="116"/>
    </row>
    <row r="121" spans="2:4">
      <c r="B121" s="115"/>
      <c r="C121" s="116"/>
      <c r="D121" s="116"/>
    </row>
    <row r="122" spans="2:4">
      <c r="B122" s="115"/>
      <c r="C122" s="116"/>
      <c r="D122" s="116"/>
    </row>
    <row r="123" spans="2:4">
      <c r="B123" s="115"/>
      <c r="C123" s="116"/>
      <c r="D123" s="116"/>
    </row>
    <row r="124" spans="2:4">
      <c r="B124" s="115"/>
      <c r="C124" s="116"/>
      <c r="D124" s="116"/>
    </row>
    <row r="125" spans="2:4">
      <c r="B125" s="115"/>
      <c r="C125" s="116"/>
      <c r="D125" s="116"/>
    </row>
    <row r="126" spans="2:4">
      <c r="B126" s="115"/>
      <c r="C126" s="116"/>
      <c r="D126" s="116"/>
    </row>
    <row r="127" spans="2:4">
      <c r="B127" s="115"/>
      <c r="C127" s="116"/>
      <c r="D127" s="116"/>
    </row>
    <row r="128" spans="2:4">
      <c r="B128" s="115"/>
      <c r="C128" s="116"/>
      <c r="D128" s="116"/>
    </row>
    <row r="129" spans="2:4">
      <c r="B129" s="115"/>
      <c r="C129" s="116"/>
      <c r="D129" s="116"/>
    </row>
    <row r="130" spans="2:4">
      <c r="B130" s="115"/>
      <c r="C130" s="116"/>
      <c r="D130" s="116"/>
    </row>
    <row r="131" spans="2:4">
      <c r="B131" s="115"/>
      <c r="C131" s="116"/>
      <c r="D131" s="116"/>
    </row>
    <row r="132" spans="2:4">
      <c r="B132" s="115"/>
      <c r="C132" s="116"/>
      <c r="D132" s="116"/>
    </row>
    <row r="133" spans="2:4">
      <c r="B133" s="115"/>
      <c r="C133" s="116"/>
      <c r="D133" s="116"/>
    </row>
    <row r="134" spans="2:4">
      <c r="B134" s="115"/>
      <c r="C134" s="116"/>
      <c r="D134" s="116"/>
    </row>
    <row r="135" spans="2:4">
      <c r="B135" s="115"/>
      <c r="C135" s="116"/>
      <c r="D135" s="116"/>
    </row>
    <row r="136" spans="2:4">
      <c r="B136" s="115"/>
      <c r="C136" s="116"/>
      <c r="D136" s="116"/>
    </row>
    <row r="137" spans="2:4">
      <c r="B137" s="115"/>
      <c r="C137" s="116"/>
      <c r="D137" s="116"/>
    </row>
    <row r="138" spans="2:4">
      <c r="B138" s="115"/>
      <c r="C138" s="116"/>
      <c r="D138" s="116"/>
    </row>
    <row r="139" spans="2:4">
      <c r="B139" s="115"/>
      <c r="C139" s="116"/>
      <c r="D139" s="116"/>
    </row>
    <row r="140" spans="2:4">
      <c r="B140" s="115"/>
      <c r="C140" s="116"/>
      <c r="D140" s="116"/>
    </row>
    <row r="141" spans="2:4">
      <c r="B141" s="115"/>
      <c r="C141" s="116"/>
      <c r="D141" s="116"/>
    </row>
    <row r="142" spans="2:4">
      <c r="B142" s="115"/>
      <c r="C142" s="116"/>
      <c r="D142" s="116"/>
    </row>
    <row r="143" spans="2:4">
      <c r="B143" s="115"/>
      <c r="C143" s="116"/>
      <c r="D143" s="116"/>
    </row>
    <row r="144" spans="2:4">
      <c r="B144" s="115"/>
      <c r="C144" s="116"/>
      <c r="D144" s="116"/>
    </row>
    <row r="145" spans="2:4">
      <c r="B145" s="115"/>
      <c r="C145" s="116"/>
      <c r="D145" s="116"/>
    </row>
    <row r="146" spans="2:4">
      <c r="B146" s="115"/>
      <c r="C146" s="116"/>
      <c r="D146" s="116"/>
    </row>
    <row r="147" spans="2:4">
      <c r="B147" s="115"/>
      <c r="C147" s="116"/>
      <c r="D147" s="116"/>
    </row>
    <row r="148" spans="2:4">
      <c r="B148" s="115"/>
      <c r="C148" s="116"/>
      <c r="D148" s="116"/>
    </row>
    <row r="149" spans="2:4">
      <c r="B149" s="115"/>
      <c r="C149" s="116"/>
      <c r="D149" s="116"/>
    </row>
    <row r="150" spans="2:4">
      <c r="B150" s="115"/>
      <c r="C150" s="116"/>
      <c r="D150" s="116"/>
    </row>
    <row r="151" spans="2:4">
      <c r="B151" s="115"/>
      <c r="C151" s="116"/>
      <c r="D151" s="116"/>
    </row>
    <row r="152" spans="2:4">
      <c r="B152" s="115"/>
      <c r="C152" s="116"/>
      <c r="D152" s="116"/>
    </row>
    <row r="153" spans="2:4">
      <c r="B153" s="115"/>
      <c r="C153" s="116"/>
      <c r="D153" s="116"/>
    </row>
    <row r="154" spans="2:4">
      <c r="B154" s="115"/>
      <c r="C154" s="116"/>
      <c r="D154" s="116"/>
    </row>
    <row r="155" spans="2:4">
      <c r="B155" s="115"/>
      <c r="C155" s="116"/>
      <c r="D155" s="116"/>
    </row>
    <row r="156" spans="2:4">
      <c r="B156" s="115"/>
      <c r="C156" s="116"/>
      <c r="D156" s="116"/>
    </row>
    <row r="157" spans="2:4">
      <c r="B157" s="115"/>
      <c r="C157" s="116"/>
      <c r="D157" s="116"/>
    </row>
    <row r="158" spans="2:4">
      <c r="B158" s="115"/>
      <c r="C158" s="116"/>
      <c r="D158" s="116"/>
    </row>
    <row r="159" spans="2:4">
      <c r="B159" s="115"/>
      <c r="C159" s="116"/>
      <c r="D159" s="116"/>
    </row>
    <row r="160" spans="2:4">
      <c r="B160" s="115"/>
      <c r="C160" s="116"/>
      <c r="D160" s="116"/>
    </row>
    <row r="161" spans="2:4">
      <c r="B161" s="115"/>
      <c r="C161" s="116"/>
      <c r="D161" s="116"/>
    </row>
    <row r="162" spans="2:4">
      <c r="B162" s="115"/>
      <c r="C162" s="116"/>
      <c r="D162" s="116"/>
    </row>
    <row r="163" spans="2:4">
      <c r="B163" s="115"/>
      <c r="C163" s="116"/>
      <c r="D163" s="116"/>
    </row>
    <row r="164" spans="2:4">
      <c r="B164" s="115"/>
      <c r="C164" s="116"/>
      <c r="D164" s="116"/>
    </row>
    <row r="165" spans="2:4">
      <c r="B165" s="115"/>
      <c r="C165" s="116"/>
      <c r="D165" s="116"/>
    </row>
    <row r="166" spans="2:4">
      <c r="B166" s="115"/>
      <c r="C166" s="116"/>
      <c r="D166" s="116"/>
    </row>
    <row r="167" spans="2:4">
      <c r="B167" s="115"/>
      <c r="C167" s="116"/>
      <c r="D167" s="116"/>
    </row>
    <row r="168" spans="2:4">
      <c r="B168" s="115"/>
      <c r="C168" s="116"/>
      <c r="D168" s="116"/>
    </row>
    <row r="169" spans="2:4">
      <c r="B169" s="115"/>
      <c r="C169" s="116"/>
      <c r="D169" s="116"/>
    </row>
    <row r="170" spans="2:4">
      <c r="B170" s="115"/>
      <c r="C170" s="116"/>
      <c r="D170" s="116"/>
    </row>
    <row r="171" spans="2:4">
      <c r="B171" s="115"/>
      <c r="C171" s="116"/>
      <c r="D171" s="116"/>
    </row>
    <row r="172" spans="2:4">
      <c r="B172" s="115"/>
      <c r="C172" s="116"/>
      <c r="D172" s="116"/>
    </row>
    <row r="173" spans="2:4">
      <c r="B173" s="115"/>
      <c r="C173" s="116"/>
      <c r="D173" s="116"/>
    </row>
    <row r="174" spans="2:4">
      <c r="B174" s="115"/>
      <c r="C174" s="116"/>
      <c r="D174" s="116"/>
    </row>
    <row r="175" spans="2:4">
      <c r="B175" s="115"/>
      <c r="C175" s="116"/>
      <c r="D175" s="116"/>
    </row>
    <row r="176" spans="2:4">
      <c r="B176" s="115"/>
      <c r="C176" s="116"/>
      <c r="D176" s="116"/>
    </row>
    <row r="177" spans="2:4">
      <c r="B177" s="115"/>
      <c r="C177" s="116"/>
      <c r="D177" s="116"/>
    </row>
    <row r="178" spans="2:4">
      <c r="B178" s="115"/>
      <c r="C178" s="116"/>
      <c r="D178" s="116"/>
    </row>
    <row r="179" spans="2:4">
      <c r="B179" s="115"/>
      <c r="C179" s="116"/>
      <c r="D179" s="116"/>
    </row>
    <row r="180" spans="2:4">
      <c r="B180" s="115"/>
      <c r="C180" s="116"/>
      <c r="D180" s="116"/>
    </row>
    <row r="181" spans="2:4">
      <c r="B181" s="115"/>
      <c r="C181" s="116"/>
      <c r="D181" s="116"/>
    </row>
    <row r="182" spans="2:4">
      <c r="B182" s="115"/>
      <c r="C182" s="116"/>
      <c r="D182" s="116"/>
    </row>
    <row r="183" spans="2:4">
      <c r="B183" s="115"/>
      <c r="C183" s="116"/>
      <c r="D183" s="116"/>
    </row>
    <row r="184" spans="2:4">
      <c r="B184" s="115"/>
      <c r="C184" s="116"/>
      <c r="D184" s="116"/>
    </row>
    <row r="185" spans="2:4">
      <c r="B185" s="115"/>
      <c r="C185" s="116"/>
      <c r="D185" s="116"/>
    </row>
    <row r="186" spans="2:4">
      <c r="B186" s="115"/>
      <c r="C186" s="116"/>
      <c r="D186" s="116"/>
    </row>
    <row r="187" spans="2:4">
      <c r="B187" s="115"/>
      <c r="C187" s="116"/>
      <c r="D187" s="116"/>
    </row>
    <row r="188" spans="2:4">
      <c r="B188" s="115"/>
      <c r="C188" s="116"/>
      <c r="D188" s="116"/>
    </row>
    <row r="189" spans="2:4">
      <c r="B189" s="115"/>
      <c r="C189" s="116"/>
      <c r="D189" s="116"/>
    </row>
    <row r="190" spans="2:4">
      <c r="B190" s="115"/>
      <c r="C190" s="116"/>
      <c r="D190" s="116"/>
    </row>
    <row r="191" spans="2:4">
      <c r="B191" s="115"/>
      <c r="C191" s="116"/>
      <c r="D191" s="116"/>
    </row>
    <row r="192" spans="2:4">
      <c r="B192" s="115"/>
      <c r="C192" s="116"/>
      <c r="D192" s="116"/>
    </row>
    <row r="193" spans="2:4">
      <c r="B193" s="115"/>
      <c r="C193" s="116"/>
      <c r="D193" s="116"/>
    </row>
    <row r="194" spans="2:4">
      <c r="B194" s="115"/>
      <c r="C194" s="116"/>
      <c r="D194" s="116"/>
    </row>
    <row r="195" spans="2:4">
      <c r="B195" s="115"/>
      <c r="C195" s="116"/>
      <c r="D195" s="116"/>
    </row>
    <row r="196" spans="2:4">
      <c r="B196" s="115"/>
      <c r="C196" s="116"/>
      <c r="D196" s="116"/>
    </row>
    <row r="197" spans="2:4">
      <c r="B197" s="115"/>
      <c r="C197" s="116"/>
      <c r="D197" s="116"/>
    </row>
    <row r="198" spans="2:4">
      <c r="B198" s="115"/>
      <c r="C198" s="116"/>
      <c r="D198" s="116"/>
    </row>
    <row r="199" spans="2:4">
      <c r="B199" s="115"/>
      <c r="C199" s="116"/>
      <c r="D199" s="116"/>
    </row>
    <row r="200" spans="2:4">
      <c r="B200" s="115"/>
      <c r="C200" s="116"/>
      <c r="D200" s="116"/>
    </row>
    <row r="201" spans="2:4">
      <c r="B201" s="115"/>
      <c r="C201" s="116"/>
      <c r="D201" s="116"/>
    </row>
    <row r="202" spans="2:4">
      <c r="B202" s="115"/>
      <c r="C202" s="116"/>
      <c r="D202" s="116"/>
    </row>
    <row r="203" spans="2:4">
      <c r="B203" s="115"/>
      <c r="C203" s="116"/>
      <c r="D203" s="116"/>
    </row>
    <row r="204" spans="2:4">
      <c r="B204" s="115"/>
      <c r="C204" s="116"/>
      <c r="D204" s="116"/>
    </row>
    <row r="205" spans="2:4">
      <c r="B205" s="115"/>
      <c r="C205" s="116"/>
      <c r="D205" s="116"/>
    </row>
    <row r="206" spans="2:4">
      <c r="B206" s="115"/>
      <c r="C206" s="116"/>
      <c r="D206" s="116"/>
    </row>
    <row r="207" spans="2:4">
      <c r="B207" s="115"/>
      <c r="C207" s="116"/>
      <c r="D207" s="116"/>
    </row>
    <row r="208" spans="2:4">
      <c r="B208" s="115"/>
      <c r="C208" s="116"/>
      <c r="D208" s="116"/>
    </row>
    <row r="209" spans="2:4">
      <c r="B209" s="115"/>
      <c r="C209" s="116"/>
      <c r="D209" s="116"/>
    </row>
    <row r="210" spans="2:4">
      <c r="B210" s="115"/>
      <c r="C210" s="116"/>
      <c r="D210" s="116"/>
    </row>
    <row r="211" spans="2:4">
      <c r="B211" s="115"/>
      <c r="C211" s="116"/>
      <c r="D211" s="116"/>
    </row>
    <row r="212" spans="2:4">
      <c r="B212" s="115"/>
      <c r="C212" s="116"/>
      <c r="D212" s="116"/>
    </row>
    <row r="213" spans="2:4">
      <c r="B213" s="115"/>
      <c r="C213" s="116"/>
      <c r="D213" s="116"/>
    </row>
    <row r="214" spans="2:4">
      <c r="B214" s="115"/>
      <c r="C214" s="116"/>
      <c r="D214" s="116"/>
    </row>
    <row r="215" spans="2:4">
      <c r="B215" s="115"/>
      <c r="C215" s="116"/>
      <c r="D215" s="116"/>
    </row>
    <row r="216" spans="2:4">
      <c r="B216" s="115"/>
      <c r="C216" s="116"/>
      <c r="D216" s="116"/>
    </row>
    <row r="217" spans="2:4">
      <c r="B217" s="115"/>
      <c r="C217" s="116"/>
      <c r="D217" s="116"/>
    </row>
    <row r="218" spans="2:4">
      <c r="B218" s="115"/>
      <c r="C218" s="116"/>
      <c r="D218" s="116"/>
    </row>
    <row r="219" spans="2:4">
      <c r="B219" s="115"/>
      <c r="C219" s="116"/>
      <c r="D219" s="116"/>
    </row>
    <row r="220" spans="2:4">
      <c r="B220" s="115"/>
      <c r="C220" s="116"/>
      <c r="D220" s="116"/>
    </row>
    <row r="221" spans="2:4">
      <c r="B221" s="115"/>
      <c r="C221" s="116"/>
      <c r="D221" s="116"/>
    </row>
    <row r="222" spans="2:4">
      <c r="B222" s="115"/>
      <c r="C222" s="116"/>
      <c r="D222" s="116"/>
    </row>
    <row r="223" spans="2:4">
      <c r="B223" s="115"/>
      <c r="C223" s="116"/>
      <c r="D223" s="116"/>
    </row>
    <row r="224" spans="2:4">
      <c r="B224" s="115"/>
      <c r="C224" s="116"/>
      <c r="D224" s="116"/>
    </row>
    <row r="225" spans="2:4">
      <c r="B225" s="115"/>
      <c r="C225" s="116"/>
      <c r="D225" s="116"/>
    </row>
    <row r="226" spans="2:4">
      <c r="B226" s="115"/>
      <c r="C226" s="116"/>
      <c r="D226" s="116"/>
    </row>
    <row r="227" spans="2:4">
      <c r="B227" s="115"/>
      <c r="C227" s="116"/>
      <c r="D227" s="116"/>
    </row>
    <row r="228" spans="2:4">
      <c r="B228" s="115"/>
      <c r="C228" s="116"/>
      <c r="D228" s="116"/>
    </row>
    <row r="229" spans="2:4">
      <c r="B229" s="115"/>
      <c r="C229" s="116"/>
      <c r="D229" s="116"/>
    </row>
    <row r="230" spans="2:4">
      <c r="B230" s="115"/>
      <c r="C230" s="116"/>
      <c r="D230" s="116"/>
    </row>
    <row r="231" spans="2:4">
      <c r="B231" s="115"/>
      <c r="C231" s="116"/>
      <c r="D231" s="116"/>
    </row>
    <row r="232" spans="2:4">
      <c r="B232" s="115"/>
      <c r="C232" s="116"/>
      <c r="D232" s="116"/>
    </row>
    <row r="233" spans="2:4">
      <c r="B233" s="115"/>
      <c r="C233" s="116"/>
      <c r="D233" s="116"/>
    </row>
    <row r="234" spans="2:4">
      <c r="B234" s="115"/>
      <c r="C234" s="116"/>
      <c r="D234" s="116"/>
    </row>
    <row r="235" spans="2:4">
      <c r="B235" s="115"/>
      <c r="C235" s="116"/>
      <c r="D235" s="116"/>
    </row>
    <row r="236" spans="2:4">
      <c r="B236" s="115"/>
      <c r="C236" s="116"/>
      <c r="D236" s="116"/>
    </row>
    <row r="237" spans="2:4">
      <c r="B237" s="115"/>
      <c r="C237" s="116"/>
      <c r="D237" s="116"/>
    </row>
    <row r="238" spans="2:4">
      <c r="B238" s="115"/>
      <c r="C238" s="116"/>
      <c r="D238" s="116"/>
    </row>
    <row r="239" spans="2:4">
      <c r="B239" s="115"/>
      <c r="C239" s="116"/>
      <c r="D239" s="116"/>
    </row>
    <row r="240" spans="2:4">
      <c r="B240" s="115"/>
      <c r="C240" s="116"/>
      <c r="D240" s="116"/>
    </row>
    <row r="241" spans="2:4">
      <c r="B241" s="115"/>
      <c r="C241" s="116"/>
      <c r="D241" s="116"/>
    </row>
    <row r="242" spans="2:4">
      <c r="B242" s="115"/>
      <c r="C242" s="116"/>
      <c r="D242" s="116"/>
    </row>
    <row r="243" spans="2:4">
      <c r="B243" s="115"/>
      <c r="C243" s="116"/>
      <c r="D243" s="116"/>
    </row>
    <row r="244" spans="2:4">
      <c r="B244" s="115"/>
      <c r="C244" s="116"/>
      <c r="D244" s="116"/>
    </row>
    <row r="245" spans="2:4">
      <c r="B245" s="115"/>
      <c r="C245" s="116"/>
      <c r="D245" s="116"/>
    </row>
    <row r="246" spans="2:4">
      <c r="B246" s="115"/>
      <c r="C246" s="116"/>
      <c r="D246" s="116"/>
    </row>
    <row r="247" spans="2:4">
      <c r="B247" s="115"/>
      <c r="C247" s="116"/>
      <c r="D247" s="116"/>
    </row>
    <row r="248" spans="2:4">
      <c r="B248" s="115"/>
      <c r="C248" s="116"/>
      <c r="D248" s="116"/>
    </row>
    <row r="249" spans="2:4">
      <c r="B249" s="115"/>
      <c r="C249" s="116"/>
      <c r="D249" s="116"/>
    </row>
    <row r="250" spans="2:4">
      <c r="B250" s="115"/>
      <c r="C250" s="116"/>
      <c r="D250" s="116"/>
    </row>
    <row r="251" spans="2:4">
      <c r="B251" s="115"/>
      <c r="C251" s="116"/>
      <c r="D251" s="116"/>
    </row>
    <row r="252" spans="2:4">
      <c r="B252" s="115"/>
      <c r="C252" s="116"/>
      <c r="D252" s="116"/>
    </row>
    <row r="253" spans="2:4">
      <c r="B253" s="115"/>
      <c r="C253" s="116"/>
      <c r="D253" s="116"/>
    </row>
    <row r="254" spans="2:4">
      <c r="B254" s="115"/>
      <c r="C254" s="116"/>
      <c r="D254" s="116"/>
    </row>
    <row r="255" spans="2:4">
      <c r="B255" s="115"/>
      <c r="C255" s="116"/>
      <c r="D255" s="116"/>
    </row>
    <row r="256" spans="2:4">
      <c r="B256" s="115"/>
      <c r="C256" s="116"/>
      <c r="D256" s="116"/>
    </row>
    <row r="257" spans="2:4">
      <c r="B257" s="115"/>
      <c r="C257" s="116"/>
      <c r="D257" s="116"/>
    </row>
    <row r="258" spans="2:4">
      <c r="B258" s="115"/>
      <c r="C258" s="116"/>
      <c r="D258" s="116"/>
    </row>
    <row r="259" spans="2:4">
      <c r="B259" s="115"/>
      <c r="C259" s="116"/>
      <c r="D259" s="116"/>
    </row>
    <row r="260" spans="2:4">
      <c r="B260" s="115"/>
      <c r="C260" s="116"/>
      <c r="D260" s="116"/>
    </row>
    <row r="261" spans="2:4">
      <c r="B261" s="115"/>
      <c r="C261" s="116"/>
      <c r="D261" s="116"/>
    </row>
    <row r="262" spans="2:4">
      <c r="B262" s="115"/>
      <c r="C262" s="116"/>
      <c r="D262" s="116"/>
    </row>
    <row r="263" spans="2:4">
      <c r="B263" s="115"/>
      <c r="C263" s="116"/>
      <c r="D263" s="116"/>
    </row>
    <row r="264" spans="2:4">
      <c r="B264" s="115"/>
      <c r="C264" s="116"/>
      <c r="D264" s="116"/>
    </row>
    <row r="265" spans="2:4">
      <c r="B265" s="115"/>
      <c r="C265" s="116"/>
      <c r="D265" s="116"/>
    </row>
    <row r="266" spans="2:4">
      <c r="B266" s="115"/>
      <c r="C266" s="116"/>
      <c r="D266" s="116"/>
    </row>
    <row r="267" spans="2:4">
      <c r="B267" s="115"/>
      <c r="C267" s="116"/>
      <c r="D267" s="116"/>
    </row>
    <row r="268" spans="2:4">
      <c r="B268" s="115"/>
      <c r="C268" s="116"/>
      <c r="D268" s="116"/>
    </row>
    <row r="269" spans="2:4">
      <c r="B269" s="115"/>
      <c r="C269" s="116"/>
      <c r="D269" s="116"/>
    </row>
    <row r="270" spans="2:4">
      <c r="B270" s="115"/>
      <c r="C270" s="116"/>
      <c r="D270" s="116"/>
    </row>
    <row r="271" spans="2:4">
      <c r="B271" s="115"/>
      <c r="C271" s="116"/>
      <c r="D271" s="116"/>
    </row>
    <row r="272" spans="2:4">
      <c r="B272" s="115"/>
      <c r="C272" s="116"/>
      <c r="D272" s="116"/>
    </row>
    <row r="273" spans="2:4">
      <c r="B273" s="115"/>
      <c r="C273" s="116"/>
      <c r="D273" s="116"/>
    </row>
    <row r="274" spans="2:4">
      <c r="B274" s="115"/>
      <c r="C274" s="116"/>
      <c r="D274" s="116"/>
    </row>
    <row r="275" spans="2:4">
      <c r="B275" s="115"/>
      <c r="C275" s="116"/>
      <c r="D275" s="116"/>
    </row>
    <row r="276" spans="2:4">
      <c r="B276" s="115"/>
      <c r="C276" s="116"/>
      <c r="D276" s="116"/>
    </row>
    <row r="277" spans="2:4">
      <c r="B277" s="115"/>
      <c r="C277" s="116"/>
      <c r="D277" s="116"/>
    </row>
    <row r="278" spans="2:4">
      <c r="B278" s="115"/>
      <c r="C278" s="116"/>
      <c r="D278" s="116"/>
    </row>
    <row r="279" spans="2:4">
      <c r="B279" s="115"/>
      <c r="C279" s="116"/>
      <c r="D279" s="116"/>
    </row>
    <row r="280" spans="2:4">
      <c r="B280" s="115"/>
      <c r="C280" s="116"/>
      <c r="D280" s="116"/>
    </row>
    <row r="281" spans="2:4">
      <c r="B281" s="115"/>
      <c r="C281" s="116"/>
      <c r="D281" s="116"/>
    </row>
    <row r="282" spans="2:4">
      <c r="B282" s="115"/>
      <c r="C282" s="116"/>
      <c r="D282" s="116"/>
    </row>
    <row r="283" spans="2:4">
      <c r="B283" s="115"/>
      <c r="C283" s="116"/>
      <c r="D283" s="116"/>
    </row>
    <row r="284" spans="2:4">
      <c r="B284" s="115"/>
      <c r="C284" s="116"/>
      <c r="D284" s="116"/>
    </row>
    <row r="285" spans="2:4">
      <c r="B285" s="115"/>
      <c r="C285" s="116"/>
      <c r="D285" s="116"/>
    </row>
    <row r="286" spans="2:4">
      <c r="B286" s="115"/>
      <c r="C286" s="116"/>
      <c r="D286" s="116"/>
    </row>
    <row r="287" spans="2:4">
      <c r="B287" s="115"/>
      <c r="C287" s="116"/>
      <c r="D287" s="116"/>
    </row>
    <row r="288" spans="2:4">
      <c r="B288" s="115"/>
      <c r="C288" s="116"/>
      <c r="D288" s="116"/>
    </row>
    <row r="289" spans="2:4">
      <c r="B289" s="115"/>
      <c r="C289" s="116"/>
      <c r="D289" s="116"/>
    </row>
    <row r="290" spans="2:4">
      <c r="B290" s="115"/>
      <c r="C290" s="116"/>
      <c r="D290" s="116"/>
    </row>
    <row r="291" spans="2:4">
      <c r="B291" s="115"/>
      <c r="C291" s="116"/>
      <c r="D291" s="116"/>
    </row>
    <row r="292" spans="2:4">
      <c r="B292" s="115"/>
      <c r="C292" s="116"/>
      <c r="D292" s="116"/>
    </row>
    <row r="293" spans="2:4">
      <c r="B293" s="115"/>
      <c r="C293" s="116"/>
      <c r="D293" s="116"/>
    </row>
    <row r="294" spans="2:4">
      <c r="B294" s="115"/>
      <c r="C294" s="116"/>
      <c r="D294" s="116"/>
    </row>
    <row r="295" spans="2:4">
      <c r="B295" s="115"/>
      <c r="C295" s="116"/>
      <c r="D295" s="116"/>
    </row>
    <row r="296" spans="2:4">
      <c r="B296" s="115"/>
      <c r="C296" s="116"/>
      <c r="D296" s="116"/>
    </row>
    <row r="297" spans="2:4">
      <c r="B297" s="115"/>
      <c r="C297" s="116"/>
      <c r="D297" s="116"/>
    </row>
    <row r="298" spans="2:4">
      <c r="B298" s="115"/>
      <c r="C298" s="116"/>
      <c r="D298" s="116"/>
    </row>
    <row r="299" spans="2:4">
      <c r="B299" s="115"/>
      <c r="C299" s="116"/>
      <c r="D299" s="116"/>
    </row>
    <row r="300" spans="2:4">
      <c r="B300" s="115"/>
      <c r="C300" s="116"/>
      <c r="D300" s="116"/>
    </row>
    <row r="301" spans="2:4">
      <c r="B301" s="115"/>
      <c r="C301" s="116"/>
      <c r="D301" s="116"/>
    </row>
    <row r="302" spans="2:4">
      <c r="B302" s="115"/>
      <c r="C302" s="116"/>
      <c r="D302" s="116"/>
    </row>
    <row r="303" spans="2:4">
      <c r="B303" s="115"/>
      <c r="C303" s="116"/>
      <c r="D303" s="116"/>
    </row>
    <row r="304" spans="2:4">
      <c r="B304" s="115"/>
      <c r="C304" s="116"/>
      <c r="D304" s="116"/>
    </row>
    <row r="305" spans="2:4">
      <c r="B305" s="115"/>
      <c r="C305" s="116"/>
      <c r="D305" s="116"/>
    </row>
    <row r="306" spans="2:4">
      <c r="B306" s="115"/>
      <c r="C306" s="116"/>
      <c r="D306" s="116"/>
    </row>
    <row r="307" spans="2:4">
      <c r="B307" s="115"/>
      <c r="C307" s="116"/>
      <c r="D307" s="116"/>
    </row>
    <row r="308" spans="2:4">
      <c r="B308" s="115"/>
      <c r="C308" s="116"/>
      <c r="D308" s="116"/>
    </row>
    <row r="309" spans="2:4">
      <c r="B309" s="115"/>
      <c r="C309" s="116"/>
      <c r="D309" s="116"/>
    </row>
    <row r="310" spans="2:4">
      <c r="B310" s="115"/>
      <c r="C310" s="116"/>
      <c r="D310" s="116"/>
    </row>
    <row r="311" spans="2:4">
      <c r="B311" s="115"/>
      <c r="C311" s="116"/>
      <c r="D311" s="116"/>
    </row>
    <row r="312" spans="2:4">
      <c r="B312" s="115"/>
      <c r="C312" s="116"/>
      <c r="D312" s="116"/>
    </row>
    <row r="313" spans="2:4">
      <c r="B313" s="115"/>
      <c r="C313" s="116"/>
      <c r="D313" s="116"/>
    </row>
    <row r="314" spans="2:4">
      <c r="B314" s="115"/>
      <c r="C314" s="116"/>
      <c r="D314" s="116"/>
    </row>
    <row r="315" spans="2:4">
      <c r="B315" s="115"/>
      <c r="C315" s="116"/>
      <c r="D315" s="116"/>
    </row>
    <row r="316" spans="2:4">
      <c r="B316" s="115"/>
      <c r="C316" s="116"/>
      <c r="D316" s="116"/>
    </row>
    <row r="317" spans="2:4">
      <c r="B317" s="115"/>
      <c r="C317" s="116"/>
      <c r="D317" s="116"/>
    </row>
    <row r="318" spans="2:4">
      <c r="B318" s="115"/>
      <c r="C318" s="116"/>
      <c r="D318" s="116"/>
    </row>
    <row r="319" spans="2:4">
      <c r="B319" s="115"/>
      <c r="C319" s="116"/>
      <c r="D319" s="116"/>
    </row>
    <row r="320" spans="2:4">
      <c r="B320" s="115"/>
      <c r="C320" s="116"/>
      <c r="D320" s="116"/>
    </row>
    <row r="321" spans="2:4">
      <c r="B321" s="115"/>
      <c r="C321" s="116"/>
      <c r="D321" s="116"/>
    </row>
    <row r="322" spans="2:4">
      <c r="B322" s="115"/>
      <c r="C322" s="116"/>
      <c r="D322" s="116"/>
    </row>
    <row r="323" spans="2:4">
      <c r="B323" s="115"/>
      <c r="C323" s="116"/>
      <c r="D323" s="116"/>
    </row>
    <row r="324" spans="2:4">
      <c r="B324" s="115"/>
      <c r="C324" s="116"/>
      <c r="D324" s="116"/>
    </row>
    <row r="325" spans="2:4">
      <c r="B325" s="115"/>
      <c r="C325" s="116"/>
      <c r="D325" s="116"/>
    </row>
    <row r="326" spans="2:4">
      <c r="B326" s="115"/>
      <c r="C326" s="116"/>
      <c r="D326" s="116"/>
    </row>
    <row r="327" spans="2:4">
      <c r="B327" s="115"/>
      <c r="C327" s="116"/>
      <c r="D327" s="116"/>
    </row>
    <row r="328" spans="2:4">
      <c r="B328" s="115"/>
      <c r="C328" s="116"/>
      <c r="D328" s="116"/>
    </row>
    <row r="329" spans="2:4">
      <c r="B329" s="115"/>
      <c r="C329" s="116"/>
      <c r="D329" s="116"/>
    </row>
    <row r="330" spans="2:4">
      <c r="B330" s="115"/>
      <c r="C330" s="116"/>
      <c r="D330" s="116"/>
    </row>
    <row r="331" spans="2:4">
      <c r="B331" s="115"/>
      <c r="C331" s="116"/>
      <c r="D331" s="116"/>
    </row>
    <row r="332" spans="2:4">
      <c r="B332" s="115"/>
      <c r="C332" s="116"/>
      <c r="D332" s="116"/>
    </row>
    <row r="333" spans="2:4">
      <c r="B333" s="115"/>
      <c r="C333" s="116"/>
      <c r="D333" s="116"/>
    </row>
    <row r="334" spans="2:4">
      <c r="B334" s="115"/>
      <c r="C334" s="116"/>
      <c r="D334" s="116"/>
    </row>
    <row r="335" spans="2:4">
      <c r="B335" s="115"/>
      <c r="C335" s="116"/>
      <c r="D335" s="116"/>
    </row>
    <row r="336" spans="2:4">
      <c r="B336" s="115"/>
      <c r="C336" s="116"/>
      <c r="D336" s="116"/>
    </row>
    <row r="337" spans="2:4">
      <c r="B337" s="115"/>
      <c r="C337" s="116"/>
      <c r="D337" s="116"/>
    </row>
    <row r="338" spans="2:4">
      <c r="B338" s="115"/>
      <c r="C338" s="116"/>
      <c r="D338" s="116"/>
    </row>
    <row r="339" spans="2:4">
      <c r="B339" s="115"/>
      <c r="C339" s="116"/>
      <c r="D339" s="116"/>
    </row>
    <row r="340" spans="2:4">
      <c r="B340" s="115"/>
      <c r="C340" s="116"/>
      <c r="D340" s="116"/>
    </row>
    <row r="341" spans="2:4">
      <c r="B341" s="115"/>
      <c r="C341" s="116"/>
      <c r="D341" s="116"/>
    </row>
    <row r="342" spans="2:4">
      <c r="B342" s="115"/>
      <c r="C342" s="116"/>
      <c r="D342" s="116"/>
    </row>
    <row r="343" spans="2:4">
      <c r="B343" s="115"/>
      <c r="C343" s="116"/>
      <c r="D343" s="116"/>
    </row>
    <row r="344" spans="2:4">
      <c r="B344" s="115"/>
      <c r="C344" s="116"/>
      <c r="D344" s="116"/>
    </row>
    <row r="345" spans="2:4">
      <c r="B345" s="115"/>
      <c r="C345" s="116"/>
      <c r="D345" s="116"/>
    </row>
    <row r="346" spans="2:4">
      <c r="B346" s="115"/>
      <c r="C346" s="116"/>
      <c r="D346" s="116"/>
    </row>
    <row r="347" spans="2:4">
      <c r="B347" s="115"/>
      <c r="C347" s="116"/>
      <c r="D347" s="116"/>
    </row>
    <row r="348" spans="2:4">
      <c r="B348" s="115"/>
      <c r="C348" s="116"/>
      <c r="D348" s="116"/>
    </row>
    <row r="349" spans="2:4">
      <c r="B349" s="115"/>
      <c r="C349" s="116"/>
      <c r="D349" s="116"/>
    </row>
    <row r="350" spans="2:4">
      <c r="B350" s="115"/>
      <c r="C350" s="116"/>
      <c r="D350" s="116"/>
    </row>
    <row r="351" spans="2:4">
      <c r="B351" s="115"/>
      <c r="C351" s="116"/>
      <c r="D351" s="116"/>
    </row>
    <row r="352" spans="2:4">
      <c r="B352" s="115"/>
      <c r="C352" s="116"/>
      <c r="D352" s="116"/>
    </row>
    <row r="353" spans="2:4">
      <c r="B353" s="115"/>
      <c r="C353" s="116"/>
      <c r="D353" s="116"/>
    </row>
    <row r="354" spans="2:4">
      <c r="B354" s="115"/>
      <c r="C354" s="116"/>
      <c r="D354" s="116"/>
    </row>
    <row r="355" spans="2:4">
      <c r="B355" s="115"/>
      <c r="C355" s="116"/>
      <c r="D355" s="116"/>
    </row>
    <row r="356" spans="2:4">
      <c r="B356" s="115"/>
      <c r="C356" s="116"/>
      <c r="D356" s="116"/>
    </row>
    <row r="357" spans="2:4">
      <c r="B357" s="115"/>
      <c r="C357" s="116"/>
      <c r="D357" s="116"/>
    </row>
    <row r="358" spans="2:4">
      <c r="B358" s="115"/>
      <c r="C358" s="116"/>
      <c r="D358" s="116"/>
    </row>
    <row r="359" spans="2:4">
      <c r="B359" s="115"/>
      <c r="C359" s="116"/>
      <c r="D359" s="116"/>
    </row>
    <row r="360" spans="2:4">
      <c r="B360" s="115"/>
      <c r="C360" s="116"/>
      <c r="D360" s="116"/>
    </row>
    <row r="361" spans="2:4">
      <c r="B361" s="115"/>
      <c r="C361" s="116"/>
      <c r="D361" s="116"/>
    </row>
    <row r="362" spans="2:4">
      <c r="B362" s="115"/>
      <c r="C362" s="116"/>
      <c r="D362" s="116"/>
    </row>
    <row r="363" spans="2:4">
      <c r="B363" s="115"/>
      <c r="C363" s="116"/>
      <c r="D363" s="116"/>
    </row>
    <row r="364" spans="2:4">
      <c r="B364" s="115"/>
      <c r="C364" s="116"/>
      <c r="D364" s="116"/>
    </row>
    <row r="365" spans="2:4">
      <c r="B365" s="115"/>
      <c r="C365" s="116"/>
      <c r="D365" s="116"/>
    </row>
    <row r="366" spans="2:4">
      <c r="B366" s="115"/>
      <c r="C366" s="116"/>
      <c r="D366" s="116"/>
    </row>
    <row r="367" spans="2:4">
      <c r="B367" s="115"/>
      <c r="C367" s="116"/>
      <c r="D367" s="116"/>
    </row>
    <row r="368" spans="2:4">
      <c r="B368" s="115"/>
      <c r="C368" s="116"/>
      <c r="D368" s="116"/>
    </row>
    <row r="369" spans="2:4">
      <c r="B369" s="115"/>
      <c r="C369" s="116"/>
      <c r="D369" s="116"/>
    </row>
    <row r="370" spans="2:4">
      <c r="B370" s="115"/>
      <c r="C370" s="116"/>
      <c r="D370" s="116"/>
    </row>
    <row r="371" spans="2:4">
      <c r="B371" s="115"/>
      <c r="C371" s="116"/>
      <c r="D371" s="116"/>
    </row>
    <row r="372" spans="2:4">
      <c r="B372" s="115"/>
      <c r="C372" s="116"/>
      <c r="D372" s="116"/>
    </row>
    <row r="373" spans="2:4">
      <c r="B373" s="115"/>
      <c r="C373" s="116"/>
      <c r="D373" s="116"/>
    </row>
    <row r="374" spans="2:4">
      <c r="B374" s="115"/>
      <c r="C374" s="116"/>
      <c r="D374" s="116"/>
    </row>
    <row r="375" spans="2:4">
      <c r="B375" s="115"/>
      <c r="C375" s="116"/>
      <c r="D375" s="116"/>
    </row>
    <row r="376" spans="2:4">
      <c r="B376" s="115"/>
      <c r="C376" s="116"/>
      <c r="D376" s="116"/>
    </row>
    <row r="377" spans="2:4">
      <c r="B377" s="115"/>
      <c r="C377" s="116"/>
      <c r="D377" s="116"/>
    </row>
    <row r="378" spans="2:4">
      <c r="B378" s="115"/>
      <c r="C378" s="116"/>
      <c r="D378" s="116"/>
    </row>
    <row r="379" spans="2:4">
      <c r="B379" s="115"/>
      <c r="C379" s="116"/>
      <c r="D379" s="116"/>
    </row>
    <row r="380" spans="2:4">
      <c r="B380" s="115"/>
      <c r="C380" s="116"/>
      <c r="D380" s="116"/>
    </row>
    <row r="381" spans="2:4">
      <c r="B381" s="115"/>
      <c r="C381" s="116"/>
      <c r="D381" s="116"/>
    </row>
    <row r="382" spans="2:4">
      <c r="B382" s="115"/>
      <c r="C382" s="116"/>
      <c r="D382" s="116"/>
    </row>
    <row r="383" spans="2:4">
      <c r="B383" s="115"/>
      <c r="C383" s="116"/>
      <c r="D383" s="116"/>
    </row>
    <row r="384" spans="2:4">
      <c r="B384" s="115"/>
      <c r="C384" s="116"/>
      <c r="D384" s="116"/>
    </row>
    <row r="385" spans="2:4">
      <c r="B385" s="115"/>
      <c r="C385" s="116"/>
      <c r="D385" s="116"/>
    </row>
    <row r="386" spans="2:4">
      <c r="B386" s="115"/>
      <c r="C386" s="116"/>
      <c r="D386" s="116"/>
    </row>
    <row r="387" spans="2:4">
      <c r="B387" s="115"/>
      <c r="C387" s="116"/>
      <c r="D387" s="116"/>
    </row>
    <row r="388" spans="2:4">
      <c r="B388" s="115"/>
      <c r="C388" s="116"/>
      <c r="D388" s="116"/>
    </row>
    <row r="389" spans="2:4">
      <c r="B389" s="115"/>
      <c r="C389" s="116"/>
      <c r="D389" s="116"/>
    </row>
    <row r="390" spans="2:4">
      <c r="B390" s="115"/>
      <c r="C390" s="116"/>
      <c r="D390" s="116"/>
    </row>
    <row r="391" spans="2:4">
      <c r="B391" s="115"/>
      <c r="C391" s="116"/>
      <c r="D391" s="116"/>
    </row>
    <row r="392" spans="2:4">
      <c r="B392" s="115"/>
      <c r="C392" s="116"/>
      <c r="D392" s="116"/>
    </row>
    <row r="393" spans="2:4">
      <c r="B393" s="115"/>
      <c r="C393" s="116"/>
      <c r="D393" s="116"/>
    </row>
    <row r="394" spans="2:4">
      <c r="B394" s="115"/>
      <c r="C394" s="116"/>
      <c r="D394" s="116"/>
    </row>
    <row r="395" spans="2:4">
      <c r="B395" s="115"/>
      <c r="C395" s="116"/>
      <c r="D395" s="116"/>
    </row>
    <row r="396" spans="2:4">
      <c r="B396" s="115"/>
      <c r="C396" s="116"/>
      <c r="D396" s="116"/>
    </row>
    <row r="397" spans="2:4">
      <c r="B397" s="115"/>
      <c r="C397" s="116"/>
      <c r="D397" s="116"/>
    </row>
    <row r="398" spans="2:4">
      <c r="B398" s="115"/>
      <c r="C398" s="116"/>
      <c r="D398" s="116"/>
    </row>
    <row r="399" spans="2:4">
      <c r="B399" s="115"/>
      <c r="C399" s="116"/>
      <c r="D399" s="116"/>
    </row>
    <row r="400" spans="2:4">
      <c r="B400" s="115"/>
      <c r="C400" s="116"/>
      <c r="D400" s="116"/>
    </row>
    <row r="401" spans="2:4">
      <c r="B401" s="115"/>
      <c r="C401" s="116"/>
      <c r="D401" s="116"/>
    </row>
    <row r="402" spans="2:4">
      <c r="B402" s="115"/>
      <c r="C402" s="116"/>
      <c r="D402" s="116"/>
    </row>
    <row r="403" spans="2:4">
      <c r="B403" s="115"/>
      <c r="C403" s="116"/>
      <c r="D403" s="116"/>
    </row>
    <row r="404" spans="2:4">
      <c r="B404" s="115"/>
      <c r="C404" s="116"/>
      <c r="D404" s="116"/>
    </row>
    <row r="405" spans="2:4">
      <c r="B405" s="115"/>
      <c r="C405" s="116"/>
      <c r="D405" s="116"/>
    </row>
    <row r="406" spans="2:4">
      <c r="B406" s="115"/>
      <c r="C406" s="116"/>
      <c r="D406" s="116"/>
    </row>
    <row r="407" spans="2:4">
      <c r="B407" s="115"/>
      <c r="C407" s="116"/>
      <c r="D407" s="116"/>
    </row>
    <row r="408" spans="2:4">
      <c r="B408" s="115"/>
      <c r="C408" s="116"/>
      <c r="D408" s="116"/>
    </row>
    <row r="409" spans="2:4">
      <c r="B409" s="115"/>
      <c r="C409" s="116"/>
      <c r="D409" s="116"/>
    </row>
    <row r="410" spans="2:4">
      <c r="B410" s="115"/>
      <c r="C410" s="116"/>
      <c r="D410" s="116"/>
    </row>
    <row r="411" spans="2:4">
      <c r="B411" s="115"/>
      <c r="C411" s="116"/>
      <c r="D411" s="116"/>
    </row>
    <row r="412" spans="2:4">
      <c r="B412" s="115"/>
      <c r="C412" s="116"/>
      <c r="D412" s="116"/>
    </row>
    <row r="413" spans="2:4">
      <c r="B413" s="115"/>
      <c r="C413" s="116"/>
      <c r="D413" s="116"/>
    </row>
    <row r="414" spans="2:4">
      <c r="B414" s="115"/>
      <c r="C414" s="116"/>
      <c r="D414" s="116"/>
    </row>
    <row r="415" spans="2:4">
      <c r="B415" s="115"/>
      <c r="C415" s="116"/>
      <c r="D415" s="116"/>
    </row>
    <row r="416" spans="2:4">
      <c r="B416" s="115"/>
      <c r="C416" s="116"/>
      <c r="D416" s="116"/>
    </row>
    <row r="417" spans="2:4">
      <c r="B417" s="115"/>
      <c r="C417" s="116"/>
      <c r="D417" s="116"/>
    </row>
    <row r="418" spans="2:4">
      <c r="B418" s="115"/>
      <c r="C418" s="116"/>
      <c r="D418" s="116"/>
    </row>
    <row r="419" spans="2:4">
      <c r="B419" s="115"/>
      <c r="C419" s="116"/>
      <c r="D419" s="116"/>
    </row>
    <row r="420" spans="2:4">
      <c r="B420" s="115"/>
      <c r="C420" s="116"/>
      <c r="D420" s="116"/>
    </row>
    <row r="421" spans="2:4">
      <c r="B421" s="115"/>
      <c r="C421" s="116"/>
      <c r="D421" s="116"/>
    </row>
    <row r="422" spans="2:4">
      <c r="B422" s="115"/>
      <c r="C422" s="116"/>
      <c r="D422" s="116"/>
    </row>
    <row r="423" spans="2:4">
      <c r="B423" s="115"/>
      <c r="C423" s="116"/>
      <c r="D423" s="116"/>
    </row>
    <row r="424" spans="2:4">
      <c r="B424" s="115"/>
      <c r="C424" s="116"/>
      <c r="D424" s="116"/>
    </row>
    <row r="425" spans="2:4">
      <c r="B425" s="115"/>
      <c r="C425" s="116"/>
      <c r="D425" s="116"/>
    </row>
    <row r="426" spans="2:4">
      <c r="B426" s="115"/>
      <c r="C426" s="116"/>
      <c r="D426" s="116"/>
    </row>
    <row r="427" spans="2:4">
      <c r="B427" s="115"/>
      <c r="C427" s="116"/>
      <c r="D427" s="116"/>
    </row>
    <row r="428" spans="2:4">
      <c r="B428" s="115"/>
      <c r="C428" s="116"/>
      <c r="D428" s="116"/>
    </row>
    <row r="429" spans="2:4">
      <c r="B429" s="115"/>
      <c r="C429" s="116"/>
      <c r="D429" s="116"/>
    </row>
    <row r="430" spans="2:4">
      <c r="B430" s="115"/>
      <c r="C430" s="116"/>
      <c r="D430" s="116"/>
    </row>
    <row r="431" spans="2:4">
      <c r="B431" s="115"/>
      <c r="C431" s="116"/>
      <c r="D431" s="116"/>
    </row>
    <row r="432" spans="2:4">
      <c r="B432" s="115"/>
      <c r="C432" s="116"/>
      <c r="D432" s="116"/>
    </row>
    <row r="433" spans="2:4">
      <c r="B433" s="115"/>
      <c r="C433" s="116"/>
      <c r="D433" s="116"/>
    </row>
    <row r="434" spans="2:4">
      <c r="B434" s="115"/>
      <c r="C434" s="116"/>
      <c r="D434" s="116"/>
    </row>
    <row r="435" spans="2:4">
      <c r="B435" s="115"/>
      <c r="C435" s="116"/>
      <c r="D435" s="116"/>
    </row>
    <row r="436" spans="2:4">
      <c r="B436" s="115"/>
      <c r="C436" s="116"/>
      <c r="D436" s="116"/>
    </row>
    <row r="437" spans="2:4">
      <c r="B437" s="115"/>
      <c r="C437" s="116"/>
      <c r="D437" s="116"/>
    </row>
    <row r="438" spans="2:4">
      <c r="B438" s="115"/>
      <c r="C438" s="116"/>
      <c r="D438" s="116"/>
    </row>
    <row r="439" spans="2:4">
      <c r="B439" s="115"/>
      <c r="C439" s="116"/>
      <c r="D439" s="116"/>
    </row>
    <row r="440" spans="2:4">
      <c r="B440" s="115"/>
      <c r="C440" s="116"/>
      <c r="D440" s="116"/>
    </row>
    <row r="441" spans="2:4">
      <c r="B441" s="115"/>
      <c r="C441" s="116"/>
      <c r="D441" s="116"/>
    </row>
    <row r="442" spans="2:4">
      <c r="B442" s="115"/>
      <c r="C442" s="116"/>
      <c r="D442" s="116"/>
    </row>
    <row r="443" spans="2:4">
      <c r="B443" s="115"/>
      <c r="C443" s="116"/>
      <c r="D443" s="116"/>
    </row>
    <row r="444" spans="2:4">
      <c r="B444" s="115"/>
      <c r="C444" s="116"/>
      <c r="D444" s="116"/>
    </row>
    <row r="445" spans="2:4">
      <c r="B445" s="115"/>
      <c r="C445" s="116"/>
      <c r="D445" s="116"/>
    </row>
    <row r="446" spans="2:4">
      <c r="B446" s="115"/>
      <c r="C446" s="116"/>
      <c r="D446" s="116"/>
    </row>
    <row r="447" spans="2:4">
      <c r="B447" s="115"/>
      <c r="C447" s="116"/>
      <c r="D447" s="116"/>
    </row>
    <row r="448" spans="2:4">
      <c r="B448" s="115"/>
      <c r="C448" s="116"/>
      <c r="D448" s="116"/>
    </row>
    <row r="449" spans="2:4">
      <c r="B449" s="115"/>
      <c r="C449" s="116"/>
      <c r="D449" s="116"/>
    </row>
    <row r="450" spans="2:4">
      <c r="B450" s="115"/>
      <c r="C450" s="116"/>
      <c r="D450" s="116"/>
    </row>
    <row r="451" spans="2:4">
      <c r="B451" s="115"/>
      <c r="C451" s="116"/>
      <c r="D451" s="116"/>
    </row>
    <row r="452" spans="2:4">
      <c r="B452" s="115"/>
      <c r="C452" s="116"/>
      <c r="D452" s="116"/>
    </row>
    <row r="453" spans="2:4">
      <c r="B453" s="115"/>
      <c r="C453" s="116"/>
      <c r="D453" s="116"/>
    </row>
    <row r="454" spans="2:4">
      <c r="B454" s="115"/>
      <c r="C454" s="116"/>
      <c r="D454" s="116"/>
    </row>
    <row r="455" spans="2:4">
      <c r="B455" s="115"/>
      <c r="C455" s="116"/>
      <c r="D455" s="116"/>
    </row>
    <row r="456" spans="2:4">
      <c r="B456" s="115"/>
      <c r="C456" s="116"/>
      <c r="D456" s="116"/>
    </row>
    <row r="457" spans="2:4">
      <c r="B457" s="115"/>
      <c r="C457" s="116"/>
      <c r="D457" s="116"/>
    </row>
    <row r="458" spans="2:4">
      <c r="B458" s="115"/>
      <c r="C458" s="116"/>
      <c r="D458" s="116"/>
    </row>
    <row r="459" spans="2:4">
      <c r="B459" s="115"/>
      <c r="C459" s="116"/>
      <c r="D459" s="116"/>
    </row>
    <row r="460" spans="2:4">
      <c r="B460" s="115"/>
      <c r="C460" s="116"/>
      <c r="D460" s="116"/>
    </row>
    <row r="461" spans="2:4">
      <c r="B461" s="115"/>
      <c r="C461" s="116"/>
      <c r="D461" s="116"/>
    </row>
    <row r="462" spans="2:4">
      <c r="B462" s="115"/>
      <c r="C462" s="116"/>
      <c r="D462" s="116"/>
    </row>
    <row r="463" spans="2:4">
      <c r="B463" s="115"/>
      <c r="C463" s="116"/>
      <c r="D463" s="116"/>
    </row>
    <row r="464" spans="2:4">
      <c r="B464" s="115"/>
      <c r="C464" s="116"/>
      <c r="D464" s="116"/>
    </row>
    <row r="465" spans="2:4">
      <c r="B465" s="115"/>
      <c r="C465" s="116"/>
      <c r="D465" s="116"/>
    </row>
    <row r="466" spans="2:4">
      <c r="B466" s="115"/>
      <c r="C466" s="116"/>
      <c r="D466" s="116"/>
    </row>
    <row r="467" spans="2:4">
      <c r="B467" s="115"/>
      <c r="C467" s="116"/>
      <c r="D467" s="116"/>
    </row>
    <row r="468" spans="2:4">
      <c r="B468" s="115"/>
      <c r="C468" s="116"/>
      <c r="D468" s="116"/>
    </row>
    <row r="469" spans="2:4">
      <c r="B469" s="115"/>
      <c r="C469" s="116"/>
      <c r="D469" s="116"/>
    </row>
    <row r="470" spans="2:4">
      <c r="B470" s="115"/>
      <c r="C470" s="116"/>
      <c r="D470" s="116"/>
    </row>
    <row r="471" spans="2:4">
      <c r="B471" s="115"/>
      <c r="C471" s="116"/>
      <c r="D471" s="116"/>
    </row>
    <row r="472" spans="2:4">
      <c r="B472" s="115"/>
      <c r="C472" s="116"/>
      <c r="D472" s="116"/>
    </row>
    <row r="473" spans="2:4">
      <c r="B473" s="115"/>
      <c r="C473" s="116"/>
      <c r="D473" s="116"/>
    </row>
    <row r="474" spans="2:4">
      <c r="B474" s="115"/>
      <c r="C474" s="116"/>
      <c r="D474" s="116"/>
    </row>
    <row r="475" spans="2:4">
      <c r="B475" s="115"/>
      <c r="C475" s="116"/>
      <c r="D475" s="116"/>
    </row>
    <row r="476" spans="2:4">
      <c r="B476" s="115"/>
      <c r="C476" s="116"/>
      <c r="D476" s="116"/>
    </row>
    <row r="477" spans="2:4">
      <c r="B477" s="115"/>
      <c r="C477" s="116"/>
      <c r="D477" s="116"/>
    </row>
    <row r="478" spans="2:4">
      <c r="B478" s="115"/>
      <c r="C478" s="116"/>
      <c r="D478" s="116"/>
    </row>
    <row r="479" spans="2:4">
      <c r="B479" s="115"/>
      <c r="C479" s="116"/>
      <c r="D479" s="116"/>
    </row>
    <row r="480" spans="2:4">
      <c r="B480" s="115"/>
      <c r="C480" s="116"/>
      <c r="D480" s="116"/>
    </row>
    <row r="481" spans="2:4">
      <c r="B481" s="115"/>
      <c r="C481" s="116"/>
      <c r="D481" s="116"/>
    </row>
    <row r="482" spans="2:4">
      <c r="B482" s="115"/>
      <c r="C482" s="116"/>
      <c r="D482" s="116"/>
    </row>
    <row r="483" spans="2:4">
      <c r="B483" s="115"/>
      <c r="C483" s="116"/>
      <c r="D483" s="116"/>
    </row>
    <row r="484" spans="2:4">
      <c r="B484" s="115"/>
      <c r="C484" s="116"/>
      <c r="D484" s="116"/>
    </row>
    <row r="485" spans="2:4">
      <c r="B485" s="115"/>
      <c r="C485" s="116"/>
      <c r="D485" s="116"/>
    </row>
    <row r="486" spans="2:4">
      <c r="B486" s="115"/>
      <c r="C486" s="116"/>
      <c r="D486" s="116"/>
    </row>
    <row r="487" spans="2:4">
      <c r="B487" s="115"/>
      <c r="C487" s="116"/>
      <c r="D487" s="116"/>
    </row>
    <row r="488" spans="2:4">
      <c r="B488" s="115"/>
      <c r="C488" s="116"/>
      <c r="D488" s="116"/>
    </row>
    <row r="489" spans="2:4">
      <c r="B489" s="115"/>
      <c r="C489" s="116"/>
      <c r="D489" s="116"/>
    </row>
    <row r="490" spans="2:4">
      <c r="B490" s="115"/>
      <c r="C490" s="116"/>
      <c r="D490" s="116"/>
    </row>
    <row r="491" spans="2:4">
      <c r="B491" s="115"/>
      <c r="C491" s="116"/>
      <c r="D491" s="116"/>
    </row>
    <row r="492" spans="2:4">
      <c r="B492" s="115"/>
      <c r="C492" s="116"/>
      <c r="D492" s="116"/>
    </row>
    <row r="493" spans="2:4">
      <c r="B493" s="115"/>
      <c r="C493" s="116"/>
      <c r="D493" s="116"/>
    </row>
    <row r="494" spans="2:4">
      <c r="B494" s="115"/>
      <c r="C494" s="116"/>
      <c r="D494" s="116"/>
    </row>
    <row r="495" spans="2:4">
      <c r="B495" s="115"/>
      <c r="C495" s="116"/>
      <c r="D495" s="116"/>
    </row>
    <row r="496" spans="2:4">
      <c r="B496" s="115"/>
      <c r="C496" s="116"/>
      <c r="D496" s="116"/>
    </row>
    <row r="497" spans="2:4">
      <c r="B497" s="115"/>
      <c r="C497" s="116"/>
      <c r="D497" s="116"/>
    </row>
    <row r="498" spans="2:4">
      <c r="B498" s="115"/>
      <c r="C498" s="116"/>
      <c r="D498" s="116"/>
    </row>
    <row r="499" spans="2:4">
      <c r="B499" s="115"/>
      <c r="C499" s="116"/>
      <c r="D499" s="116"/>
    </row>
    <row r="500" spans="2:4">
      <c r="B500" s="115"/>
      <c r="C500" s="116"/>
      <c r="D500" s="116"/>
    </row>
    <row r="501" spans="2:4">
      <c r="B501" s="115"/>
      <c r="C501" s="116"/>
      <c r="D501" s="116"/>
    </row>
    <row r="502" spans="2:4">
      <c r="B502" s="115"/>
      <c r="C502" s="116"/>
      <c r="D502" s="116"/>
    </row>
    <row r="503" spans="2:4">
      <c r="B503" s="115"/>
      <c r="C503" s="116"/>
      <c r="D503" s="116"/>
    </row>
    <row r="504" spans="2:4">
      <c r="B504" s="115"/>
      <c r="C504" s="116"/>
      <c r="D504" s="116"/>
    </row>
    <row r="505" spans="2:4">
      <c r="B505" s="115"/>
      <c r="C505" s="116"/>
      <c r="D505" s="116"/>
    </row>
    <row r="506" spans="2:4">
      <c r="B506" s="115"/>
      <c r="C506" s="116"/>
      <c r="D506" s="116"/>
    </row>
    <row r="507" spans="2:4">
      <c r="B507" s="115"/>
      <c r="C507" s="116"/>
      <c r="D507" s="116"/>
    </row>
    <row r="508" spans="2:4">
      <c r="B508" s="115"/>
      <c r="C508" s="116"/>
      <c r="D508" s="116"/>
    </row>
    <row r="509" spans="2:4">
      <c r="B509" s="115"/>
      <c r="C509" s="116"/>
      <c r="D509" s="116"/>
    </row>
    <row r="510" spans="2:4">
      <c r="B510" s="115"/>
      <c r="C510" s="116"/>
      <c r="D510" s="116"/>
    </row>
    <row r="511" spans="2:4">
      <c r="B511" s="115"/>
      <c r="C511" s="116"/>
      <c r="D511" s="116"/>
    </row>
    <row r="512" spans="2:4">
      <c r="B512" s="115"/>
      <c r="C512" s="116"/>
      <c r="D512" s="116"/>
    </row>
    <row r="513" spans="2:4">
      <c r="B513" s="115"/>
      <c r="C513" s="116"/>
      <c r="D513" s="116"/>
    </row>
    <row r="514" spans="2:4">
      <c r="B514" s="115"/>
      <c r="C514" s="116"/>
      <c r="D514" s="116"/>
    </row>
    <row r="515" spans="2:4">
      <c r="B515" s="115"/>
      <c r="C515" s="116"/>
      <c r="D515" s="116"/>
    </row>
    <row r="516" spans="2:4">
      <c r="B516" s="115"/>
      <c r="C516" s="116"/>
      <c r="D516" s="116"/>
    </row>
    <row r="517" spans="2:4">
      <c r="B517" s="115"/>
      <c r="C517" s="116"/>
      <c r="D517" s="116"/>
    </row>
    <row r="518" spans="2:4">
      <c r="B518" s="115"/>
      <c r="C518" s="116"/>
      <c r="D518" s="116"/>
    </row>
    <row r="519" spans="2:4">
      <c r="B519" s="115"/>
      <c r="C519" s="116"/>
      <c r="D519" s="116"/>
    </row>
    <row r="520" spans="2:4">
      <c r="B520" s="115"/>
      <c r="C520" s="116"/>
      <c r="D520" s="116"/>
    </row>
    <row r="521" spans="2:4">
      <c r="B521" s="115"/>
      <c r="C521" s="116"/>
      <c r="D521" s="116"/>
    </row>
    <row r="522" spans="2:4">
      <c r="B522" s="115"/>
      <c r="C522" s="116"/>
      <c r="D522" s="116"/>
    </row>
    <row r="523" spans="2:4">
      <c r="B523" s="115"/>
      <c r="C523" s="116"/>
      <c r="D523" s="116"/>
    </row>
    <row r="524" spans="2:4">
      <c r="B524" s="115"/>
      <c r="C524" s="116"/>
      <c r="D524" s="116"/>
    </row>
    <row r="525" spans="2:4">
      <c r="B525" s="115"/>
      <c r="C525" s="116"/>
      <c r="D525" s="116"/>
    </row>
    <row r="526" spans="2:4">
      <c r="B526" s="115"/>
      <c r="C526" s="116"/>
      <c r="D526" s="116"/>
    </row>
    <row r="527" spans="2:4">
      <c r="B527" s="115"/>
      <c r="C527" s="116"/>
      <c r="D527" s="116"/>
    </row>
    <row r="528" spans="2:4">
      <c r="B528" s="115"/>
      <c r="C528" s="116"/>
      <c r="D528" s="116"/>
    </row>
    <row r="529" spans="2:4">
      <c r="B529" s="115"/>
      <c r="C529" s="116"/>
      <c r="D529" s="116"/>
    </row>
    <row r="530" spans="2:4">
      <c r="B530" s="115"/>
      <c r="C530" s="116"/>
      <c r="D530" s="116"/>
    </row>
    <row r="531" spans="2:4">
      <c r="B531" s="115"/>
      <c r="C531" s="116"/>
      <c r="D531" s="116"/>
    </row>
    <row r="532" spans="2:4">
      <c r="B532" s="115"/>
      <c r="C532" s="116"/>
      <c r="D532" s="116"/>
    </row>
    <row r="533" spans="2:4">
      <c r="B533" s="115"/>
      <c r="C533" s="116"/>
      <c r="D533" s="116"/>
    </row>
    <row r="534" spans="2:4">
      <c r="B534" s="115"/>
      <c r="C534" s="116"/>
      <c r="D534" s="116"/>
    </row>
    <row r="535" spans="2:4">
      <c r="B535" s="115"/>
      <c r="C535" s="116"/>
      <c r="D535" s="116"/>
    </row>
    <row r="536" spans="2:4">
      <c r="B536" s="115"/>
      <c r="C536" s="116"/>
      <c r="D536" s="116"/>
    </row>
    <row r="537" spans="2:4">
      <c r="B537" s="115"/>
      <c r="C537" s="116"/>
      <c r="D537" s="116"/>
    </row>
    <row r="538" spans="2:4">
      <c r="B538" s="115"/>
      <c r="C538" s="116"/>
      <c r="D538" s="116"/>
    </row>
    <row r="539" spans="2:4">
      <c r="B539" s="115"/>
      <c r="C539" s="116"/>
      <c r="D539" s="116"/>
    </row>
    <row r="540" spans="2:4">
      <c r="B540" s="115"/>
      <c r="C540" s="116"/>
      <c r="D540" s="116"/>
    </row>
    <row r="541" spans="2:4">
      <c r="B541" s="115"/>
      <c r="C541" s="116"/>
      <c r="D541" s="116"/>
    </row>
    <row r="542" spans="2:4">
      <c r="B542" s="115"/>
      <c r="C542" s="116"/>
      <c r="D542" s="116"/>
    </row>
    <row r="543" spans="2:4">
      <c r="B543" s="115"/>
      <c r="C543" s="116"/>
      <c r="D543" s="116"/>
    </row>
    <row r="544" spans="2:4">
      <c r="B544" s="115"/>
      <c r="C544" s="116"/>
      <c r="D544" s="116"/>
    </row>
    <row r="545" spans="2:4">
      <c r="B545" s="115"/>
      <c r="C545" s="116"/>
      <c r="D545" s="116"/>
    </row>
    <row r="546" spans="2:4">
      <c r="B546" s="115"/>
      <c r="C546" s="116"/>
      <c r="D546" s="116"/>
    </row>
    <row r="547" spans="2:4">
      <c r="B547" s="115"/>
      <c r="C547" s="116"/>
      <c r="D547" s="116"/>
    </row>
    <row r="548" spans="2:4">
      <c r="B548" s="115"/>
      <c r="C548" s="116"/>
      <c r="D548" s="116"/>
    </row>
    <row r="549" spans="2:4">
      <c r="B549" s="115"/>
      <c r="C549" s="116"/>
      <c r="D549" s="116"/>
    </row>
    <row r="550" spans="2:4">
      <c r="B550" s="115"/>
      <c r="C550" s="116"/>
      <c r="D550" s="116"/>
    </row>
    <row r="551" spans="2:4">
      <c r="B551" s="115"/>
      <c r="C551" s="116"/>
      <c r="D551" s="116"/>
    </row>
    <row r="552" spans="2:4">
      <c r="B552" s="115"/>
      <c r="C552" s="116"/>
      <c r="D552" s="116"/>
    </row>
    <row r="553" spans="2:4">
      <c r="B553" s="115"/>
      <c r="C553" s="116"/>
      <c r="D553" s="116"/>
    </row>
    <row r="554" spans="2:4">
      <c r="B554" s="115"/>
      <c r="C554" s="116"/>
      <c r="D554" s="116"/>
    </row>
    <row r="555" spans="2:4">
      <c r="B555" s="115"/>
      <c r="C555" s="116"/>
      <c r="D555" s="116"/>
    </row>
    <row r="556" spans="2:4">
      <c r="B556" s="115"/>
      <c r="C556" s="116"/>
      <c r="D556" s="116"/>
    </row>
    <row r="557" spans="2:4">
      <c r="B557" s="115"/>
      <c r="C557" s="116"/>
      <c r="D557" s="116"/>
    </row>
    <row r="558" spans="2:4">
      <c r="B558" s="115"/>
      <c r="C558" s="116"/>
      <c r="D558" s="116"/>
    </row>
    <row r="559" spans="2:4">
      <c r="B559" s="115"/>
      <c r="C559" s="116"/>
      <c r="D559" s="116"/>
    </row>
    <row r="560" spans="2:4">
      <c r="B560" s="115"/>
      <c r="C560" s="116"/>
      <c r="D560" s="116"/>
    </row>
    <row r="561" spans="2:4">
      <c r="B561" s="115"/>
      <c r="C561" s="116"/>
      <c r="D561" s="116"/>
    </row>
    <row r="562" spans="2:4">
      <c r="B562" s="115"/>
      <c r="C562" s="116"/>
      <c r="D562" s="116"/>
    </row>
    <row r="563" spans="2:4">
      <c r="B563" s="115"/>
      <c r="C563" s="116"/>
      <c r="D563" s="116"/>
    </row>
    <row r="564" spans="2:4">
      <c r="B564" s="115"/>
      <c r="C564" s="116"/>
      <c r="D564" s="116"/>
    </row>
    <row r="565" spans="2:4">
      <c r="B565" s="115"/>
      <c r="C565" s="116"/>
      <c r="D565" s="116"/>
    </row>
    <row r="566" spans="2:4">
      <c r="B566" s="115"/>
      <c r="C566" s="116"/>
      <c r="D566" s="116"/>
    </row>
    <row r="567" spans="2:4">
      <c r="B567" s="115"/>
      <c r="C567" s="116"/>
      <c r="D567" s="116"/>
    </row>
    <row r="568" spans="2:4">
      <c r="B568" s="115"/>
      <c r="C568" s="116"/>
      <c r="D568" s="116"/>
    </row>
    <row r="569" spans="2:4">
      <c r="B569" s="115"/>
      <c r="C569" s="116"/>
      <c r="D569" s="116"/>
    </row>
    <row r="570" spans="2:4">
      <c r="B570" s="115"/>
      <c r="C570" s="116"/>
      <c r="D570" s="116"/>
    </row>
    <row r="571" spans="2:4">
      <c r="B571" s="115"/>
      <c r="C571" s="116"/>
      <c r="D571" s="116"/>
    </row>
    <row r="572" spans="2:4">
      <c r="B572" s="115"/>
      <c r="C572" s="116"/>
      <c r="D572" s="116"/>
    </row>
    <row r="573" spans="2:4">
      <c r="B573" s="115"/>
      <c r="C573" s="116"/>
      <c r="D573" s="116"/>
    </row>
    <row r="574" spans="2:4">
      <c r="B574" s="115"/>
      <c r="C574" s="116"/>
      <c r="D574" s="116"/>
    </row>
    <row r="575" spans="2:4">
      <c r="B575" s="115"/>
      <c r="C575" s="116"/>
      <c r="D575" s="116"/>
    </row>
    <row r="576" spans="2:4">
      <c r="B576" s="115"/>
      <c r="C576" s="116"/>
      <c r="D576" s="116"/>
    </row>
    <row r="577" spans="2:4">
      <c r="B577" s="115"/>
      <c r="C577" s="116"/>
      <c r="D577" s="116"/>
    </row>
    <row r="578" spans="2:4">
      <c r="B578" s="115"/>
      <c r="C578" s="116"/>
      <c r="D578" s="116"/>
    </row>
    <row r="579" spans="2:4">
      <c r="B579" s="115"/>
      <c r="C579" s="116"/>
      <c r="D579" s="116"/>
    </row>
    <row r="580" spans="2:4">
      <c r="B580" s="115"/>
      <c r="C580" s="116"/>
      <c r="D580" s="116"/>
    </row>
    <row r="581" spans="2:4">
      <c r="B581" s="115"/>
      <c r="C581" s="116"/>
      <c r="D581" s="116"/>
    </row>
    <row r="582" spans="2:4">
      <c r="B582" s="115"/>
      <c r="C582" s="116"/>
      <c r="D582" s="116"/>
    </row>
    <row r="583" spans="2:4">
      <c r="B583" s="115"/>
      <c r="C583" s="116"/>
      <c r="D583" s="116"/>
    </row>
    <row r="584" spans="2:4">
      <c r="B584" s="115"/>
      <c r="C584" s="116"/>
      <c r="D584" s="116"/>
    </row>
    <row r="585" spans="2:4">
      <c r="B585" s="115"/>
      <c r="C585" s="116"/>
      <c r="D585" s="116"/>
    </row>
    <row r="586" spans="2:4">
      <c r="B586" s="115"/>
      <c r="C586" s="116"/>
      <c r="D586" s="116"/>
    </row>
    <row r="587" spans="2:4">
      <c r="B587" s="115"/>
      <c r="C587" s="116"/>
      <c r="D587" s="116"/>
    </row>
    <row r="588" spans="2:4">
      <c r="B588" s="115"/>
      <c r="C588" s="116"/>
      <c r="D588" s="116"/>
    </row>
    <row r="589" spans="2:4">
      <c r="B589" s="115"/>
      <c r="C589" s="116"/>
      <c r="D589" s="116"/>
    </row>
    <row r="590" spans="2:4">
      <c r="B590" s="115"/>
      <c r="C590" s="116"/>
      <c r="D590" s="116"/>
    </row>
    <row r="591" spans="2:4">
      <c r="B591" s="115"/>
      <c r="C591" s="116"/>
      <c r="D591" s="116"/>
    </row>
    <row r="592" spans="2:4">
      <c r="B592" s="115"/>
      <c r="C592" s="116"/>
      <c r="D592" s="116"/>
    </row>
    <row r="593" spans="2:4">
      <c r="B593" s="115"/>
      <c r="C593" s="116"/>
      <c r="D593" s="116"/>
    </row>
    <row r="594" spans="2:4">
      <c r="B594" s="115"/>
      <c r="C594" s="116"/>
      <c r="D594" s="116"/>
    </row>
    <row r="595" spans="2:4">
      <c r="B595" s="115"/>
      <c r="C595" s="116"/>
      <c r="D595" s="116"/>
    </row>
    <row r="596" spans="2:4">
      <c r="B596" s="115"/>
      <c r="C596" s="116"/>
      <c r="D596" s="116"/>
    </row>
    <row r="597" spans="2:4">
      <c r="B597" s="115"/>
      <c r="C597" s="116"/>
      <c r="D597" s="116"/>
    </row>
    <row r="598" spans="2:4">
      <c r="B598" s="115"/>
      <c r="C598" s="116"/>
      <c r="D598" s="116"/>
    </row>
    <row r="599" spans="2:4">
      <c r="B599" s="115"/>
      <c r="C599" s="116"/>
      <c r="D599" s="116"/>
    </row>
    <row r="600" spans="2:4">
      <c r="B600" s="115"/>
      <c r="C600" s="116"/>
      <c r="D600" s="116"/>
    </row>
    <row r="601" spans="2:4">
      <c r="B601" s="115"/>
      <c r="C601" s="116"/>
      <c r="D601" s="116"/>
    </row>
    <row r="602" spans="2:4">
      <c r="B602" s="115"/>
      <c r="C602" s="116"/>
      <c r="D602" s="116"/>
    </row>
    <row r="603" spans="2:4">
      <c r="B603" s="115"/>
      <c r="C603" s="116"/>
      <c r="D603" s="116"/>
    </row>
    <row r="604" spans="2:4">
      <c r="B604" s="115"/>
      <c r="C604" s="116"/>
      <c r="D604" s="116"/>
    </row>
    <row r="605" spans="2:4">
      <c r="B605" s="115"/>
      <c r="C605" s="116"/>
      <c r="D605" s="116"/>
    </row>
    <row r="606" spans="2:4">
      <c r="B606" s="115"/>
      <c r="C606" s="116"/>
      <c r="D606" s="116"/>
    </row>
    <row r="607" spans="2:4">
      <c r="B607" s="115"/>
      <c r="C607" s="116"/>
      <c r="D607" s="116"/>
    </row>
    <row r="608" spans="2:4">
      <c r="B608" s="115"/>
      <c r="C608" s="116"/>
      <c r="D608" s="116"/>
    </row>
    <row r="609" spans="2:4">
      <c r="B609" s="115"/>
      <c r="C609" s="116"/>
      <c r="D609" s="116"/>
    </row>
    <row r="610" spans="2:4">
      <c r="B610" s="115"/>
      <c r="C610" s="116"/>
      <c r="D610" s="116"/>
    </row>
    <row r="611" spans="2:4">
      <c r="B611" s="115"/>
      <c r="C611" s="116"/>
      <c r="D611" s="116"/>
    </row>
    <row r="612" spans="2:4">
      <c r="B612" s="115"/>
      <c r="C612" s="116"/>
      <c r="D612" s="116"/>
    </row>
    <row r="613" spans="2:4">
      <c r="B613" s="115"/>
      <c r="C613" s="116"/>
      <c r="D613" s="116"/>
    </row>
    <row r="614" spans="2:4">
      <c r="B614" s="115"/>
      <c r="C614" s="116"/>
      <c r="D614" s="116"/>
    </row>
    <row r="615" spans="2:4">
      <c r="B615" s="115"/>
      <c r="C615" s="116"/>
      <c r="D615" s="116"/>
    </row>
    <row r="616" spans="2:4">
      <c r="B616" s="115"/>
      <c r="C616" s="116"/>
      <c r="D616" s="116"/>
    </row>
    <row r="617" spans="2:4">
      <c r="B617" s="115"/>
      <c r="C617" s="116"/>
      <c r="D617" s="116"/>
    </row>
    <row r="618" spans="2:4">
      <c r="B618" s="115"/>
      <c r="C618" s="116"/>
      <c r="D618" s="116"/>
    </row>
    <row r="619" spans="2:4">
      <c r="B619" s="115"/>
      <c r="C619" s="116"/>
      <c r="D619" s="116"/>
    </row>
    <row r="620" spans="2:4">
      <c r="B620" s="115"/>
      <c r="C620" s="116"/>
      <c r="D620" s="116"/>
    </row>
    <row r="621" spans="2:4">
      <c r="B621" s="115"/>
      <c r="C621" s="116"/>
      <c r="D621" s="116"/>
    </row>
    <row r="622" spans="2:4">
      <c r="B622" s="115"/>
      <c r="C622" s="116"/>
      <c r="D622" s="116"/>
    </row>
    <row r="623" spans="2:4">
      <c r="B623" s="115"/>
      <c r="C623" s="116"/>
      <c r="D623" s="116"/>
    </row>
    <row r="624" spans="2:4">
      <c r="B624" s="115"/>
      <c r="C624" s="116"/>
      <c r="D624" s="116"/>
    </row>
    <row r="625" spans="2:4">
      <c r="B625" s="115"/>
      <c r="C625" s="116"/>
      <c r="D625" s="116"/>
    </row>
    <row r="626" spans="2:4">
      <c r="B626" s="115"/>
      <c r="C626" s="116"/>
      <c r="D626" s="116"/>
    </row>
    <row r="627" spans="2:4">
      <c r="B627" s="115"/>
      <c r="C627" s="116"/>
      <c r="D627" s="116"/>
    </row>
    <row r="628" spans="2:4">
      <c r="B628" s="115"/>
      <c r="C628" s="116"/>
      <c r="D628" s="116"/>
    </row>
    <row r="629" spans="2:4">
      <c r="B629" s="115"/>
      <c r="C629" s="116"/>
      <c r="D629" s="116"/>
    </row>
    <row r="630" spans="2:4">
      <c r="B630" s="115"/>
      <c r="C630" s="116"/>
      <c r="D630" s="116"/>
    </row>
    <row r="631" spans="2:4">
      <c r="B631" s="115"/>
      <c r="C631" s="116"/>
      <c r="D631" s="116"/>
    </row>
    <row r="632" spans="2:4">
      <c r="B632" s="115"/>
      <c r="C632" s="116"/>
      <c r="D632" s="116"/>
    </row>
    <row r="633" spans="2:4">
      <c r="B633" s="115"/>
      <c r="C633" s="116"/>
      <c r="D633" s="116"/>
    </row>
    <row r="634" spans="2:4">
      <c r="B634" s="115"/>
      <c r="C634" s="116"/>
      <c r="D634" s="116"/>
    </row>
    <row r="635" spans="2:4">
      <c r="B635" s="115"/>
      <c r="C635" s="116"/>
      <c r="D635" s="116"/>
    </row>
    <row r="636" spans="2:4">
      <c r="B636" s="115"/>
      <c r="C636" s="116"/>
      <c r="D636" s="116"/>
    </row>
    <row r="637" spans="2:4">
      <c r="B637" s="115"/>
      <c r="C637" s="116"/>
      <c r="D637" s="116"/>
    </row>
    <row r="638" spans="2:4">
      <c r="B638" s="115"/>
      <c r="C638" s="116"/>
      <c r="D638" s="116"/>
    </row>
    <row r="639" spans="2:4">
      <c r="B639" s="115"/>
      <c r="C639" s="116"/>
      <c r="D639" s="116"/>
    </row>
    <row r="640" spans="2:4">
      <c r="B640" s="115"/>
      <c r="C640" s="116"/>
      <c r="D640" s="116"/>
    </row>
    <row r="641" spans="2:4">
      <c r="B641" s="115"/>
      <c r="C641" s="116"/>
      <c r="D641" s="116"/>
    </row>
    <row r="642" spans="2:4">
      <c r="B642" s="115"/>
      <c r="C642" s="116"/>
      <c r="D642" s="116"/>
    </row>
    <row r="643" spans="2:4">
      <c r="B643" s="115"/>
      <c r="C643" s="116"/>
      <c r="D643" s="116"/>
    </row>
    <row r="644" spans="2:4">
      <c r="B644" s="115"/>
      <c r="C644" s="116"/>
      <c r="D644" s="116"/>
    </row>
    <row r="645" spans="2:4">
      <c r="B645" s="115"/>
      <c r="C645" s="116"/>
      <c r="D645" s="116"/>
    </row>
    <row r="646" spans="2:4">
      <c r="B646" s="115"/>
      <c r="C646" s="116"/>
      <c r="D646" s="116"/>
    </row>
    <row r="647" spans="2:4">
      <c r="B647" s="115"/>
      <c r="C647" s="116"/>
      <c r="D647" s="116"/>
    </row>
    <row r="648" spans="2:4">
      <c r="B648" s="115"/>
      <c r="C648" s="116"/>
      <c r="D648" s="116"/>
    </row>
    <row r="649" spans="2:4">
      <c r="B649" s="115"/>
      <c r="C649" s="116"/>
      <c r="D649" s="116"/>
    </row>
    <row r="650" spans="2:4">
      <c r="B650" s="115"/>
      <c r="C650" s="116"/>
      <c r="D650" s="116"/>
    </row>
    <row r="651" spans="2:4">
      <c r="B651" s="115"/>
      <c r="C651" s="116"/>
      <c r="D651" s="116"/>
    </row>
    <row r="652" spans="2:4">
      <c r="B652" s="115"/>
      <c r="C652" s="116"/>
      <c r="D652" s="116"/>
    </row>
    <row r="653" spans="2:4">
      <c r="B653" s="115"/>
      <c r="C653" s="116"/>
      <c r="D653" s="116"/>
    </row>
    <row r="654" spans="2:4">
      <c r="B654" s="115"/>
      <c r="C654" s="116"/>
      <c r="D654" s="116"/>
    </row>
    <row r="655" spans="2:4">
      <c r="B655" s="115"/>
      <c r="C655" s="116"/>
      <c r="D655" s="116"/>
    </row>
    <row r="656" spans="2:4">
      <c r="B656" s="115"/>
      <c r="C656" s="116"/>
      <c r="D656" s="116"/>
    </row>
    <row r="657" spans="2:4">
      <c r="B657" s="115"/>
      <c r="C657" s="116"/>
      <c r="D657" s="116"/>
    </row>
    <row r="658" spans="2:4">
      <c r="B658" s="115"/>
      <c r="C658" s="116"/>
      <c r="D658" s="116"/>
    </row>
    <row r="659" spans="2:4">
      <c r="B659" s="115"/>
      <c r="C659" s="116"/>
      <c r="D659" s="116"/>
    </row>
    <row r="660" spans="2:4">
      <c r="B660" s="115"/>
      <c r="C660" s="116"/>
      <c r="D660" s="116"/>
    </row>
    <row r="661" spans="2:4">
      <c r="B661" s="115"/>
      <c r="C661" s="116"/>
      <c r="D661" s="116"/>
    </row>
    <row r="662" spans="2:4">
      <c r="B662" s="115"/>
      <c r="C662" s="116"/>
      <c r="D662" s="116"/>
    </row>
    <row r="663" spans="2:4">
      <c r="B663" s="115"/>
      <c r="C663" s="116"/>
      <c r="D663" s="116"/>
    </row>
    <row r="664" spans="2:4">
      <c r="B664" s="115"/>
      <c r="C664" s="116"/>
      <c r="D664" s="116"/>
    </row>
    <row r="665" spans="2:4">
      <c r="B665" s="115"/>
      <c r="C665" s="116"/>
      <c r="D665" s="116"/>
    </row>
    <row r="666" spans="2:4">
      <c r="B666" s="115"/>
      <c r="C666" s="116"/>
      <c r="D666" s="116"/>
    </row>
    <row r="667" spans="2:4">
      <c r="B667" s="115"/>
      <c r="C667" s="116"/>
      <c r="D667" s="116"/>
    </row>
    <row r="668" spans="2:4">
      <c r="B668" s="115"/>
      <c r="C668" s="116"/>
      <c r="D668" s="116"/>
    </row>
    <row r="669" spans="2:4">
      <c r="B669" s="115"/>
      <c r="C669" s="116"/>
      <c r="D669" s="116"/>
    </row>
    <row r="670" spans="2:4">
      <c r="B670" s="115"/>
      <c r="C670" s="116"/>
      <c r="D670" s="116"/>
    </row>
    <row r="671" spans="2:4">
      <c r="B671" s="115"/>
      <c r="C671" s="116"/>
      <c r="D671" s="116"/>
    </row>
    <row r="672" spans="2:4">
      <c r="B672" s="115"/>
      <c r="C672" s="116"/>
      <c r="D672" s="116"/>
    </row>
    <row r="673" spans="2:4">
      <c r="B673" s="115"/>
      <c r="C673" s="116"/>
      <c r="D673" s="116"/>
    </row>
    <row r="674" spans="2:4">
      <c r="B674" s="115"/>
      <c r="C674" s="116"/>
      <c r="D674" s="116"/>
    </row>
    <row r="675" spans="2:4">
      <c r="B675" s="115"/>
      <c r="C675" s="116"/>
      <c r="D675" s="116"/>
    </row>
    <row r="676" spans="2:4">
      <c r="B676" s="115"/>
      <c r="C676" s="116"/>
      <c r="D676" s="116"/>
    </row>
    <row r="677" spans="2:4">
      <c r="B677" s="115"/>
      <c r="C677" s="116"/>
      <c r="D677" s="116"/>
    </row>
    <row r="678" spans="2:4">
      <c r="B678" s="115"/>
      <c r="C678" s="116"/>
      <c r="D678" s="116"/>
    </row>
    <row r="679" spans="2:4">
      <c r="B679" s="115"/>
      <c r="C679" s="116"/>
      <c r="D679" s="116"/>
    </row>
    <row r="680" spans="2:4">
      <c r="B680" s="115"/>
      <c r="C680" s="116"/>
      <c r="D680" s="116"/>
    </row>
    <row r="681" spans="2:4">
      <c r="B681" s="115"/>
      <c r="C681" s="116"/>
      <c r="D681" s="116"/>
    </row>
    <row r="682" spans="2:4">
      <c r="B682" s="115"/>
      <c r="C682" s="116"/>
      <c r="D682" s="116"/>
    </row>
    <row r="683" spans="2:4">
      <c r="B683" s="115"/>
      <c r="C683" s="116"/>
      <c r="D683" s="116"/>
    </row>
    <row r="684" spans="2:4">
      <c r="B684" s="115"/>
      <c r="C684" s="116"/>
      <c r="D684" s="116"/>
    </row>
    <row r="685" spans="2:4">
      <c r="B685" s="115"/>
      <c r="C685" s="116"/>
      <c r="D685" s="116"/>
    </row>
    <row r="686" spans="2:4">
      <c r="B686" s="115"/>
      <c r="C686" s="116"/>
      <c r="D686" s="116"/>
    </row>
    <row r="687" spans="2:4">
      <c r="B687" s="115"/>
      <c r="C687" s="116"/>
      <c r="D687" s="116"/>
    </row>
    <row r="688" spans="2:4">
      <c r="B688" s="115"/>
      <c r="C688" s="116"/>
      <c r="D688" s="116"/>
    </row>
    <row r="689" spans="2:4">
      <c r="B689" s="115"/>
      <c r="C689" s="116"/>
      <c r="D689" s="116"/>
    </row>
    <row r="690" spans="2:4">
      <c r="B690" s="115"/>
      <c r="C690" s="116"/>
      <c r="D690" s="116"/>
    </row>
    <row r="691" spans="2:4">
      <c r="B691" s="115"/>
      <c r="C691" s="116"/>
      <c r="D691" s="116"/>
    </row>
    <row r="692" spans="2:4">
      <c r="B692" s="115"/>
      <c r="C692" s="116"/>
      <c r="D692" s="116"/>
    </row>
    <row r="693" spans="2:4">
      <c r="B693" s="115"/>
      <c r="C693" s="116"/>
      <c r="D693" s="116"/>
    </row>
    <row r="694" spans="2:4">
      <c r="B694" s="115"/>
      <c r="C694" s="116"/>
      <c r="D694" s="116"/>
    </row>
    <row r="695" spans="2:4">
      <c r="B695" s="115"/>
      <c r="C695" s="116"/>
      <c r="D695" s="116"/>
    </row>
    <row r="696" spans="2:4">
      <c r="B696" s="115"/>
      <c r="C696" s="116"/>
      <c r="D696" s="116"/>
    </row>
    <row r="697" spans="2:4">
      <c r="B697" s="115"/>
      <c r="C697" s="116"/>
      <c r="D697" s="116"/>
    </row>
    <row r="698" spans="2:4">
      <c r="B698" s="115"/>
      <c r="C698" s="116"/>
      <c r="D698" s="116"/>
    </row>
    <row r="699" spans="2:4">
      <c r="B699" s="115"/>
      <c r="C699" s="116"/>
      <c r="D699" s="116"/>
    </row>
    <row r="700" spans="2:4">
      <c r="B700" s="115"/>
      <c r="C700" s="116"/>
      <c r="D700" s="116"/>
    </row>
    <row r="701" spans="2:4">
      <c r="B701" s="115"/>
      <c r="C701" s="116"/>
      <c r="D701" s="116"/>
    </row>
    <row r="702" spans="2:4">
      <c r="B702" s="115"/>
      <c r="C702" s="116"/>
      <c r="D702" s="116"/>
    </row>
    <row r="703" spans="2:4">
      <c r="B703" s="115"/>
      <c r="C703" s="116"/>
      <c r="D703" s="116"/>
    </row>
    <row r="704" spans="2:4">
      <c r="B704" s="115"/>
      <c r="C704" s="116"/>
      <c r="D704" s="116"/>
    </row>
    <row r="705" spans="2:4">
      <c r="B705" s="115"/>
      <c r="C705" s="116"/>
      <c r="D705" s="116"/>
    </row>
    <row r="706" spans="2:4">
      <c r="B706" s="115"/>
      <c r="C706" s="116"/>
      <c r="D706" s="116"/>
    </row>
    <row r="707" spans="2:4">
      <c r="B707" s="115"/>
      <c r="C707" s="116"/>
      <c r="D707" s="116"/>
    </row>
    <row r="708" spans="2:4">
      <c r="B708" s="115"/>
      <c r="C708" s="116"/>
      <c r="D708" s="116"/>
    </row>
    <row r="709" spans="2:4">
      <c r="B709" s="115"/>
      <c r="C709" s="116"/>
      <c r="D709" s="116"/>
    </row>
    <row r="710" spans="2:4">
      <c r="B710" s="115"/>
      <c r="C710" s="116"/>
      <c r="D710" s="116"/>
    </row>
    <row r="711" spans="2:4">
      <c r="B711" s="115"/>
      <c r="C711" s="116"/>
      <c r="D711" s="116"/>
    </row>
    <row r="712" spans="2:4">
      <c r="B712" s="115"/>
      <c r="C712" s="116"/>
      <c r="D712" s="116"/>
    </row>
    <row r="713" spans="2:4">
      <c r="B713" s="115"/>
      <c r="C713" s="116"/>
      <c r="D713" s="116"/>
    </row>
    <row r="714" spans="2:4">
      <c r="B714" s="115"/>
      <c r="C714" s="116"/>
      <c r="D714" s="116"/>
    </row>
    <row r="715" spans="2:4">
      <c r="B715" s="115"/>
      <c r="C715" s="116"/>
      <c r="D715" s="116"/>
    </row>
    <row r="716" spans="2:4">
      <c r="B716" s="115"/>
      <c r="C716" s="116"/>
      <c r="D716" s="116"/>
    </row>
    <row r="717" spans="2:4">
      <c r="B717" s="115"/>
      <c r="C717" s="116"/>
      <c r="D717" s="116"/>
    </row>
    <row r="718" spans="2:4">
      <c r="B718" s="115"/>
      <c r="C718" s="116"/>
      <c r="D718" s="116"/>
    </row>
    <row r="719" spans="2:4">
      <c r="B719" s="115"/>
      <c r="C719" s="116"/>
      <c r="D719" s="116"/>
    </row>
    <row r="720" spans="2:4">
      <c r="B720" s="115"/>
      <c r="C720" s="116"/>
      <c r="D720" s="116"/>
    </row>
    <row r="721" spans="2:4">
      <c r="B721" s="115"/>
      <c r="C721" s="116"/>
      <c r="D721" s="116"/>
    </row>
    <row r="722" spans="2:4">
      <c r="B722" s="115"/>
      <c r="C722" s="116"/>
      <c r="D722" s="116"/>
    </row>
    <row r="723" spans="2:4">
      <c r="B723" s="115"/>
      <c r="C723" s="116"/>
      <c r="D723" s="116"/>
    </row>
    <row r="724" spans="2:4">
      <c r="B724" s="115"/>
      <c r="C724" s="116"/>
      <c r="D724" s="116"/>
    </row>
    <row r="725" spans="2:4">
      <c r="B725" s="115"/>
      <c r="C725" s="116"/>
      <c r="D725" s="116"/>
    </row>
    <row r="726" spans="2:4">
      <c r="B726" s="115"/>
      <c r="C726" s="116"/>
      <c r="D726" s="116"/>
    </row>
    <row r="727" spans="2:4">
      <c r="B727" s="115"/>
      <c r="C727" s="116"/>
      <c r="D727" s="116"/>
    </row>
    <row r="728" spans="2:4">
      <c r="B728" s="115"/>
      <c r="C728" s="116"/>
      <c r="D728" s="116"/>
    </row>
    <row r="729" spans="2:4">
      <c r="B729" s="115"/>
      <c r="C729" s="116"/>
      <c r="D729" s="116"/>
    </row>
    <row r="730" spans="2:4">
      <c r="B730" s="115"/>
      <c r="C730" s="116"/>
      <c r="D730" s="116"/>
    </row>
    <row r="731" spans="2:4">
      <c r="B731" s="115"/>
      <c r="C731" s="116"/>
      <c r="D731" s="116"/>
    </row>
    <row r="732" spans="2:4">
      <c r="B732" s="115"/>
      <c r="C732" s="116"/>
      <c r="D732" s="116"/>
    </row>
    <row r="733" spans="2:4">
      <c r="B733" s="115"/>
      <c r="C733" s="116"/>
      <c r="D733" s="116"/>
    </row>
    <row r="734" spans="2:4">
      <c r="B734" s="115"/>
      <c r="C734" s="116"/>
      <c r="D734" s="116"/>
    </row>
    <row r="735" spans="2:4">
      <c r="B735" s="115"/>
      <c r="C735" s="116"/>
      <c r="D735" s="116"/>
    </row>
    <row r="736" spans="2:4">
      <c r="B736" s="115"/>
      <c r="C736" s="116"/>
      <c r="D736" s="116"/>
    </row>
    <row r="737" spans="2:4">
      <c r="B737" s="115"/>
      <c r="C737" s="116"/>
      <c r="D737" s="116"/>
    </row>
    <row r="738" spans="2:4">
      <c r="B738" s="115"/>
      <c r="C738" s="116"/>
      <c r="D738" s="116"/>
    </row>
    <row r="739" spans="2:4">
      <c r="B739" s="115"/>
      <c r="C739" s="116"/>
      <c r="D739" s="116"/>
    </row>
    <row r="740" spans="2:4">
      <c r="B740" s="115"/>
      <c r="C740" s="116"/>
      <c r="D740" s="116"/>
    </row>
    <row r="741" spans="2:4">
      <c r="B741" s="115"/>
      <c r="C741" s="116"/>
      <c r="D741" s="116"/>
    </row>
    <row r="742" spans="2:4">
      <c r="B742" s="115"/>
      <c r="C742" s="116"/>
      <c r="D742" s="116"/>
    </row>
    <row r="743" spans="2:4">
      <c r="B743" s="115"/>
      <c r="C743" s="116"/>
      <c r="D743" s="116"/>
    </row>
    <row r="744" spans="2:4">
      <c r="B744" s="115"/>
      <c r="C744" s="116"/>
      <c r="D744" s="116"/>
    </row>
    <row r="745" spans="2:4">
      <c r="B745" s="115"/>
      <c r="C745" s="116"/>
      <c r="D745" s="116"/>
    </row>
    <row r="746" spans="2:4">
      <c r="B746" s="115"/>
      <c r="C746" s="116"/>
      <c r="D746" s="116"/>
    </row>
    <row r="747" spans="2:4">
      <c r="B747" s="115"/>
      <c r="C747" s="116"/>
      <c r="D747" s="116"/>
    </row>
    <row r="748" spans="2:4">
      <c r="B748" s="115"/>
      <c r="C748" s="116"/>
      <c r="D748" s="116"/>
    </row>
    <row r="749" spans="2:4">
      <c r="B749" s="115"/>
      <c r="C749" s="116"/>
      <c r="D749" s="116"/>
    </row>
    <row r="750" spans="2:4">
      <c r="B750" s="115"/>
      <c r="C750" s="116"/>
      <c r="D750" s="116"/>
    </row>
    <row r="751" spans="2:4">
      <c r="B751" s="115"/>
      <c r="C751" s="116"/>
      <c r="D751" s="116"/>
    </row>
    <row r="752" spans="2:4">
      <c r="B752" s="115"/>
      <c r="C752" s="116"/>
      <c r="D752" s="116"/>
    </row>
    <row r="753" spans="2:4">
      <c r="B753" s="115"/>
      <c r="C753" s="116"/>
      <c r="D753" s="116"/>
    </row>
    <row r="754" spans="2:4">
      <c r="B754" s="115"/>
      <c r="C754" s="116"/>
      <c r="D754" s="116"/>
    </row>
    <row r="755" spans="2:4">
      <c r="B755" s="115"/>
      <c r="C755" s="116"/>
      <c r="D755" s="116"/>
    </row>
    <row r="756" spans="2:4">
      <c r="B756" s="115"/>
      <c r="C756" s="116"/>
      <c r="D756" s="116"/>
    </row>
    <row r="757" spans="2:4">
      <c r="B757" s="115"/>
      <c r="C757" s="116"/>
      <c r="D757" s="116"/>
    </row>
    <row r="758" spans="2:4">
      <c r="B758" s="115"/>
      <c r="C758" s="116"/>
      <c r="D758" s="116"/>
    </row>
    <row r="759" spans="2:4">
      <c r="B759" s="115"/>
      <c r="C759" s="116"/>
      <c r="D759" s="116"/>
    </row>
    <row r="760" spans="2:4">
      <c r="B760" s="115"/>
      <c r="C760" s="116"/>
      <c r="D760" s="116"/>
    </row>
    <row r="761" spans="2:4">
      <c r="B761" s="115"/>
      <c r="C761" s="116"/>
      <c r="D761" s="116"/>
    </row>
    <row r="762" spans="2:4">
      <c r="B762" s="115"/>
      <c r="C762" s="116"/>
      <c r="D762" s="116"/>
    </row>
    <row r="763" spans="2:4">
      <c r="B763" s="115"/>
      <c r="C763" s="116"/>
      <c r="D763" s="116"/>
    </row>
    <row r="764" spans="2:4">
      <c r="B764" s="115"/>
      <c r="C764" s="116"/>
      <c r="D764" s="116"/>
    </row>
    <row r="765" spans="2:4">
      <c r="B765" s="115"/>
      <c r="C765" s="116"/>
      <c r="D765" s="116"/>
    </row>
    <row r="766" spans="2:4">
      <c r="B766" s="115"/>
      <c r="C766" s="116"/>
      <c r="D766" s="116"/>
    </row>
    <row r="767" spans="2:4">
      <c r="B767" s="115"/>
      <c r="C767" s="116"/>
      <c r="D767" s="116"/>
    </row>
    <row r="768" spans="2:4">
      <c r="B768" s="115"/>
      <c r="C768" s="116"/>
      <c r="D768" s="116"/>
    </row>
    <row r="769" spans="2:4">
      <c r="B769" s="115"/>
      <c r="C769" s="116"/>
      <c r="D769" s="116"/>
    </row>
    <row r="770" spans="2:4">
      <c r="B770" s="115"/>
      <c r="C770" s="116"/>
      <c r="D770" s="116"/>
    </row>
    <row r="771" spans="2:4">
      <c r="B771" s="115"/>
      <c r="C771" s="116"/>
      <c r="D771" s="116"/>
    </row>
    <row r="772" spans="2:4">
      <c r="B772" s="115"/>
      <c r="C772" s="116"/>
      <c r="D772" s="116"/>
    </row>
    <row r="773" spans="2:4">
      <c r="B773" s="115"/>
      <c r="C773" s="116"/>
      <c r="D773" s="116"/>
    </row>
    <row r="774" spans="2:4">
      <c r="B774" s="115"/>
      <c r="C774" s="116"/>
      <c r="D774" s="116"/>
    </row>
    <row r="775" spans="2:4">
      <c r="B775" s="115"/>
      <c r="C775" s="116"/>
      <c r="D775" s="116"/>
    </row>
    <row r="776" spans="2:4">
      <c r="B776" s="115"/>
      <c r="C776" s="116"/>
      <c r="D776" s="116"/>
    </row>
    <row r="777" spans="2:4">
      <c r="B777" s="115"/>
      <c r="C777" s="116"/>
      <c r="D777" s="116"/>
    </row>
    <row r="778" spans="2:4">
      <c r="B778" s="115"/>
      <c r="C778" s="116"/>
      <c r="D778" s="116"/>
    </row>
    <row r="779" spans="2:4">
      <c r="B779" s="115"/>
      <c r="C779" s="116"/>
      <c r="D779" s="116"/>
    </row>
    <row r="780" spans="2:4">
      <c r="B780" s="115"/>
      <c r="C780" s="116"/>
      <c r="D780" s="116"/>
    </row>
    <row r="781" spans="2:4">
      <c r="B781" s="115"/>
      <c r="C781" s="116"/>
      <c r="D781" s="116"/>
    </row>
    <row r="782" spans="2:4">
      <c r="B782" s="115"/>
      <c r="C782" s="116"/>
      <c r="D782" s="116"/>
    </row>
    <row r="783" spans="2:4">
      <c r="B783" s="115"/>
      <c r="C783" s="116"/>
      <c r="D783" s="116"/>
    </row>
    <row r="784" spans="2:4">
      <c r="B784" s="115"/>
      <c r="C784" s="116"/>
      <c r="D784" s="116"/>
    </row>
    <row r="785" spans="2:4">
      <c r="B785" s="115"/>
      <c r="C785" s="116"/>
      <c r="D785" s="116"/>
    </row>
    <row r="786" spans="2:4">
      <c r="B786" s="115"/>
      <c r="C786" s="116"/>
      <c r="D786" s="116"/>
    </row>
    <row r="787" spans="2:4">
      <c r="B787" s="115"/>
      <c r="C787" s="116"/>
      <c r="D787" s="116"/>
    </row>
    <row r="788" spans="2:4">
      <c r="B788" s="115"/>
      <c r="C788" s="116"/>
      <c r="D788" s="116"/>
    </row>
    <row r="789" spans="2:4">
      <c r="B789" s="115"/>
      <c r="C789" s="116"/>
      <c r="D789" s="116"/>
    </row>
    <row r="790" spans="2:4">
      <c r="B790" s="115"/>
      <c r="C790" s="116"/>
      <c r="D790" s="116"/>
    </row>
    <row r="791" spans="2:4">
      <c r="B791" s="115"/>
      <c r="C791" s="116"/>
      <c r="D791" s="116"/>
    </row>
    <row r="792" spans="2:4">
      <c r="B792" s="115"/>
      <c r="C792" s="116"/>
      <c r="D792" s="116"/>
    </row>
    <row r="793" spans="2:4">
      <c r="B793" s="115"/>
      <c r="C793" s="116"/>
      <c r="D793" s="116"/>
    </row>
    <row r="794" spans="2:4">
      <c r="B794" s="115"/>
      <c r="C794" s="116"/>
      <c r="D794" s="116"/>
    </row>
    <row r="795" spans="2:4">
      <c r="B795" s="115"/>
      <c r="C795" s="116"/>
      <c r="D795" s="116"/>
    </row>
    <row r="796" spans="2:4">
      <c r="B796" s="115"/>
      <c r="C796" s="116"/>
      <c r="D796" s="116"/>
    </row>
    <row r="797" spans="2:4">
      <c r="B797" s="115"/>
      <c r="C797" s="116"/>
      <c r="D797" s="116"/>
    </row>
    <row r="798" spans="2:4">
      <c r="B798" s="115"/>
      <c r="C798" s="116"/>
      <c r="D798" s="116"/>
    </row>
    <row r="799" spans="2:4">
      <c r="B799" s="115"/>
      <c r="C799" s="116"/>
      <c r="D799" s="116"/>
    </row>
    <row r="800" spans="2:4">
      <c r="B800" s="115"/>
      <c r="C800" s="116"/>
      <c r="D800" s="116"/>
    </row>
    <row r="801" spans="2:4">
      <c r="B801" s="115"/>
      <c r="C801" s="116"/>
      <c r="D801" s="116"/>
    </row>
    <row r="802" spans="2:4">
      <c r="B802" s="115"/>
      <c r="C802" s="116"/>
      <c r="D802" s="116"/>
    </row>
    <row r="803" spans="2:4">
      <c r="B803" s="115"/>
      <c r="C803" s="116"/>
      <c r="D803" s="116"/>
    </row>
    <row r="804" spans="2:4">
      <c r="B804" s="115"/>
      <c r="C804" s="116"/>
      <c r="D804" s="116"/>
    </row>
    <row r="805" spans="2:4">
      <c r="B805" s="115"/>
      <c r="C805" s="116"/>
      <c r="D805" s="116"/>
    </row>
    <row r="806" spans="2:4">
      <c r="B806" s="115"/>
      <c r="C806" s="116"/>
      <c r="D806" s="116"/>
    </row>
    <row r="807" spans="2:4">
      <c r="B807" s="115"/>
      <c r="C807" s="116"/>
      <c r="D807" s="116"/>
    </row>
    <row r="808" spans="2:4">
      <c r="B808" s="115"/>
      <c r="C808" s="116"/>
      <c r="D808" s="116"/>
    </row>
    <row r="809" spans="2:4">
      <c r="B809" s="115"/>
      <c r="C809" s="116"/>
      <c r="D809" s="116"/>
    </row>
    <row r="810" spans="2:4">
      <c r="B810" s="115"/>
      <c r="C810" s="116"/>
      <c r="D810" s="116"/>
    </row>
    <row r="811" spans="2:4">
      <c r="B811" s="115"/>
      <c r="C811" s="116"/>
      <c r="D811" s="116"/>
    </row>
    <row r="812" spans="2:4">
      <c r="B812" s="115"/>
      <c r="C812" s="116"/>
      <c r="D812" s="116"/>
    </row>
    <row r="813" spans="2:4">
      <c r="B813" s="115"/>
      <c r="C813" s="116"/>
      <c r="D813" s="116"/>
    </row>
    <row r="814" spans="2:4">
      <c r="B814" s="115"/>
      <c r="C814" s="116"/>
      <c r="D814" s="116"/>
    </row>
    <row r="815" spans="2:4">
      <c r="B815" s="115"/>
      <c r="C815" s="116"/>
      <c r="D815" s="116"/>
    </row>
    <row r="816" spans="2:4">
      <c r="B816" s="115"/>
      <c r="C816" s="116"/>
      <c r="D816" s="116"/>
    </row>
    <row r="817" spans="2:4">
      <c r="B817" s="115"/>
      <c r="C817" s="116"/>
      <c r="D817" s="116"/>
    </row>
    <row r="818" spans="2:4">
      <c r="B818" s="115"/>
      <c r="C818" s="116"/>
      <c r="D818" s="116"/>
    </row>
    <row r="819" spans="2:4">
      <c r="B819" s="115"/>
      <c r="C819" s="116"/>
      <c r="D819" s="116"/>
    </row>
    <row r="820" spans="2:4">
      <c r="B820" s="115"/>
      <c r="C820" s="116"/>
      <c r="D820" s="116"/>
    </row>
    <row r="821" spans="2:4">
      <c r="B821" s="115"/>
      <c r="C821" s="116"/>
      <c r="D821" s="116"/>
    </row>
    <row r="822" spans="2:4">
      <c r="B822" s="115"/>
      <c r="C822" s="116"/>
      <c r="D822" s="116"/>
    </row>
    <row r="823" spans="2:4">
      <c r="B823" s="115"/>
      <c r="C823" s="116"/>
      <c r="D823" s="116"/>
    </row>
    <row r="824" spans="2:4">
      <c r="B824" s="115"/>
      <c r="C824" s="116"/>
      <c r="D824" s="116"/>
    </row>
    <row r="825" spans="2:4">
      <c r="B825" s="115"/>
      <c r="C825" s="116"/>
      <c r="D825" s="116"/>
    </row>
    <row r="826" spans="2:4">
      <c r="B826" s="115"/>
      <c r="C826" s="116"/>
      <c r="D826" s="116"/>
    </row>
    <row r="827" spans="2:4">
      <c r="B827" s="115"/>
      <c r="C827" s="116"/>
      <c r="D827" s="116"/>
    </row>
    <row r="828" spans="2:4">
      <c r="B828" s="115"/>
      <c r="C828" s="116"/>
      <c r="D828" s="116"/>
    </row>
    <row r="829" spans="2:4">
      <c r="B829" s="115"/>
      <c r="C829" s="116"/>
      <c r="D829" s="116"/>
    </row>
    <row r="830" spans="2:4">
      <c r="B830" s="115"/>
      <c r="C830" s="116"/>
      <c r="D830" s="116"/>
    </row>
    <row r="831" spans="2:4">
      <c r="B831" s="115"/>
      <c r="C831" s="116"/>
      <c r="D831" s="116"/>
    </row>
    <row r="832" spans="2:4">
      <c r="B832" s="115"/>
      <c r="C832" s="116"/>
      <c r="D832" s="116"/>
    </row>
    <row r="833" spans="2:4">
      <c r="B833" s="115"/>
      <c r="C833" s="116"/>
      <c r="D833" s="116"/>
    </row>
    <row r="834" spans="2:4">
      <c r="B834" s="115"/>
      <c r="C834" s="116"/>
      <c r="D834" s="116"/>
    </row>
    <row r="835" spans="2:4">
      <c r="B835" s="115"/>
      <c r="C835" s="116"/>
      <c r="D835" s="116"/>
    </row>
    <row r="836" spans="2:4">
      <c r="B836" s="115"/>
      <c r="C836" s="116"/>
      <c r="D836" s="116"/>
    </row>
    <row r="837" spans="2:4">
      <c r="B837" s="115"/>
      <c r="C837" s="116"/>
      <c r="D837" s="116"/>
    </row>
    <row r="838" spans="2:4">
      <c r="B838" s="115"/>
      <c r="C838" s="116"/>
      <c r="D838" s="116"/>
    </row>
    <row r="839" spans="2:4">
      <c r="B839" s="115"/>
      <c r="C839" s="116"/>
      <c r="D839" s="116"/>
    </row>
    <row r="840" spans="2:4">
      <c r="B840" s="115"/>
      <c r="C840" s="116"/>
      <c r="D840" s="116"/>
    </row>
    <row r="841" spans="2:4">
      <c r="B841" s="115"/>
      <c r="C841" s="116"/>
      <c r="D841" s="116"/>
    </row>
    <row r="842" spans="2:4">
      <c r="B842" s="115"/>
      <c r="C842" s="116"/>
      <c r="D842" s="116"/>
    </row>
    <row r="843" spans="2:4">
      <c r="B843" s="115"/>
      <c r="C843" s="116"/>
      <c r="D843" s="116"/>
    </row>
    <row r="844" spans="2:4">
      <c r="B844" s="115"/>
      <c r="C844" s="116"/>
      <c r="D844" s="116"/>
    </row>
    <row r="845" spans="2:4">
      <c r="B845" s="115"/>
      <c r="C845" s="116"/>
      <c r="D845" s="116"/>
    </row>
    <row r="846" spans="2:4">
      <c r="B846" s="115"/>
      <c r="C846" s="116"/>
      <c r="D846" s="116"/>
    </row>
    <row r="847" spans="2:4">
      <c r="B847" s="115"/>
      <c r="C847" s="116"/>
      <c r="D847" s="116"/>
    </row>
    <row r="848" spans="2:4">
      <c r="B848" s="115"/>
      <c r="C848" s="116"/>
      <c r="D848" s="116"/>
    </row>
    <row r="849" spans="2:4">
      <c r="B849" s="115"/>
      <c r="C849" s="116"/>
      <c r="D849" s="116"/>
    </row>
    <row r="850" spans="2:4">
      <c r="B850" s="115"/>
      <c r="C850" s="116"/>
      <c r="D850" s="116"/>
    </row>
    <row r="851" spans="2:4">
      <c r="B851" s="115"/>
      <c r="C851" s="116"/>
      <c r="D851" s="116"/>
    </row>
    <row r="852" spans="2:4">
      <c r="B852" s="115"/>
      <c r="C852" s="116"/>
      <c r="D852" s="116"/>
    </row>
    <row r="853" spans="2:4">
      <c r="B853" s="115"/>
      <c r="C853" s="116"/>
      <c r="D853" s="116"/>
    </row>
    <row r="854" spans="2:4">
      <c r="B854" s="115"/>
      <c r="C854" s="116"/>
      <c r="D854" s="116"/>
    </row>
    <row r="855" spans="2:4">
      <c r="B855" s="115"/>
      <c r="C855" s="116"/>
      <c r="D855" s="116"/>
    </row>
    <row r="856" spans="2:4">
      <c r="B856" s="115"/>
      <c r="C856" s="116"/>
      <c r="D856" s="116"/>
    </row>
    <row r="857" spans="2:4">
      <c r="B857" s="115"/>
      <c r="C857" s="116"/>
      <c r="D857" s="116"/>
    </row>
    <row r="858" spans="2:4">
      <c r="B858" s="115"/>
      <c r="C858" s="116"/>
      <c r="D858" s="116"/>
    </row>
    <row r="859" spans="2:4">
      <c r="B859" s="115"/>
      <c r="C859" s="116"/>
      <c r="D859" s="116"/>
    </row>
    <row r="860" spans="2:4">
      <c r="B860" s="115"/>
      <c r="C860" s="116"/>
      <c r="D860" s="116"/>
    </row>
    <row r="861" spans="2:4">
      <c r="B861" s="115"/>
      <c r="C861" s="116"/>
      <c r="D861" s="116"/>
    </row>
    <row r="862" spans="2:4">
      <c r="B862" s="115"/>
      <c r="C862" s="116"/>
      <c r="D862" s="116"/>
    </row>
    <row r="863" spans="2:4">
      <c r="B863" s="115"/>
      <c r="C863" s="116"/>
      <c r="D863" s="116"/>
    </row>
    <row r="864" spans="2:4">
      <c r="B864" s="115"/>
      <c r="C864" s="116"/>
      <c r="D864" s="116"/>
    </row>
    <row r="865" spans="2:4">
      <c r="B865" s="115"/>
      <c r="C865" s="116"/>
      <c r="D865" s="116"/>
    </row>
    <row r="866" spans="2:4">
      <c r="B866" s="115"/>
      <c r="C866" s="116"/>
      <c r="D866" s="116"/>
    </row>
    <row r="867" spans="2:4">
      <c r="B867" s="115"/>
      <c r="C867" s="116"/>
      <c r="D867" s="116"/>
    </row>
    <row r="868" spans="2:4">
      <c r="B868" s="115"/>
      <c r="C868" s="116"/>
      <c r="D868" s="116"/>
    </row>
    <row r="869" spans="2:4">
      <c r="B869" s="115"/>
      <c r="C869" s="116"/>
      <c r="D869" s="116"/>
    </row>
    <row r="870" spans="2:4">
      <c r="B870" s="115"/>
      <c r="C870" s="116"/>
      <c r="D870" s="116"/>
    </row>
    <row r="871" spans="2:4">
      <c r="B871" s="115"/>
      <c r="C871" s="116"/>
      <c r="D871" s="116"/>
    </row>
    <row r="872" spans="2:4">
      <c r="B872" s="115"/>
      <c r="C872" s="116"/>
      <c r="D872" s="116"/>
    </row>
    <row r="873" spans="2:4">
      <c r="B873" s="115"/>
      <c r="C873" s="116"/>
      <c r="D873" s="116"/>
    </row>
    <row r="874" spans="2:4">
      <c r="B874" s="115"/>
      <c r="C874" s="116"/>
      <c r="D874" s="116"/>
    </row>
    <row r="875" spans="2:4">
      <c r="B875" s="115"/>
      <c r="C875" s="116"/>
      <c r="D875" s="116"/>
    </row>
    <row r="876" spans="2:4">
      <c r="B876" s="115"/>
      <c r="C876" s="116"/>
      <c r="D876" s="116"/>
    </row>
    <row r="877" spans="2:4">
      <c r="B877" s="115"/>
      <c r="C877" s="116"/>
      <c r="D877" s="116"/>
    </row>
    <row r="878" spans="2:4">
      <c r="B878" s="115"/>
      <c r="C878" s="116"/>
      <c r="D878" s="116"/>
    </row>
    <row r="879" spans="2:4">
      <c r="B879" s="115"/>
      <c r="C879" s="116"/>
      <c r="D879" s="116"/>
    </row>
    <row r="880" spans="2:4">
      <c r="B880" s="115"/>
      <c r="C880" s="116"/>
      <c r="D880" s="116"/>
    </row>
    <row r="881" spans="2:4">
      <c r="B881" s="115"/>
      <c r="C881" s="116"/>
      <c r="D881" s="116"/>
    </row>
    <row r="882" spans="2:4">
      <c r="B882" s="115"/>
      <c r="C882" s="116"/>
      <c r="D882" s="116"/>
    </row>
    <row r="883" spans="2:4">
      <c r="B883" s="115"/>
      <c r="C883" s="116"/>
      <c r="D883" s="116"/>
    </row>
    <row r="884" spans="2:4">
      <c r="B884" s="115"/>
      <c r="C884" s="116"/>
      <c r="D884" s="116"/>
    </row>
    <row r="885" spans="2:4">
      <c r="B885" s="115"/>
      <c r="C885" s="116"/>
      <c r="D885" s="116"/>
    </row>
    <row r="886" spans="2:4">
      <c r="B886" s="115"/>
      <c r="C886" s="116"/>
      <c r="D886" s="116"/>
    </row>
    <row r="887" spans="2:4">
      <c r="B887" s="115"/>
      <c r="C887" s="116"/>
      <c r="D887" s="116"/>
    </row>
    <row r="888" spans="2:4">
      <c r="B888" s="115"/>
      <c r="C888" s="116"/>
      <c r="D888" s="116"/>
    </row>
    <row r="889" spans="2:4">
      <c r="B889" s="115"/>
      <c r="C889" s="116"/>
      <c r="D889" s="116"/>
    </row>
    <row r="890" spans="2:4">
      <c r="B890" s="115"/>
      <c r="C890" s="116"/>
      <c r="D890" s="116"/>
    </row>
    <row r="891" spans="2:4">
      <c r="B891" s="115"/>
      <c r="C891" s="116"/>
      <c r="D891" s="116"/>
    </row>
    <row r="892" spans="2:4">
      <c r="B892" s="115"/>
      <c r="C892" s="116"/>
      <c r="D892" s="116"/>
    </row>
    <row r="893" spans="2:4">
      <c r="B893" s="115"/>
      <c r="C893" s="116"/>
      <c r="D893" s="116"/>
    </row>
    <row r="894" spans="2:4">
      <c r="B894" s="115"/>
      <c r="C894" s="116"/>
      <c r="D894" s="116"/>
    </row>
    <row r="895" spans="2:4">
      <c r="B895" s="115"/>
      <c r="C895" s="116"/>
      <c r="D895" s="116"/>
    </row>
    <row r="896" spans="2:4">
      <c r="B896" s="115"/>
      <c r="C896" s="116"/>
      <c r="D896" s="116"/>
    </row>
    <row r="897" spans="2:4">
      <c r="B897" s="115"/>
      <c r="C897" s="116"/>
      <c r="D897" s="116"/>
    </row>
    <row r="898" spans="2:4">
      <c r="B898" s="115"/>
      <c r="C898" s="116"/>
      <c r="D898" s="116"/>
    </row>
    <row r="899" spans="2:4">
      <c r="B899" s="115"/>
      <c r="C899" s="116"/>
      <c r="D899" s="116"/>
    </row>
    <row r="900" spans="2:4">
      <c r="B900" s="115"/>
      <c r="C900" s="116"/>
      <c r="D900" s="116"/>
    </row>
    <row r="901" spans="2:4">
      <c r="B901" s="115"/>
      <c r="C901" s="116"/>
      <c r="D901" s="116"/>
    </row>
    <row r="902" spans="2:4">
      <c r="B902" s="115"/>
      <c r="C902" s="116"/>
      <c r="D902" s="116"/>
    </row>
    <row r="903" spans="2:4">
      <c r="B903" s="115"/>
      <c r="C903" s="116"/>
      <c r="D903" s="116"/>
    </row>
    <row r="904" spans="2:4">
      <c r="B904" s="115"/>
      <c r="C904" s="116"/>
      <c r="D904" s="116"/>
    </row>
    <row r="905" spans="2:4">
      <c r="B905" s="115"/>
      <c r="C905" s="116"/>
      <c r="D905" s="116"/>
    </row>
    <row r="906" spans="2:4">
      <c r="B906" s="115"/>
      <c r="C906" s="116"/>
      <c r="D906" s="116"/>
    </row>
    <row r="907" spans="2:4">
      <c r="B907" s="115"/>
      <c r="C907" s="116"/>
      <c r="D907" s="116"/>
    </row>
    <row r="908" spans="2:4">
      <c r="B908" s="115"/>
      <c r="C908" s="116"/>
      <c r="D908" s="116"/>
    </row>
    <row r="909" spans="2:4">
      <c r="B909" s="115"/>
      <c r="C909" s="116"/>
      <c r="D909" s="116"/>
    </row>
    <row r="910" spans="2:4">
      <c r="B910" s="115"/>
      <c r="C910" s="116"/>
      <c r="D910" s="116"/>
    </row>
    <row r="911" spans="2:4">
      <c r="B911" s="115"/>
      <c r="C911" s="116"/>
      <c r="D911" s="116"/>
    </row>
    <row r="912" spans="2:4">
      <c r="B912" s="115"/>
      <c r="C912" s="116"/>
      <c r="D912" s="116"/>
    </row>
    <row r="913" spans="2:4">
      <c r="B913" s="115"/>
      <c r="C913" s="116"/>
      <c r="D913" s="116"/>
    </row>
    <row r="914" spans="2:4">
      <c r="B914" s="115"/>
      <c r="C914" s="116"/>
      <c r="D914" s="116"/>
    </row>
    <row r="915" spans="2:4">
      <c r="B915" s="115"/>
      <c r="C915" s="116"/>
      <c r="D915" s="116"/>
    </row>
    <row r="916" spans="2:4">
      <c r="B916" s="115"/>
      <c r="C916" s="116"/>
      <c r="D916" s="116"/>
    </row>
    <row r="917" spans="2:4">
      <c r="B917" s="115"/>
      <c r="C917" s="116"/>
      <c r="D917" s="116"/>
    </row>
    <row r="918" spans="2:4">
      <c r="B918" s="115"/>
      <c r="C918" s="116"/>
      <c r="D918" s="116"/>
    </row>
    <row r="919" spans="2:4">
      <c r="B919" s="115"/>
      <c r="C919" s="116"/>
      <c r="D919" s="116"/>
    </row>
    <row r="920" spans="2:4">
      <c r="B920" s="115"/>
      <c r="C920" s="116"/>
      <c r="D920" s="116"/>
    </row>
    <row r="921" spans="2:4">
      <c r="B921" s="115"/>
      <c r="C921" s="116"/>
      <c r="D921" s="116"/>
    </row>
    <row r="922" spans="2:4">
      <c r="B922" s="115"/>
      <c r="C922" s="116"/>
      <c r="D922" s="116"/>
    </row>
    <row r="923" spans="2:4">
      <c r="B923" s="115"/>
      <c r="C923" s="116"/>
      <c r="D923" s="116"/>
    </row>
    <row r="924" spans="2:4">
      <c r="B924" s="115"/>
      <c r="C924" s="116"/>
      <c r="D924" s="116"/>
    </row>
    <row r="925" spans="2:4">
      <c r="B925" s="115"/>
      <c r="C925" s="116"/>
      <c r="D925" s="116"/>
    </row>
    <row r="926" spans="2:4">
      <c r="B926" s="115"/>
      <c r="C926" s="116"/>
      <c r="D926" s="116"/>
    </row>
    <row r="927" spans="2:4">
      <c r="B927" s="115"/>
      <c r="C927" s="116"/>
      <c r="D927" s="116"/>
    </row>
    <row r="928" spans="2:4">
      <c r="B928" s="115"/>
      <c r="C928" s="116"/>
      <c r="D928" s="116"/>
    </row>
    <row r="929" spans="2:4">
      <c r="B929" s="115"/>
      <c r="C929" s="116"/>
      <c r="D929" s="116"/>
    </row>
    <row r="930" spans="2:4">
      <c r="B930" s="115"/>
      <c r="C930" s="116"/>
      <c r="D930" s="116"/>
    </row>
    <row r="931" spans="2:4">
      <c r="B931" s="115"/>
      <c r="C931" s="116"/>
      <c r="D931" s="116"/>
    </row>
    <row r="932" spans="2:4">
      <c r="B932" s="115"/>
      <c r="C932" s="116"/>
      <c r="D932" s="116"/>
    </row>
    <row r="933" spans="2:4">
      <c r="B933" s="115"/>
      <c r="C933" s="116"/>
      <c r="D933" s="116"/>
    </row>
    <row r="934" spans="2:4">
      <c r="B934" s="115"/>
      <c r="C934" s="116"/>
      <c r="D934" s="116"/>
    </row>
    <row r="935" spans="2:4">
      <c r="B935" s="115"/>
      <c r="C935" s="116"/>
      <c r="D935" s="116"/>
    </row>
    <row r="936" spans="2:4">
      <c r="B936" s="115"/>
      <c r="C936" s="116"/>
      <c r="D936" s="116"/>
    </row>
    <row r="937" spans="2:4">
      <c r="B937" s="115"/>
      <c r="C937" s="116"/>
      <c r="D937" s="116"/>
    </row>
    <row r="938" spans="2:4">
      <c r="B938" s="115"/>
      <c r="C938" s="116"/>
      <c r="D938" s="116"/>
    </row>
    <row r="939" spans="2:4">
      <c r="B939" s="115"/>
      <c r="C939" s="116"/>
      <c r="D939" s="116"/>
    </row>
    <row r="940" spans="2:4">
      <c r="B940" s="115"/>
      <c r="C940" s="116"/>
      <c r="D940" s="116"/>
    </row>
    <row r="941" spans="2:4">
      <c r="B941" s="115"/>
      <c r="C941" s="116"/>
      <c r="D941" s="116"/>
    </row>
    <row r="942" spans="2:4">
      <c r="B942" s="115"/>
      <c r="C942" s="116"/>
      <c r="D942" s="116"/>
    </row>
    <row r="943" spans="2:4">
      <c r="B943" s="115"/>
      <c r="C943" s="116"/>
      <c r="D943" s="116"/>
    </row>
    <row r="944" spans="2:4">
      <c r="B944" s="115"/>
      <c r="C944" s="116"/>
      <c r="D944" s="116"/>
    </row>
    <row r="945" spans="2:4">
      <c r="B945" s="115"/>
      <c r="C945" s="116"/>
      <c r="D945" s="116"/>
    </row>
    <row r="946" spans="2:4">
      <c r="B946" s="115"/>
      <c r="C946" s="116"/>
      <c r="D946" s="116"/>
    </row>
    <row r="947" spans="2:4">
      <c r="B947" s="115"/>
      <c r="C947" s="116"/>
      <c r="D947" s="116"/>
    </row>
    <row r="948" spans="2:4">
      <c r="B948" s="115"/>
      <c r="C948" s="116"/>
      <c r="D948" s="116"/>
    </row>
    <row r="949" spans="2:4">
      <c r="B949" s="115"/>
      <c r="C949" s="116"/>
      <c r="D949" s="116"/>
    </row>
    <row r="950" spans="2:4">
      <c r="B950" s="115"/>
      <c r="C950" s="116"/>
      <c r="D950" s="116"/>
    </row>
    <row r="951" spans="2:4">
      <c r="B951" s="115"/>
      <c r="C951" s="116"/>
      <c r="D951" s="116"/>
    </row>
    <row r="952" spans="2:4">
      <c r="B952" s="115"/>
      <c r="C952" s="116"/>
      <c r="D952" s="116"/>
    </row>
    <row r="953" spans="2:4">
      <c r="B953" s="115"/>
      <c r="C953" s="116"/>
      <c r="D953" s="116"/>
    </row>
    <row r="954" spans="2:4">
      <c r="B954" s="115"/>
      <c r="C954" s="116"/>
      <c r="D954" s="116"/>
    </row>
    <row r="955" spans="2:4">
      <c r="B955" s="115"/>
      <c r="C955" s="116"/>
      <c r="D955" s="116"/>
    </row>
    <row r="956" spans="2:4">
      <c r="B956" s="115"/>
      <c r="C956" s="116"/>
      <c r="D956" s="116"/>
    </row>
    <row r="957" spans="2:4">
      <c r="B957" s="115"/>
      <c r="C957" s="116"/>
      <c r="D957" s="116"/>
    </row>
    <row r="958" spans="2:4">
      <c r="B958" s="115"/>
      <c r="C958" s="116"/>
      <c r="D958" s="116"/>
    </row>
    <row r="959" spans="2:4">
      <c r="B959" s="115"/>
      <c r="C959" s="116"/>
      <c r="D959" s="116"/>
    </row>
    <row r="960" spans="2:4">
      <c r="B960" s="115"/>
      <c r="C960" s="116"/>
      <c r="D960" s="116"/>
    </row>
    <row r="961" spans="2:4">
      <c r="B961" s="115"/>
      <c r="C961" s="116"/>
      <c r="D961" s="116"/>
    </row>
    <row r="962" spans="2:4">
      <c r="B962" s="115"/>
      <c r="C962" s="116"/>
      <c r="D962" s="116"/>
    </row>
    <row r="963" spans="2:4">
      <c r="B963" s="115"/>
      <c r="C963" s="116"/>
      <c r="D963" s="116"/>
    </row>
    <row r="964" spans="2:4">
      <c r="B964" s="115"/>
      <c r="C964" s="116"/>
      <c r="D964" s="116"/>
    </row>
    <row r="965" spans="2:4">
      <c r="B965" s="115"/>
      <c r="C965" s="116"/>
      <c r="D965" s="116"/>
    </row>
    <row r="966" spans="2:4">
      <c r="B966" s="115"/>
      <c r="C966" s="116"/>
      <c r="D966" s="116"/>
    </row>
    <row r="967" spans="2:4">
      <c r="B967" s="115"/>
      <c r="C967" s="116"/>
      <c r="D967" s="116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124</v>
      </c>
      <c r="C1" s="67" t="s" vm="1">
        <v>200</v>
      </c>
    </row>
    <row r="2" spans="2:16">
      <c r="B2" s="46" t="s">
        <v>123</v>
      </c>
      <c r="C2" s="67" t="s">
        <v>201</v>
      </c>
    </row>
    <row r="3" spans="2:16">
      <c r="B3" s="46" t="s">
        <v>125</v>
      </c>
      <c r="C3" s="67" t="s">
        <v>202</v>
      </c>
    </row>
    <row r="4" spans="2:16">
      <c r="B4" s="46" t="s">
        <v>126</v>
      </c>
      <c r="C4" s="67">
        <v>12147</v>
      </c>
    </row>
    <row r="6" spans="2:16" ht="26.25" customHeight="1">
      <c r="B6" s="134" t="s">
        <v>161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159</v>
      </c>
      <c r="L7" s="29" t="s">
        <v>183</v>
      </c>
      <c r="M7" s="29" t="s">
        <v>160</v>
      </c>
      <c r="N7" s="29" t="s">
        <v>45</v>
      </c>
      <c r="O7" s="29" t="s">
        <v>127</v>
      </c>
      <c r="P7" s="30" t="s">
        <v>129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185</v>
      </c>
      <c r="M8" s="31" t="s">
        <v>181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1756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0">
        <v>0</v>
      </c>
      <c r="N10" s="68"/>
      <c r="O10" s="121">
        <v>0</v>
      </c>
      <c r="P10" s="121">
        <v>0</v>
      </c>
    </row>
    <row r="11" spans="2:16" ht="20.25" customHeight="1">
      <c r="B11" s="123" t="s">
        <v>193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3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3" t="s">
        <v>184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124</v>
      </c>
      <c r="C1" s="67" t="s" vm="1">
        <v>200</v>
      </c>
    </row>
    <row r="2" spans="2:16">
      <c r="B2" s="46" t="s">
        <v>123</v>
      </c>
      <c r="C2" s="67" t="s">
        <v>201</v>
      </c>
    </row>
    <row r="3" spans="2:16">
      <c r="B3" s="46" t="s">
        <v>125</v>
      </c>
      <c r="C3" s="67" t="s">
        <v>202</v>
      </c>
    </row>
    <row r="4" spans="2:16">
      <c r="B4" s="46" t="s">
        <v>126</v>
      </c>
      <c r="C4" s="67">
        <v>12147</v>
      </c>
    </row>
    <row r="6" spans="2:16" ht="26.25" customHeight="1">
      <c r="B6" s="134" t="s">
        <v>162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159</v>
      </c>
      <c r="L7" s="29" t="s">
        <v>178</v>
      </c>
      <c r="M7" s="29" t="s">
        <v>160</v>
      </c>
      <c r="N7" s="29" t="s">
        <v>45</v>
      </c>
      <c r="O7" s="29" t="s">
        <v>127</v>
      </c>
      <c r="P7" s="30" t="s">
        <v>129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185</v>
      </c>
      <c r="M8" s="31" t="s">
        <v>181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1757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0">
        <v>0</v>
      </c>
      <c r="N10" s="68"/>
      <c r="O10" s="121">
        <v>0</v>
      </c>
      <c r="P10" s="121">
        <v>0</v>
      </c>
    </row>
    <row r="11" spans="2:16" ht="20.25" customHeight="1">
      <c r="B11" s="123" t="s">
        <v>193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3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3" t="s">
        <v>184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24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24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2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5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5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124</v>
      </c>
      <c r="C1" s="67" t="s" vm="1">
        <v>200</v>
      </c>
    </row>
    <row r="2" spans="2:16">
      <c r="B2" s="46" t="s">
        <v>123</v>
      </c>
      <c r="C2" s="67" t="s">
        <v>201</v>
      </c>
    </row>
    <row r="3" spans="2:16">
      <c r="B3" s="46" t="s">
        <v>125</v>
      </c>
      <c r="C3" s="67" t="s">
        <v>202</v>
      </c>
    </row>
    <row r="4" spans="2:16">
      <c r="B4" s="46" t="s">
        <v>126</v>
      </c>
      <c r="C4" s="67">
        <v>12147</v>
      </c>
    </row>
    <row r="6" spans="2:16" ht="26.25" customHeight="1">
      <c r="B6" s="134" t="s">
        <v>164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159</v>
      </c>
      <c r="L7" s="29" t="s">
        <v>178</v>
      </c>
      <c r="M7" s="29" t="s">
        <v>160</v>
      </c>
      <c r="N7" s="29" t="s">
        <v>45</v>
      </c>
      <c r="O7" s="29" t="s">
        <v>127</v>
      </c>
      <c r="P7" s="30" t="s">
        <v>129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185</v>
      </c>
      <c r="M8" s="31" t="s">
        <v>181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1758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0">
        <v>0</v>
      </c>
      <c r="N10" s="68"/>
      <c r="O10" s="121">
        <v>0</v>
      </c>
      <c r="P10" s="121">
        <v>0</v>
      </c>
    </row>
    <row r="11" spans="2:16" ht="20.25" customHeight="1">
      <c r="B11" s="123" t="s">
        <v>193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3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3" t="s">
        <v>184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24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24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2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5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5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  <row r="412" spans="2:16">
      <c r="B412" s="115"/>
      <c r="C412" s="115"/>
      <c r="D412" s="115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</row>
    <row r="413" spans="2:16">
      <c r="B413" s="115"/>
      <c r="C413" s="115"/>
      <c r="D413" s="115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</row>
    <row r="414" spans="2:16">
      <c r="B414" s="115"/>
      <c r="C414" s="115"/>
      <c r="D414" s="115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</row>
    <row r="415" spans="2:16">
      <c r="B415" s="115"/>
      <c r="C415" s="115"/>
      <c r="D415" s="115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</row>
    <row r="416" spans="2:16">
      <c r="B416" s="115"/>
      <c r="C416" s="115"/>
      <c r="D416" s="115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</row>
    <row r="417" spans="2:16">
      <c r="B417" s="115"/>
      <c r="C417" s="115"/>
      <c r="D417" s="115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</row>
    <row r="418" spans="2:16">
      <c r="B418" s="115"/>
      <c r="C418" s="115"/>
      <c r="D418" s="115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</row>
    <row r="419" spans="2:16">
      <c r="B419" s="115"/>
      <c r="C419" s="115"/>
      <c r="D419" s="115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</row>
    <row r="420" spans="2:16">
      <c r="B420" s="115"/>
      <c r="C420" s="115"/>
      <c r="D420" s="115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</row>
    <row r="421" spans="2:16">
      <c r="B421" s="115"/>
      <c r="C421" s="115"/>
      <c r="D421" s="115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2" spans="2:16">
      <c r="B422" s="115"/>
      <c r="C422" s="115"/>
      <c r="D422" s="115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</row>
    <row r="423" spans="2:16">
      <c r="B423" s="115"/>
      <c r="C423" s="115"/>
      <c r="D423" s="115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</row>
    <row r="424" spans="2:16">
      <c r="B424" s="115"/>
      <c r="C424" s="115"/>
      <c r="D424" s="115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</row>
    <row r="425" spans="2:16">
      <c r="B425" s="115"/>
      <c r="C425" s="115"/>
      <c r="D425" s="115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</row>
    <row r="426" spans="2:16">
      <c r="B426" s="115"/>
      <c r="C426" s="115"/>
      <c r="D426" s="115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</row>
    <row r="427" spans="2:16">
      <c r="B427" s="115"/>
      <c r="C427" s="115"/>
      <c r="D427" s="115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</row>
    <row r="428" spans="2:16">
      <c r="B428" s="115"/>
      <c r="C428" s="115"/>
      <c r="D428" s="115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</row>
    <row r="429" spans="2:16">
      <c r="B429" s="115"/>
      <c r="C429" s="115"/>
      <c r="D429" s="115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</row>
    <row r="430" spans="2:16">
      <c r="B430" s="115"/>
      <c r="C430" s="115"/>
      <c r="D430" s="115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</row>
    <row r="431" spans="2:16">
      <c r="B431" s="115"/>
      <c r="C431" s="115"/>
      <c r="D431" s="115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</row>
    <row r="432" spans="2:16">
      <c r="B432" s="115"/>
      <c r="C432" s="115"/>
      <c r="D432" s="115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</row>
    <row r="433" spans="2:16">
      <c r="B433" s="115"/>
      <c r="C433" s="115"/>
      <c r="D433" s="115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4" spans="2:16">
      <c r="B434" s="115"/>
      <c r="C434" s="115"/>
      <c r="D434" s="115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</row>
    <row r="435" spans="2:16">
      <c r="B435" s="115"/>
      <c r="C435" s="115"/>
      <c r="D435" s="115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</row>
    <row r="436" spans="2:16">
      <c r="B436" s="115"/>
      <c r="C436" s="115"/>
      <c r="D436" s="115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</row>
    <row r="437" spans="2:16">
      <c r="B437" s="115"/>
      <c r="C437" s="115"/>
      <c r="D437" s="115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</row>
    <row r="438" spans="2:16">
      <c r="B438" s="115"/>
      <c r="C438" s="115"/>
      <c r="D438" s="115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</row>
    <row r="439" spans="2:16">
      <c r="B439" s="115"/>
      <c r="C439" s="115"/>
      <c r="D439" s="115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</row>
    <row r="440" spans="2:16">
      <c r="B440" s="115"/>
      <c r="C440" s="115"/>
      <c r="D440" s="115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</row>
    <row r="441" spans="2:16">
      <c r="B441" s="115"/>
      <c r="C441" s="115"/>
      <c r="D441" s="115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</row>
    <row r="442" spans="2:16">
      <c r="B442" s="115"/>
      <c r="C442" s="115"/>
      <c r="D442" s="115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</row>
    <row r="443" spans="2:16">
      <c r="B443" s="115"/>
      <c r="C443" s="115"/>
      <c r="D443" s="115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</row>
    <row r="444" spans="2:16">
      <c r="B444" s="115"/>
      <c r="C444" s="115"/>
      <c r="D444" s="115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</row>
    <row r="445" spans="2:16">
      <c r="B445" s="115"/>
      <c r="C445" s="115"/>
      <c r="D445" s="115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</row>
    <row r="446" spans="2:16">
      <c r="B446" s="115"/>
      <c r="C446" s="115"/>
      <c r="D446" s="115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</row>
    <row r="447" spans="2:16">
      <c r="B447" s="115"/>
      <c r="C447" s="115"/>
      <c r="D447" s="115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</row>
    <row r="448" spans="2:16">
      <c r="B448" s="115"/>
      <c r="C448" s="115"/>
      <c r="D448" s="115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</row>
    <row r="449" spans="2:16">
      <c r="B449" s="115"/>
      <c r="C449" s="115"/>
      <c r="D449" s="115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</row>
    <row r="450" spans="2:16">
      <c r="B450" s="115"/>
      <c r="C450" s="115"/>
      <c r="D450" s="115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</row>
    <row r="451" spans="2:16">
      <c r="B451" s="115"/>
      <c r="C451" s="115"/>
      <c r="D451" s="115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</row>
    <row r="452" spans="2:16">
      <c r="B452" s="115"/>
      <c r="C452" s="115"/>
      <c r="D452" s="115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</row>
    <row r="453" spans="2:16">
      <c r="B453" s="115"/>
      <c r="C453" s="115"/>
      <c r="D453" s="115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</row>
    <row r="454" spans="2:16">
      <c r="B454" s="115"/>
      <c r="C454" s="115"/>
      <c r="D454" s="115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</row>
    <row r="455" spans="2:16">
      <c r="B455" s="115"/>
      <c r="C455" s="115"/>
      <c r="D455" s="115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</row>
    <row r="456" spans="2:16">
      <c r="B456" s="115"/>
      <c r="C456" s="115"/>
      <c r="D456" s="115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</row>
    <row r="457" spans="2:16">
      <c r="B457" s="115"/>
      <c r="C457" s="115"/>
      <c r="D457" s="115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</row>
    <row r="458" spans="2:16">
      <c r="B458" s="115"/>
      <c r="C458" s="115"/>
      <c r="D458" s="115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</row>
    <row r="459" spans="2:16">
      <c r="B459" s="115"/>
      <c r="C459" s="115"/>
      <c r="D459" s="115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</row>
    <row r="460" spans="2:16">
      <c r="B460" s="115"/>
      <c r="C460" s="115"/>
      <c r="D460" s="115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</row>
    <row r="461" spans="2:16">
      <c r="B461" s="115"/>
      <c r="C461" s="115"/>
      <c r="D461" s="115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</row>
    <row r="462" spans="2:16">
      <c r="B462" s="115"/>
      <c r="C462" s="115"/>
      <c r="D462" s="115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</row>
    <row r="463" spans="2:16">
      <c r="B463" s="115"/>
      <c r="C463" s="115"/>
      <c r="D463" s="115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infopath/2007/PartnerControls"/>
    <ds:schemaRef ds:uri="http://purl.org/dc/terms/"/>
    <ds:schemaRef ds:uri="a46656d4-8850-49b3-aebd-68bd05f7f43d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